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40" windowWidth="14115" windowHeight="5520"/>
  </bookViews>
  <sheets>
    <sheet name="KPIs Data" sheetId="5" r:id="rId1"/>
    <sheet name="KPIs Projet" sheetId="1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P10" i="5" l="1"/>
  <c r="P11" i="5"/>
  <c r="P12" i="5"/>
  <c r="P13" i="5"/>
  <c r="P14" i="5"/>
  <c r="P15" i="5"/>
  <c r="P16" i="5"/>
  <c r="P17" i="5"/>
  <c r="P18" i="5"/>
  <c r="P19" i="5"/>
  <c r="P20" i="5"/>
  <c r="P21" i="5"/>
  <c r="P22" i="5"/>
  <c r="P23" i="5"/>
  <c r="P24" i="5"/>
  <c r="P25" i="5"/>
  <c r="P26" i="5"/>
  <c r="P27" i="5"/>
  <c r="P28" i="5"/>
  <c r="P29" i="5"/>
  <c r="P30" i="5"/>
  <c r="P31" i="5"/>
  <c r="P32" i="5"/>
  <c r="P33" i="5"/>
  <c r="P34" i="5"/>
  <c r="P35" i="5"/>
  <c r="P36" i="5"/>
  <c r="P37" i="5"/>
  <c r="P38" i="5"/>
  <c r="P39" i="5"/>
  <c r="P40" i="5"/>
  <c r="P41" i="5"/>
  <c r="P42" i="5"/>
  <c r="P43" i="5"/>
  <c r="P44" i="5"/>
  <c r="P45" i="5"/>
  <c r="P46" i="5"/>
  <c r="P47" i="5"/>
  <c r="P48" i="5"/>
  <c r="P49" i="5"/>
  <c r="P50" i="5"/>
  <c r="P51" i="5"/>
  <c r="P52" i="5"/>
  <c r="P53" i="5"/>
  <c r="P54" i="5"/>
  <c r="P55" i="5"/>
  <c r="P56" i="5"/>
  <c r="P57" i="5"/>
  <c r="P58" i="5"/>
  <c r="P59" i="5"/>
  <c r="P60" i="5"/>
  <c r="P61" i="5"/>
  <c r="P62" i="5"/>
  <c r="P63" i="5"/>
  <c r="P64" i="5"/>
  <c r="P65" i="5"/>
  <c r="P66" i="5"/>
  <c r="P67" i="5"/>
  <c r="P68" i="5"/>
  <c r="P69" i="5"/>
  <c r="P70" i="5"/>
  <c r="P71" i="5"/>
  <c r="P72" i="5"/>
  <c r="P73" i="5"/>
  <c r="P74" i="5"/>
  <c r="P75" i="5"/>
  <c r="P76" i="5"/>
  <c r="P77" i="5"/>
  <c r="P78" i="5"/>
  <c r="P79" i="5"/>
  <c r="P80" i="5"/>
  <c r="P81" i="5"/>
  <c r="P82" i="5"/>
  <c r="P83" i="5"/>
  <c r="P84" i="5"/>
  <c r="P85" i="5"/>
  <c r="P86" i="5"/>
  <c r="P87" i="5"/>
  <c r="P88" i="5"/>
  <c r="P89" i="5"/>
  <c r="P90" i="5"/>
  <c r="P91" i="5"/>
  <c r="P92" i="5"/>
  <c r="P93" i="5"/>
  <c r="P94" i="5"/>
  <c r="P95" i="5"/>
  <c r="P96" i="5"/>
  <c r="P97" i="5"/>
  <c r="P98" i="5"/>
  <c r="P99" i="5"/>
  <c r="P100" i="5"/>
  <c r="P101" i="5"/>
  <c r="P102" i="5"/>
  <c r="P103" i="5"/>
  <c r="P104" i="5"/>
  <c r="P105" i="5"/>
  <c r="P106" i="5"/>
  <c r="P107" i="5"/>
  <c r="P108" i="5"/>
  <c r="P109" i="5"/>
  <c r="P110" i="5"/>
  <c r="P111" i="5"/>
  <c r="P112" i="5"/>
  <c r="P113" i="5"/>
  <c r="P114" i="5"/>
  <c r="P115" i="5"/>
  <c r="P116" i="5"/>
  <c r="P117" i="5"/>
  <c r="P118" i="5"/>
  <c r="P119" i="5"/>
  <c r="P120" i="5"/>
  <c r="P121" i="5"/>
  <c r="P122" i="5"/>
  <c r="P123" i="5"/>
  <c r="P124" i="5"/>
  <c r="P125" i="5"/>
  <c r="P126" i="5"/>
  <c r="P127" i="5"/>
  <c r="P128" i="5"/>
  <c r="P129" i="5"/>
  <c r="P130" i="5"/>
  <c r="P131" i="5"/>
  <c r="P132" i="5"/>
  <c r="P133" i="5"/>
  <c r="P134" i="5"/>
  <c r="P135" i="5"/>
  <c r="P136" i="5"/>
  <c r="P137" i="5"/>
  <c r="P138" i="5"/>
  <c r="P139" i="5"/>
  <c r="P140" i="5"/>
  <c r="P141" i="5"/>
  <c r="P142" i="5"/>
  <c r="P143" i="5"/>
  <c r="P144" i="5"/>
  <c r="P145" i="5"/>
  <c r="P146" i="5"/>
  <c r="P147" i="5"/>
  <c r="P148" i="5"/>
  <c r="P149" i="5"/>
  <c r="P150" i="5"/>
  <c r="P151" i="5"/>
  <c r="P152" i="5"/>
  <c r="P153" i="5"/>
  <c r="P154" i="5"/>
  <c r="P155" i="5"/>
  <c r="P156" i="5"/>
  <c r="P157" i="5"/>
  <c r="P158" i="5"/>
  <c r="P159" i="5"/>
  <c r="P160" i="5"/>
  <c r="P161" i="5"/>
  <c r="P162" i="5"/>
  <c r="P163" i="5"/>
  <c r="P164" i="5"/>
  <c r="P165" i="5"/>
  <c r="P166" i="5"/>
  <c r="P167" i="5"/>
  <c r="P168" i="5"/>
  <c r="P169" i="5"/>
  <c r="P170" i="5"/>
  <c r="P171" i="5"/>
  <c r="P172" i="5"/>
  <c r="P173" i="5"/>
  <c r="P174" i="5"/>
  <c r="P175" i="5"/>
  <c r="P176" i="5"/>
  <c r="P177" i="5"/>
  <c r="P178" i="5"/>
  <c r="P179" i="5"/>
  <c r="P180" i="5"/>
  <c r="P181" i="5"/>
  <c r="P182" i="5"/>
  <c r="P183" i="5"/>
  <c r="P184" i="5"/>
  <c r="P185" i="5"/>
  <c r="P186" i="5"/>
  <c r="P187" i="5"/>
  <c r="P188" i="5"/>
  <c r="P189" i="5"/>
  <c r="P190" i="5"/>
  <c r="P191" i="5"/>
  <c r="P192" i="5"/>
  <c r="P193" i="5"/>
  <c r="P194" i="5"/>
  <c r="P195" i="5"/>
  <c r="P196" i="5"/>
  <c r="P197" i="5"/>
  <c r="P198" i="5"/>
  <c r="P199" i="5"/>
  <c r="P200" i="5"/>
  <c r="P201" i="5"/>
  <c r="P202" i="5"/>
  <c r="P203" i="5"/>
  <c r="P204" i="5"/>
  <c r="P205" i="5"/>
  <c r="P206" i="5"/>
  <c r="P207" i="5"/>
  <c r="P208" i="5"/>
  <c r="P209" i="5"/>
  <c r="P210" i="5"/>
  <c r="P211" i="5"/>
  <c r="P212" i="5"/>
  <c r="P213" i="5"/>
  <c r="P214" i="5"/>
  <c r="P215" i="5"/>
  <c r="P216" i="5"/>
  <c r="P217" i="5"/>
  <c r="P218" i="5"/>
  <c r="P219" i="5"/>
  <c r="P220" i="5"/>
  <c r="P221" i="5"/>
  <c r="P222" i="5"/>
  <c r="P223" i="5"/>
  <c r="P224" i="5"/>
  <c r="P225" i="5"/>
  <c r="P226" i="5"/>
  <c r="P227" i="5"/>
  <c r="P228" i="5"/>
  <c r="P229" i="5"/>
  <c r="P230" i="5"/>
  <c r="P231" i="5"/>
  <c r="P232" i="5"/>
  <c r="P233" i="5"/>
  <c r="P234" i="5"/>
  <c r="P235" i="5"/>
  <c r="P236" i="5"/>
  <c r="P237" i="5"/>
  <c r="P238" i="5"/>
  <c r="P239" i="5"/>
  <c r="P240" i="5"/>
  <c r="P241" i="5"/>
  <c r="P242" i="5"/>
  <c r="P243" i="5"/>
  <c r="P244" i="5"/>
  <c r="P245" i="5"/>
  <c r="P246" i="5"/>
  <c r="P247" i="5"/>
  <c r="P248" i="5"/>
  <c r="P249" i="5"/>
  <c r="P250" i="5"/>
  <c r="P251" i="5"/>
  <c r="P252" i="5"/>
  <c r="P253" i="5"/>
  <c r="P254" i="5"/>
  <c r="P255" i="5"/>
  <c r="P256" i="5"/>
  <c r="P257" i="5"/>
  <c r="P258" i="5"/>
  <c r="P259" i="5"/>
  <c r="P260" i="5"/>
  <c r="P261" i="5"/>
  <c r="P262" i="5"/>
  <c r="P263" i="5"/>
  <c r="P264" i="5"/>
  <c r="P265" i="5"/>
  <c r="P266" i="5"/>
  <c r="P267" i="5"/>
  <c r="P268" i="5"/>
  <c r="P269" i="5"/>
  <c r="P270" i="5"/>
  <c r="P271" i="5"/>
  <c r="P272" i="5"/>
  <c r="P273" i="5"/>
  <c r="P274" i="5"/>
  <c r="P275" i="5"/>
  <c r="P276" i="5"/>
  <c r="P277" i="5"/>
  <c r="P278" i="5"/>
  <c r="P279" i="5"/>
  <c r="P280" i="5"/>
  <c r="P281" i="5"/>
  <c r="P282" i="5"/>
  <c r="P283" i="5"/>
  <c r="P284" i="5"/>
  <c r="P285" i="5"/>
  <c r="P286" i="5"/>
  <c r="P287" i="5"/>
  <c r="P288" i="5"/>
  <c r="P289" i="5"/>
  <c r="P290" i="5"/>
  <c r="P291" i="5"/>
  <c r="P292" i="5"/>
  <c r="P293" i="5"/>
  <c r="P294" i="5"/>
  <c r="P295" i="5"/>
  <c r="P296" i="5"/>
  <c r="P297" i="5"/>
  <c r="P298" i="5"/>
  <c r="P299" i="5"/>
  <c r="P300" i="5"/>
  <c r="P301" i="5"/>
  <c r="P302" i="5"/>
  <c r="P303" i="5"/>
  <c r="P304" i="5"/>
  <c r="P305" i="5"/>
  <c r="P306" i="5"/>
  <c r="P307" i="5"/>
  <c r="P308" i="5"/>
  <c r="P309" i="5"/>
  <c r="P310" i="5"/>
  <c r="P311" i="5"/>
  <c r="P312" i="5"/>
  <c r="P313" i="5"/>
  <c r="P314" i="5"/>
  <c r="P315" i="5"/>
  <c r="P316" i="5"/>
  <c r="P317" i="5"/>
  <c r="P318" i="5"/>
  <c r="P319" i="5"/>
  <c r="P320" i="5"/>
  <c r="P321" i="5"/>
  <c r="P322" i="5"/>
  <c r="P323" i="5"/>
  <c r="P324" i="5"/>
  <c r="P325" i="5"/>
  <c r="P326" i="5"/>
  <c r="P327" i="5"/>
  <c r="P328" i="5"/>
  <c r="P329" i="5"/>
  <c r="P330" i="5"/>
  <c r="P331" i="5"/>
  <c r="P332" i="5"/>
  <c r="P333" i="5"/>
  <c r="P334" i="5"/>
  <c r="P335" i="5"/>
  <c r="P336" i="5"/>
  <c r="P337" i="5"/>
  <c r="P338" i="5"/>
  <c r="P339" i="5"/>
  <c r="P340" i="5"/>
  <c r="P341" i="5"/>
  <c r="P342" i="5"/>
  <c r="P343" i="5"/>
  <c r="P344" i="5"/>
  <c r="P345" i="5"/>
  <c r="P346" i="5"/>
  <c r="P347" i="5"/>
  <c r="P348" i="5"/>
  <c r="P349" i="5"/>
  <c r="P350" i="5"/>
  <c r="P351" i="5"/>
  <c r="P352" i="5"/>
  <c r="P353" i="5"/>
  <c r="P354" i="5"/>
  <c r="P355" i="5"/>
  <c r="P356" i="5"/>
  <c r="P357" i="5"/>
  <c r="P358" i="5"/>
  <c r="P359" i="5"/>
  <c r="P360" i="5"/>
  <c r="P361" i="5"/>
  <c r="P362" i="5"/>
  <c r="P363" i="5"/>
  <c r="P364" i="5"/>
  <c r="P365" i="5"/>
  <c r="P366" i="5"/>
  <c r="P367" i="5"/>
  <c r="P368" i="5"/>
  <c r="P369" i="5"/>
  <c r="P370" i="5"/>
  <c r="P371" i="5"/>
  <c r="P372" i="5"/>
  <c r="P373" i="5"/>
  <c r="P374" i="5"/>
  <c r="P375" i="5"/>
  <c r="P376" i="5"/>
  <c r="P377" i="5"/>
  <c r="P378" i="5"/>
  <c r="P379" i="5"/>
  <c r="P380" i="5"/>
  <c r="P381" i="5"/>
  <c r="P382" i="5"/>
  <c r="P383" i="5"/>
  <c r="P384" i="5"/>
  <c r="P385" i="5"/>
  <c r="P386" i="5"/>
  <c r="P387" i="5"/>
  <c r="P388" i="5"/>
  <c r="P389" i="5"/>
  <c r="P390" i="5"/>
  <c r="P391" i="5"/>
  <c r="P392" i="5"/>
  <c r="P393" i="5"/>
  <c r="P394" i="5"/>
  <c r="P395" i="5"/>
  <c r="P396" i="5"/>
  <c r="P397" i="5"/>
  <c r="P398" i="5"/>
  <c r="P399" i="5"/>
  <c r="P400" i="5"/>
  <c r="P401" i="5"/>
  <c r="P402" i="5"/>
  <c r="P403" i="5"/>
  <c r="P404" i="5"/>
  <c r="P405" i="5"/>
  <c r="P406" i="5"/>
  <c r="P407" i="5"/>
  <c r="P408" i="5"/>
  <c r="P409" i="5"/>
  <c r="P410" i="5"/>
  <c r="P411" i="5"/>
  <c r="P412" i="5"/>
  <c r="P413" i="5"/>
  <c r="P414" i="5"/>
  <c r="P415" i="5"/>
  <c r="P416" i="5"/>
  <c r="P417" i="5"/>
  <c r="P418" i="5"/>
  <c r="P419" i="5"/>
  <c r="P420" i="5"/>
  <c r="P421" i="5"/>
  <c r="P422" i="5"/>
  <c r="P423" i="5"/>
  <c r="P424" i="5"/>
  <c r="P425" i="5"/>
  <c r="P426" i="5"/>
  <c r="P427" i="5"/>
  <c r="P428" i="5"/>
  <c r="P429" i="5"/>
  <c r="P430" i="5"/>
  <c r="P431" i="5"/>
  <c r="P432" i="5"/>
  <c r="P433" i="5"/>
  <c r="P434" i="5"/>
  <c r="P435" i="5"/>
  <c r="P436" i="5"/>
  <c r="P437" i="5"/>
  <c r="P438" i="5"/>
  <c r="P439" i="5"/>
  <c r="P440" i="5"/>
  <c r="P441" i="5"/>
  <c r="P442" i="5"/>
  <c r="P443" i="5"/>
  <c r="P444" i="5"/>
  <c r="P445" i="5"/>
  <c r="P446" i="5"/>
  <c r="P447" i="5"/>
  <c r="P448" i="5"/>
  <c r="P449" i="5"/>
  <c r="P450" i="5"/>
  <c r="P451" i="5"/>
  <c r="P452" i="5"/>
  <c r="P453" i="5"/>
  <c r="P454" i="5"/>
  <c r="P455" i="5"/>
  <c r="P456" i="5"/>
  <c r="P457" i="5"/>
  <c r="P458" i="5"/>
  <c r="P459" i="5"/>
  <c r="P460" i="5"/>
  <c r="P461" i="5"/>
  <c r="P462" i="5"/>
  <c r="P463" i="5"/>
  <c r="P464" i="5"/>
  <c r="P465" i="5"/>
  <c r="P466" i="5"/>
  <c r="P467" i="5"/>
  <c r="P468" i="5"/>
  <c r="P469" i="5"/>
  <c r="P470" i="5"/>
  <c r="P471" i="5"/>
  <c r="P472" i="5"/>
  <c r="P473" i="5"/>
  <c r="P474" i="5"/>
  <c r="P475" i="5"/>
  <c r="P476" i="5"/>
  <c r="P477" i="5"/>
  <c r="P478" i="5"/>
  <c r="P479" i="5"/>
  <c r="P480" i="5"/>
  <c r="P481" i="5"/>
  <c r="P482" i="5"/>
  <c r="P483" i="5"/>
  <c r="P484" i="5"/>
  <c r="P485" i="5"/>
  <c r="P486" i="5"/>
  <c r="P487" i="5"/>
  <c r="P488" i="5"/>
  <c r="P489" i="5"/>
  <c r="P490" i="5"/>
  <c r="P491" i="5"/>
  <c r="P492" i="5"/>
  <c r="P493" i="5"/>
  <c r="P494" i="5"/>
  <c r="P495" i="5"/>
  <c r="P496" i="5"/>
  <c r="P497" i="5"/>
  <c r="P498" i="5"/>
  <c r="P499" i="5"/>
  <c r="P500" i="5"/>
  <c r="P501" i="5"/>
  <c r="P502" i="5"/>
  <c r="P503" i="5"/>
  <c r="P504" i="5"/>
  <c r="P505" i="5"/>
  <c r="P506" i="5"/>
  <c r="P507" i="5"/>
  <c r="P508" i="5"/>
  <c r="P509" i="5"/>
  <c r="P510" i="5"/>
  <c r="P511" i="5"/>
  <c r="P512" i="5"/>
  <c r="P513" i="5"/>
  <c r="P514" i="5"/>
  <c r="P515" i="5"/>
  <c r="P516" i="5"/>
  <c r="P517" i="5"/>
  <c r="P518" i="5"/>
  <c r="P519" i="5"/>
  <c r="P520" i="5"/>
  <c r="P521" i="5"/>
  <c r="P522" i="5"/>
  <c r="P523" i="5"/>
  <c r="P524" i="5"/>
  <c r="P525" i="5"/>
  <c r="P526" i="5"/>
  <c r="P527" i="5"/>
  <c r="P528" i="5"/>
  <c r="P529" i="5"/>
  <c r="P530" i="5"/>
  <c r="P531" i="5"/>
  <c r="P532" i="5"/>
  <c r="P533" i="5"/>
  <c r="P534" i="5"/>
  <c r="P535" i="5"/>
  <c r="P536" i="5"/>
  <c r="P537" i="5"/>
  <c r="P538" i="5"/>
  <c r="P539" i="5"/>
  <c r="P540" i="5"/>
  <c r="P541" i="5"/>
  <c r="P542" i="5"/>
  <c r="P543" i="5"/>
  <c r="P544" i="5"/>
  <c r="P545" i="5"/>
  <c r="P546" i="5"/>
  <c r="P547" i="5"/>
  <c r="P548" i="5"/>
  <c r="P549" i="5"/>
  <c r="P550" i="5"/>
  <c r="P551" i="5"/>
  <c r="P552" i="5"/>
  <c r="P553" i="5"/>
  <c r="P554" i="5"/>
  <c r="P555" i="5"/>
  <c r="P556" i="5"/>
  <c r="P557" i="5"/>
  <c r="P558" i="5"/>
  <c r="P559" i="5"/>
  <c r="P560" i="5"/>
  <c r="P561" i="5"/>
  <c r="P562" i="5"/>
  <c r="P563" i="5"/>
  <c r="P564" i="5"/>
  <c r="P565" i="5"/>
  <c r="P566" i="5"/>
  <c r="P567" i="5"/>
  <c r="P568" i="5"/>
  <c r="P569" i="5"/>
  <c r="P570" i="5"/>
  <c r="P571" i="5"/>
  <c r="P572" i="5"/>
  <c r="P573" i="5"/>
  <c r="P574" i="5"/>
  <c r="P575" i="5"/>
  <c r="P576" i="5"/>
  <c r="P577" i="5"/>
  <c r="P578" i="5"/>
  <c r="P579" i="5"/>
  <c r="P580" i="5"/>
  <c r="P581" i="5"/>
  <c r="P582" i="5"/>
  <c r="P583" i="5"/>
  <c r="P584" i="5"/>
  <c r="P585" i="5"/>
  <c r="P586" i="5"/>
  <c r="P587" i="5"/>
  <c r="P588" i="5"/>
  <c r="P589" i="5"/>
  <c r="P590" i="5"/>
  <c r="P591" i="5"/>
  <c r="P592" i="5"/>
  <c r="P593" i="5"/>
  <c r="P594" i="5"/>
  <c r="P595" i="5"/>
  <c r="P596" i="5"/>
  <c r="P597" i="5"/>
  <c r="P598" i="5"/>
  <c r="P599" i="5"/>
  <c r="P600" i="5"/>
  <c r="P601" i="5"/>
  <c r="P602" i="5"/>
  <c r="P603" i="5"/>
  <c r="P604" i="5"/>
  <c r="P605" i="5"/>
  <c r="P606" i="5"/>
  <c r="P607" i="5"/>
  <c r="P608" i="5"/>
  <c r="P609" i="5"/>
  <c r="P610" i="5"/>
  <c r="P611" i="5"/>
  <c r="P612" i="5"/>
  <c r="P613" i="5"/>
  <c r="P9" i="5"/>
  <c r="C9" i="1" l="1"/>
  <c r="B10" i="1" l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9" i="1"/>
  <c r="H24" i="1" l="1"/>
  <c r="H16" i="1"/>
  <c r="G25" i="1"/>
  <c r="G21" i="1"/>
  <c r="G17" i="1"/>
  <c r="G9" i="1"/>
  <c r="H23" i="1"/>
  <c r="H19" i="1"/>
  <c r="H15" i="1"/>
  <c r="H11" i="1"/>
  <c r="G24" i="1"/>
  <c r="G16" i="1"/>
  <c r="G19" i="1"/>
  <c r="G11" i="1"/>
  <c r="H25" i="1"/>
  <c r="H17" i="1"/>
  <c r="G22" i="1"/>
  <c r="G18" i="1"/>
  <c r="H22" i="1"/>
  <c r="H18" i="1"/>
  <c r="G23" i="1"/>
  <c r="G15" i="1"/>
  <c r="H21" i="1"/>
  <c r="H9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22" i="1"/>
  <c r="C22" i="1" s="1"/>
  <c r="A17" i="1"/>
  <c r="C17" i="1" s="1"/>
  <c r="A16" i="1"/>
  <c r="E16" i="1" s="1"/>
  <c r="A15" i="1"/>
  <c r="E15" i="1" s="1"/>
  <c r="A14" i="1"/>
  <c r="E14" i="1" s="1"/>
  <c r="H20" i="1" s="1"/>
  <c r="A13" i="1"/>
  <c r="E13" i="1" s="1"/>
  <c r="A12" i="1"/>
  <c r="A11" i="1"/>
  <c r="E11" i="1" s="1"/>
  <c r="H12" i="1" s="1"/>
  <c r="A10" i="1"/>
  <c r="E10" i="1" s="1"/>
  <c r="A9" i="1"/>
  <c r="E9" i="1" s="1"/>
  <c r="H10" i="1" s="1"/>
  <c r="A19" i="1"/>
  <c r="E19" i="1" s="1"/>
  <c r="A20" i="1"/>
  <c r="C20" i="1" s="1"/>
  <c r="A21" i="1"/>
  <c r="D21" i="1" s="1"/>
  <c r="A18" i="1"/>
  <c r="D18" i="1" s="1"/>
  <c r="C19" i="1"/>
  <c r="D19" i="1"/>
  <c r="E17" i="1"/>
  <c r="E12" i="1"/>
  <c r="H14" i="1" l="1"/>
  <c r="H13" i="1"/>
  <c r="E606" i="1"/>
  <c r="C606" i="1"/>
  <c r="D606" i="1"/>
  <c r="D598" i="1"/>
  <c r="C598" i="1"/>
  <c r="E598" i="1"/>
  <c r="E590" i="1"/>
  <c r="D590" i="1"/>
  <c r="C590" i="1"/>
  <c r="E582" i="1"/>
  <c r="D582" i="1"/>
  <c r="C582" i="1"/>
  <c r="E574" i="1"/>
  <c r="C574" i="1"/>
  <c r="D574" i="1"/>
  <c r="D566" i="1"/>
  <c r="E566" i="1"/>
  <c r="C566" i="1"/>
  <c r="E558" i="1"/>
  <c r="D558" i="1"/>
  <c r="C558" i="1"/>
  <c r="E550" i="1"/>
  <c r="D550" i="1"/>
  <c r="C550" i="1"/>
  <c r="E542" i="1"/>
  <c r="C542" i="1"/>
  <c r="D542" i="1"/>
  <c r="D534" i="1"/>
  <c r="E534" i="1"/>
  <c r="C534" i="1"/>
  <c r="E526" i="1"/>
  <c r="D526" i="1"/>
  <c r="C526" i="1"/>
  <c r="E518" i="1"/>
  <c r="D518" i="1"/>
  <c r="C518" i="1"/>
  <c r="E510" i="1"/>
  <c r="C510" i="1"/>
  <c r="D510" i="1"/>
  <c r="E502" i="1"/>
  <c r="D502" i="1"/>
  <c r="C502" i="1"/>
  <c r="E494" i="1"/>
  <c r="D494" i="1"/>
  <c r="C494" i="1"/>
  <c r="E486" i="1"/>
  <c r="D486" i="1"/>
  <c r="C486" i="1"/>
  <c r="E478" i="1"/>
  <c r="C478" i="1"/>
  <c r="D478" i="1"/>
  <c r="E470" i="1"/>
  <c r="D470" i="1"/>
  <c r="C470" i="1"/>
  <c r="E462" i="1"/>
  <c r="D462" i="1"/>
  <c r="C462" i="1"/>
  <c r="E454" i="1"/>
  <c r="D454" i="1"/>
  <c r="C454" i="1"/>
  <c r="E446" i="1"/>
  <c r="D446" i="1"/>
  <c r="C446" i="1"/>
  <c r="E438" i="1"/>
  <c r="D438" i="1"/>
  <c r="C438" i="1"/>
  <c r="E430" i="1"/>
  <c r="D430" i="1"/>
  <c r="C430" i="1"/>
  <c r="E422" i="1"/>
  <c r="D422" i="1"/>
  <c r="C422" i="1"/>
  <c r="E414" i="1"/>
  <c r="D414" i="1"/>
  <c r="C414" i="1"/>
  <c r="E406" i="1"/>
  <c r="D406" i="1"/>
  <c r="C406" i="1"/>
  <c r="E398" i="1"/>
  <c r="C398" i="1"/>
  <c r="D398" i="1"/>
  <c r="E390" i="1"/>
  <c r="D390" i="1"/>
  <c r="C390" i="1"/>
  <c r="E382" i="1"/>
  <c r="D382" i="1"/>
  <c r="C382" i="1"/>
  <c r="E374" i="1"/>
  <c r="D374" i="1"/>
  <c r="C374" i="1"/>
  <c r="E366" i="1"/>
  <c r="D366" i="1"/>
  <c r="C366" i="1"/>
  <c r="E358" i="1"/>
  <c r="D358" i="1"/>
  <c r="C358" i="1"/>
  <c r="E350" i="1"/>
  <c r="D350" i="1"/>
  <c r="C350" i="1"/>
  <c r="D342" i="1"/>
  <c r="E342" i="1"/>
  <c r="C342" i="1"/>
  <c r="E334" i="1"/>
  <c r="D334" i="1"/>
  <c r="C334" i="1"/>
  <c r="E326" i="1"/>
  <c r="D326" i="1"/>
  <c r="C326" i="1"/>
  <c r="E318" i="1"/>
  <c r="D318" i="1"/>
  <c r="C318" i="1"/>
  <c r="D310" i="1"/>
  <c r="E310" i="1"/>
  <c r="C310" i="1"/>
  <c r="E302" i="1"/>
  <c r="D302" i="1"/>
  <c r="C302" i="1"/>
  <c r="E294" i="1"/>
  <c r="D294" i="1"/>
  <c r="C294" i="1"/>
  <c r="E286" i="1"/>
  <c r="D286" i="1"/>
  <c r="C286" i="1"/>
  <c r="D278" i="1"/>
  <c r="E278" i="1"/>
  <c r="C278" i="1"/>
  <c r="E270" i="1"/>
  <c r="D270" i="1"/>
  <c r="C270" i="1"/>
  <c r="E262" i="1"/>
  <c r="D262" i="1"/>
  <c r="C262" i="1"/>
  <c r="E254" i="1"/>
  <c r="D254" i="1"/>
  <c r="C254" i="1"/>
  <c r="D246" i="1"/>
  <c r="E246" i="1"/>
  <c r="C246" i="1"/>
  <c r="E238" i="1"/>
  <c r="D238" i="1"/>
  <c r="C238" i="1"/>
  <c r="D230" i="1"/>
  <c r="E230" i="1"/>
  <c r="C230" i="1"/>
  <c r="E222" i="1"/>
  <c r="D222" i="1"/>
  <c r="C222" i="1"/>
  <c r="D214" i="1"/>
  <c r="C214" i="1"/>
  <c r="E214" i="1"/>
  <c r="E206" i="1"/>
  <c r="D206" i="1"/>
  <c r="C206" i="1"/>
  <c r="D198" i="1"/>
  <c r="E198" i="1"/>
  <c r="C198" i="1"/>
  <c r="E190" i="1"/>
  <c r="D190" i="1"/>
  <c r="C190" i="1"/>
  <c r="D182" i="1"/>
  <c r="E182" i="1"/>
  <c r="C182" i="1"/>
  <c r="E174" i="1"/>
  <c r="D174" i="1"/>
  <c r="C174" i="1"/>
  <c r="D166" i="1"/>
  <c r="E166" i="1"/>
  <c r="C166" i="1"/>
  <c r="E158" i="1"/>
  <c r="D158" i="1"/>
  <c r="C158" i="1"/>
  <c r="D150" i="1"/>
  <c r="C150" i="1"/>
  <c r="E150" i="1"/>
  <c r="E142" i="1"/>
  <c r="D142" i="1"/>
  <c r="C142" i="1"/>
  <c r="D134" i="1"/>
  <c r="E134" i="1"/>
  <c r="C134" i="1"/>
  <c r="E126" i="1"/>
  <c r="D126" i="1"/>
  <c r="C126" i="1"/>
  <c r="D118" i="1"/>
  <c r="C118" i="1"/>
  <c r="E118" i="1"/>
  <c r="E110" i="1"/>
  <c r="D110" i="1"/>
  <c r="C110" i="1"/>
  <c r="D102" i="1"/>
  <c r="E102" i="1"/>
  <c r="C102" i="1"/>
  <c r="E94" i="1"/>
  <c r="D94" i="1"/>
  <c r="C94" i="1"/>
  <c r="D86" i="1"/>
  <c r="C86" i="1"/>
  <c r="E86" i="1"/>
  <c r="E78" i="1"/>
  <c r="D78" i="1"/>
  <c r="C78" i="1"/>
  <c r="D70" i="1"/>
  <c r="E70" i="1"/>
  <c r="C70" i="1"/>
  <c r="E62" i="1"/>
  <c r="D62" i="1"/>
  <c r="C62" i="1"/>
  <c r="D54" i="1"/>
  <c r="C54" i="1"/>
  <c r="E54" i="1"/>
  <c r="E46" i="1"/>
  <c r="D46" i="1"/>
  <c r="C46" i="1"/>
  <c r="E30" i="1"/>
  <c r="D30" i="1"/>
  <c r="C30" i="1"/>
  <c r="E613" i="1"/>
  <c r="C613" i="1"/>
  <c r="D613" i="1"/>
  <c r="E605" i="1"/>
  <c r="C605" i="1"/>
  <c r="D605" i="1"/>
  <c r="E597" i="1"/>
  <c r="C597" i="1"/>
  <c r="D597" i="1"/>
  <c r="E589" i="1"/>
  <c r="C589" i="1"/>
  <c r="D589" i="1"/>
  <c r="E581" i="1"/>
  <c r="C581" i="1"/>
  <c r="D581" i="1"/>
  <c r="E573" i="1"/>
  <c r="C573" i="1"/>
  <c r="D573" i="1"/>
  <c r="E565" i="1"/>
  <c r="C565" i="1"/>
  <c r="D565" i="1"/>
  <c r="E557" i="1"/>
  <c r="C557" i="1"/>
  <c r="D557" i="1"/>
  <c r="E549" i="1"/>
  <c r="C549" i="1"/>
  <c r="D549" i="1"/>
  <c r="E541" i="1"/>
  <c r="C541" i="1"/>
  <c r="D541" i="1"/>
  <c r="E533" i="1"/>
  <c r="C533" i="1"/>
  <c r="D533" i="1"/>
  <c r="E525" i="1"/>
  <c r="C525" i="1"/>
  <c r="D525" i="1"/>
  <c r="E517" i="1"/>
  <c r="C517" i="1"/>
  <c r="D517" i="1"/>
  <c r="E509" i="1"/>
  <c r="C509" i="1"/>
  <c r="D509" i="1"/>
  <c r="E501" i="1"/>
  <c r="C501" i="1"/>
  <c r="D501" i="1"/>
  <c r="E493" i="1"/>
  <c r="C493" i="1"/>
  <c r="D493" i="1"/>
  <c r="E481" i="1"/>
  <c r="D481" i="1"/>
  <c r="C481" i="1"/>
  <c r="E473" i="1"/>
  <c r="C473" i="1"/>
  <c r="D473" i="1"/>
  <c r="E465" i="1"/>
  <c r="D465" i="1"/>
  <c r="C465" i="1"/>
  <c r="E457" i="1"/>
  <c r="C457" i="1"/>
  <c r="D457" i="1"/>
  <c r="E449" i="1"/>
  <c r="C449" i="1"/>
  <c r="D449" i="1"/>
  <c r="E441" i="1"/>
  <c r="D441" i="1"/>
  <c r="C441" i="1"/>
  <c r="E433" i="1"/>
  <c r="D433" i="1"/>
  <c r="C433" i="1"/>
  <c r="E425" i="1"/>
  <c r="D425" i="1"/>
  <c r="C425" i="1"/>
  <c r="E417" i="1"/>
  <c r="D417" i="1"/>
  <c r="C417" i="1"/>
  <c r="E409" i="1"/>
  <c r="D409" i="1"/>
  <c r="C409" i="1"/>
  <c r="E401" i="1"/>
  <c r="D401" i="1"/>
  <c r="C401" i="1"/>
  <c r="E393" i="1"/>
  <c r="D393" i="1"/>
  <c r="C393" i="1"/>
  <c r="E385" i="1"/>
  <c r="D385" i="1"/>
  <c r="C385" i="1"/>
  <c r="E377" i="1"/>
  <c r="D377" i="1"/>
  <c r="C377" i="1"/>
  <c r="E369" i="1"/>
  <c r="D369" i="1"/>
  <c r="C369" i="1"/>
  <c r="E361" i="1"/>
  <c r="D361" i="1"/>
  <c r="C361" i="1"/>
  <c r="D353" i="1"/>
  <c r="C353" i="1"/>
  <c r="E353" i="1"/>
  <c r="E345" i="1"/>
  <c r="D345" i="1"/>
  <c r="C345" i="1"/>
  <c r="E337" i="1"/>
  <c r="D337" i="1"/>
  <c r="C337" i="1"/>
  <c r="E329" i="1"/>
  <c r="D329" i="1"/>
  <c r="C329" i="1"/>
  <c r="D321" i="1"/>
  <c r="E321" i="1"/>
  <c r="C321" i="1"/>
  <c r="E313" i="1"/>
  <c r="D313" i="1"/>
  <c r="C313" i="1"/>
  <c r="E305" i="1"/>
  <c r="D305" i="1"/>
  <c r="C305" i="1"/>
  <c r="E297" i="1"/>
  <c r="D297" i="1"/>
  <c r="C297" i="1"/>
  <c r="D289" i="1"/>
  <c r="E289" i="1"/>
  <c r="C289" i="1"/>
  <c r="E281" i="1"/>
  <c r="D281" i="1"/>
  <c r="C281" i="1"/>
  <c r="E273" i="1"/>
  <c r="D273" i="1"/>
  <c r="C273" i="1"/>
  <c r="E265" i="1"/>
  <c r="D265" i="1"/>
  <c r="C265" i="1"/>
  <c r="D257" i="1"/>
  <c r="E257" i="1"/>
  <c r="C257" i="1"/>
  <c r="E249" i="1"/>
  <c r="D249" i="1"/>
  <c r="C249" i="1"/>
  <c r="E241" i="1"/>
  <c r="D241" i="1"/>
  <c r="C241" i="1"/>
  <c r="E233" i="1"/>
  <c r="D233" i="1"/>
  <c r="C233" i="1"/>
  <c r="E225" i="1"/>
  <c r="D225" i="1"/>
  <c r="C225" i="1"/>
  <c r="E217" i="1"/>
  <c r="D217" i="1"/>
  <c r="C217" i="1"/>
  <c r="E209" i="1"/>
  <c r="D209" i="1"/>
  <c r="C209" i="1"/>
  <c r="E201" i="1"/>
  <c r="D201" i="1"/>
  <c r="C201" i="1"/>
  <c r="E193" i="1"/>
  <c r="D193" i="1"/>
  <c r="C193" i="1"/>
  <c r="E185" i="1"/>
  <c r="D185" i="1"/>
  <c r="C185" i="1"/>
  <c r="E177" i="1"/>
  <c r="D177" i="1"/>
  <c r="C177" i="1"/>
  <c r="E169" i="1"/>
  <c r="D169" i="1"/>
  <c r="C169" i="1"/>
  <c r="E161" i="1"/>
  <c r="D161" i="1"/>
  <c r="C161" i="1"/>
  <c r="E153" i="1"/>
  <c r="D153" i="1"/>
  <c r="C153" i="1"/>
  <c r="E145" i="1"/>
  <c r="D145" i="1"/>
  <c r="C145" i="1"/>
  <c r="E137" i="1"/>
  <c r="D137" i="1"/>
  <c r="C137" i="1"/>
  <c r="E129" i="1"/>
  <c r="D129" i="1"/>
  <c r="C129" i="1"/>
  <c r="E121" i="1"/>
  <c r="D121" i="1"/>
  <c r="C121" i="1"/>
  <c r="E113" i="1"/>
  <c r="D113" i="1"/>
  <c r="C113" i="1"/>
  <c r="E105" i="1"/>
  <c r="D105" i="1"/>
  <c r="C105" i="1"/>
  <c r="E97" i="1"/>
  <c r="D97" i="1"/>
  <c r="C97" i="1"/>
  <c r="E89" i="1"/>
  <c r="D89" i="1"/>
  <c r="C89" i="1"/>
  <c r="E81" i="1"/>
  <c r="D81" i="1"/>
  <c r="C81" i="1"/>
  <c r="E73" i="1"/>
  <c r="D73" i="1"/>
  <c r="C73" i="1"/>
  <c r="D69" i="1"/>
  <c r="E69" i="1"/>
  <c r="C69" i="1"/>
  <c r="E61" i="1"/>
  <c r="D61" i="1"/>
  <c r="C61" i="1"/>
  <c r="E57" i="1"/>
  <c r="D57" i="1"/>
  <c r="C57" i="1"/>
  <c r="D53" i="1"/>
  <c r="E53" i="1"/>
  <c r="C53" i="1"/>
  <c r="E49" i="1"/>
  <c r="D49" i="1"/>
  <c r="C49" i="1"/>
  <c r="E45" i="1"/>
  <c r="D45" i="1"/>
  <c r="C45" i="1"/>
  <c r="E41" i="1"/>
  <c r="D41" i="1"/>
  <c r="C41" i="1"/>
  <c r="D37" i="1"/>
  <c r="E37" i="1"/>
  <c r="C37" i="1"/>
  <c r="E33" i="1"/>
  <c r="D33" i="1"/>
  <c r="C33" i="1"/>
  <c r="E25" i="1"/>
  <c r="D25" i="1"/>
  <c r="C25" i="1"/>
  <c r="E612" i="1"/>
  <c r="D612" i="1"/>
  <c r="C612" i="1"/>
  <c r="D608" i="1"/>
  <c r="E608" i="1"/>
  <c r="C608" i="1"/>
  <c r="E604" i="1"/>
  <c r="D604" i="1"/>
  <c r="C604" i="1"/>
  <c r="E600" i="1"/>
  <c r="D600" i="1"/>
  <c r="C600" i="1"/>
  <c r="D596" i="1"/>
  <c r="E596" i="1"/>
  <c r="C596" i="1"/>
  <c r="E592" i="1"/>
  <c r="D592" i="1"/>
  <c r="C592" i="1"/>
  <c r="E588" i="1"/>
  <c r="D588" i="1"/>
  <c r="C588" i="1"/>
  <c r="E584" i="1"/>
  <c r="D584" i="1"/>
  <c r="C584" i="1"/>
  <c r="E580" i="1"/>
  <c r="D580" i="1"/>
  <c r="C580" i="1"/>
  <c r="D576" i="1"/>
  <c r="E576" i="1"/>
  <c r="C576" i="1"/>
  <c r="E572" i="1"/>
  <c r="D572" i="1"/>
  <c r="C572" i="1"/>
  <c r="E568" i="1"/>
  <c r="D568" i="1"/>
  <c r="C568" i="1"/>
  <c r="D564" i="1"/>
  <c r="E564" i="1"/>
  <c r="C564" i="1"/>
  <c r="E560" i="1"/>
  <c r="D560" i="1"/>
  <c r="C560" i="1"/>
  <c r="E556" i="1"/>
  <c r="D556" i="1"/>
  <c r="C556" i="1"/>
  <c r="E552" i="1"/>
  <c r="D552" i="1"/>
  <c r="C552" i="1"/>
  <c r="E548" i="1"/>
  <c r="D548" i="1"/>
  <c r="C548" i="1"/>
  <c r="D544" i="1"/>
  <c r="E544" i="1"/>
  <c r="C544" i="1"/>
  <c r="E540" i="1"/>
  <c r="D540" i="1"/>
  <c r="C540" i="1"/>
  <c r="E536" i="1"/>
  <c r="D536" i="1"/>
  <c r="C536" i="1"/>
  <c r="D532" i="1"/>
  <c r="E532" i="1"/>
  <c r="C532" i="1"/>
  <c r="E528" i="1"/>
  <c r="D528" i="1"/>
  <c r="C528" i="1"/>
  <c r="E524" i="1"/>
  <c r="D524" i="1"/>
  <c r="C524" i="1"/>
  <c r="E520" i="1"/>
  <c r="D520" i="1"/>
  <c r="C520" i="1"/>
  <c r="E516" i="1"/>
  <c r="D516" i="1"/>
  <c r="C516" i="1"/>
  <c r="D512" i="1"/>
  <c r="E512" i="1"/>
  <c r="C512" i="1"/>
  <c r="E508" i="1"/>
  <c r="D508" i="1"/>
  <c r="C508" i="1"/>
  <c r="E504" i="1"/>
  <c r="D504" i="1"/>
  <c r="C504" i="1"/>
  <c r="D500" i="1"/>
  <c r="E500" i="1"/>
  <c r="C500" i="1"/>
  <c r="E496" i="1"/>
  <c r="D496" i="1"/>
  <c r="C496" i="1"/>
  <c r="E492" i="1"/>
  <c r="D492" i="1"/>
  <c r="C492" i="1"/>
  <c r="E488" i="1"/>
  <c r="D488" i="1"/>
  <c r="C488" i="1"/>
  <c r="D484" i="1"/>
  <c r="E484" i="1"/>
  <c r="C484" i="1"/>
  <c r="E480" i="1"/>
  <c r="D480" i="1"/>
  <c r="C480" i="1"/>
  <c r="E476" i="1"/>
  <c r="D476" i="1"/>
  <c r="C476" i="1"/>
  <c r="E472" i="1"/>
  <c r="D472" i="1"/>
  <c r="C472" i="1"/>
  <c r="D468" i="1"/>
  <c r="E468" i="1"/>
  <c r="C468" i="1"/>
  <c r="E464" i="1"/>
  <c r="D464" i="1"/>
  <c r="C464" i="1"/>
  <c r="E460" i="1"/>
  <c r="D460" i="1"/>
  <c r="C460" i="1"/>
  <c r="E456" i="1"/>
  <c r="D456" i="1"/>
  <c r="C456" i="1"/>
  <c r="D452" i="1"/>
  <c r="E452" i="1"/>
  <c r="C452" i="1"/>
  <c r="E448" i="1"/>
  <c r="D448" i="1"/>
  <c r="C448" i="1"/>
  <c r="E444" i="1"/>
  <c r="D444" i="1"/>
  <c r="C444" i="1"/>
  <c r="E440" i="1"/>
  <c r="D440" i="1"/>
  <c r="C440" i="1"/>
  <c r="E436" i="1"/>
  <c r="D436" i="1"/>
  <c r="C436" i="1"/>
  <c r="E432" i="1"/>
  <c r="D432" i="1"/>
  <c r="C432" i="1"/>
  <c r="E428" i="1"/>
  <c r="D428" i="1"/>
  <c r="C428" i="1"/>
  <c r="E424" i="1"/>
  <c r="D424" i="1"/>
  <c r="C424" i="1"/>
  <c r="E420" i="1"/>
  <c r="C420" i="1"/>
  <c r="D420" i="1"/>
  <c r="E416" i="1"/>
  <c r="D416" i="1"/>
  <c r="C416" i="1"/>
  <c r="E412" i="1"/>
  <c r="D412" i="1"/>
  <c r="C412" i="1"/>
  <c r="E408" i="1"/>
  <c r="D408" i="1"/>
  <c r="C408" i="1"/>
  <c r="E404" i="1"/>
  <c r="D404" i="1"/>
  <c r="C404" i="1"/>
  <c r="E400" i="1"/>
  <c r="D400" i="1"/>
  <c r="C400" i="1"/>
  <c r="E396" i="1"/>
  <c r="D396" i="1"/>
  <c r="C396" i="1"/>
  <c r="E392" i="1"/>
  <c r="D392" i="1"/>
  <c r="C392" i="1"/>
  <c r="E388" i="1"/>
  <c r="C388" i="1"/>
  <c r="D388" i="1"/>
  <c r="E384" i="1"/>
  <c r="D384" i="1"/>
  <c r="C384" i="1"/>
  <c r="E380" i="1"/>
  <c r="D380" i="1"/>
  <c r="C380" i="1"/>
  <c r="E376" i="1"/>
  <c r="D376" i="1"/>
  <c r="C376" i="1"/>
  <c r="E372" i="1"/>
  <c r="D372" i="1"/>
  <c r="C372" i="1"/>
  <c r="E368" i="1"/>
  <c r="D368" i="1"/>
  <c r="C368" i="1"/>
  <c r="E364" i="1"/>
  <c r="D364" i="1"/>
  <c r="C364" i="1"/>
  <c r="E360" i="1"/>
  <c r="D360" i="1"/>
  <c r="C360" i="1"/>
  <c r="E356" i="1"/>
  <c r="D356" i="1"/>
  <c r="C356" i="1"/>
  <c r="E352" i="1"/>
  <c r="D352" i="1"/>
  <c r="C352" i="1"/>
  <c r="E348" i="1"/>
  <c r="D348" i="1"/>
  <c r="C348" i="1"/>
  <c r="E344" i="1"/>
  <c r="D344" i="1"/>
  <c r="C344" i="1"/>
  <c r="E340" i="1"/>
  <c r="D340" i="1"/>
  <c r="C340" i="1"/>
  <c r="E336" i="1"/>
  <c r="D336" i="1"/>
  <c r="C336" i="1"/>
  <c r="E332" i="1"/>
  <c r="D332" i="1"/>
  <c r="C332" i="1"/>
  <c r="E328" i="1"/>
  <c r="D328" i="1"/>
  <c r="C328" i="1"/>
  <c r="E324" i="1"/>
  <c r="D324" i="1"/>
  <c r="C324" i="1"/>
  <c r="E320" i="1"/>
  <c r="D320" i="1"/>
  <c r="C320" i="1"/>
  <c r="E316" i="1"/>
  <c r="D316" i="1"/>
  <c r="C316" i="1"/>
  <c r="D312" i="1"/>
  <c r="E312" i="1"/>
  <c r="C312" i="1"/>
  <c r="E308" i="1"/>
  <c r="C308" i="1"/>
  <c r="D308" i="1"/>
  <c r="E304" i="1"/>
  <c r="D304" i="1"/>
  <c r="C304" i="1"/>
  <c r="E300" i="1"/>
  <c r="D300" i="1"/>
  <c r="C300" i="1"/>
  <c r="E296" i="1"/>
  <c r="D296" i="1"/>
  <c r="C296" i="1"/>
  <c r="E292" i="1"/>
  <c r="D292" i="1"/>
  <c r="C292" i="1"/>
  <c r="E288" i="1"/>
  <c r="D288" i="1"/>
  <c r="C288" i="1"/>
  <c r="E284" i="1"/>
  <c r="D284" i="1"/>
  <c r="C284" i="1"/>
  <c r="E280" i="1"/>
  <c r="D280" i="1"/>
  <c r="C280" i="1"/>
  <c r="E276" i="1"/>
  <c r="C276" i="1"/>
  <c r="D276" i="1"/>
  <c r="E272" i="1"/>
  <c r="D272" i="1"/>
  <c r="C272" i="1"/>
  <c r="E268" i="1"/>
  <c r="D268" i="1"/>
  <c r="C268" i="1"/>
  <c r="E264" i="1"/>
  <c r="D264" i="1"/>
  <c r="C264" i="1"/>
  <c r="E260" i="1"/>
  <c r="D260" i="1"/>
  <c r="C260" i="1"/>
  <c r="E256" i="1"/>
  <c r="D256" i="1"/>
  <c r="C256" i="1"/>
  <c r="E252" i="1"/>
  <c r="D252" i="1"/>
  <c r="C252" i="1"/>
  <c r="E248" i="1"/>
  <c r="D248" i="1"/>
  <c r="C248" i="1"/>
  <c r="E244" i="1"/>
  <c r="C244" i="1"/>
  <c r="D244" i="1"/>
  <c r="E240" i="1"/>
  <c r="D240" i="1"/>
  <c r="C240" i="1"/>
  <c r="E236" i="1"/>
  <c r="D236" i="1"/>
  <c r="C236" i="1"/>
  <c r="E232" i="1"/>
  <c r="D232" i="1"/>
  <c r="C232" i="1"/>
  <c r="E228" i="1"/>
  <c r="D228" i="1"/>
  <c r="C228" i="1"/>
  <c r="E224" i="1"/>
  <c r="D224" i="1"/>
  <c r="C224" i="1"/>
  <c r="E220" i="1"/>
  <c r="D220" i="1"/>
  <c r="C220" i="1"/>
  <c r="E216" i="1"/>
  <c r="D216" i="1"/>
  <c r="C216" i="1"/>
  <c r="E212" i="1"/>
  <c r="D212" i="1"/>
  <c r="C212" i="1"/>
  <c r="E208" i="1"/>
  <c r="D208" i="1"/>
  <c r="C208" i="1"/>
  <c r="E204" i="1"/>
  <c r="D204" i="1"/>
  <c r="C204" i="1"/>
  <c r="E200" i="1"/>
  <c r="D200" i="1"/>
  <c r="C200" i="1"/>
  <c r="E196" i="1"/>
  <c r="D196" i="1"/>
  <c r="C196" i="1"/>
  <c r="E192" i="1"/>
  <c r="D192" i="1"/>
  <c r="C192" i="1"/>
  <c r="E188" i="1"/>
  <c r="D188" i="1"/>
  <c r="C188" i="1"/>
  <c r="E184" i="1"/>
  <c r="D184" i="1"/>
  <c r="C184" i="1"/>
  <c r="E180" i="1"/>
  <c r="D180" i="1"/>
  <c r="C180" i="1"/>
  <c r="E176" i="1"/>
  <c r="D176" i="1"/>
  <c r="C176" i="1"/>
  <c r="E172" i="1"/>
  <c r="D172" i="1"/>
  <c r="C172" i="1"/>
  <c r="E168" i="1"/>
  <c r="D168" i="1"/>
  <c r="C168" i="1"/>
  <c r="E164" i="1"/>
  <c r="D164" i="1"/>
  <c r="C164" i="1"/>
  <c r="E160" i="1"/>
  <c r="D160" i="1"/>
  <c r="C160" i="1"/>
  <c r="E156" i="1"/>
  <c r="D156" i="1"/>
  <c r="C156" i="1"/>
  <c r="E152" i="1"/>
  <c r="D152" i="1"/>
  <c r="C152" i="1"/>
  <c r="E148" i="1"/>
  <c r="D148" i="1"/>
  <c r="C148" i="1"/>
  <c r="E144" i="1"/>
  <c r="D144" i="1"/>
  <c r="C144" i="1"/>
  <c r="E140" i="1"/>
  <c r="D140" i="1"/>
  <c r="C140" i="1"/>
  <c r="E136" i="1"/>
  <c r="D136" i="1"/>
  <c r="C136" i="1"/>
  <c r="E132" i="1"/>
  <c r="D132" i="1"/>
  <c r="C132" i="1"/>
  <c r="E128" i="1"/>
  <c r="D128" i="1"/>
  <c r="C128" i="1"/>
  <c r="E124" i="1"/>
  <c r="D124" i="1"/>
  <c r="C124" i="1"/>
  <c r="E120" i="1"/>
  <c r="D120" i="1"/>
  <c r="C120" i="1"/>
  <c r="E116" i="1"/>
  <c r="D116" i="1"/>
  <c r="C116" i="1"/>
  <c r="E112" i="1"/>
  <c r="D112" i="1"/>
  <c r="C112" i="1"/>
  <c r="E108" i="1"/>
  <c r="D108" i="1"/>
  <c r="C108" i="1"/>
  <c r="E104" i="1"/>
  <c r="D104" i="1"/>
  <c r="C104" i="1"/>
  <c r="E100" i="1"/>
  <c r="D100" i="1"/>
  <c r="C100" i="1"/>
  <c r="E96" i="1"/>
  <c r="D96" i="1"/>
  <c r="C96" i="1"/>
  <c r="E92" i="1"/>
  <c r="D92" i="1"/>
  <c r="C92" i="1"/>
  <c r="E88" i="1"/>
  <c r="D88" i="1"/>
  <c r="C88" i="1"/>
  <c r="E84" i="1"/>
  <c r="D84" i="1"/>
  <c r="C84" i="1"/>
  <c r="E80" i="1"/>
  <c r="D80" i="1"/>
  <c r="C80" i="1"/>
  <c r="E76" i="1"/>
  <c r="D76" i="1"/>
  <c r="C76" i="1"/>
  <c r="E72" i="1"/>
  <c r="D72" i="1"/>
  <c r="C72" i="1"/>
  <c r="E68" i="1"/>
  <c r="D68" i="1"/>
  <c r="C68" i="1"/>
  <c r="E64" i="1"/>
  <c r="D64" i="1"/>
  <c r="C64" i="1"/>
  <c r="E60" i="1"/>
  <c r="D60" i="1"/>
  <c r="C60" i="1"/>
  <c r="E56" i="1"/>
  <c r="D56" i="1"/>
  <c r="C56" i="1"/>
  <c r="E52" i="1"/>
  <c r="D52" i="1"/>
  <c r="C52" i="1"/>
  <c r="E48" i="1"/>
  <c r="D48" i="1"/>
  <c r="C48" i="1"/>
  <c r="E44" i="1"/>
  <c r="D44" i="1"/>
  <c r="C44" i="1"/>
  <c r="E40" i="1"/>
  <c r="D40" i="1"/>
  <c r="C40" i="1"/>
  <c r="E36" i="1"/>
  <c r="D36" i="1"/>
  <c r="C36" i="1"/>
  <c r="E32" i="1"/>
  <c r="D32" i="1"/>
  <c r="C32" i="1"/>
  <c r="E28" i="1"/>
  <c r="D28" i="1"/>
  <c r="C28" i="1"/>
  <c r="E24" i="1"/>
  <c r="D24" i="1"/>
  <c r="C24" i="1"/>
  <c r="E610" i="1"/>
  <c r="D610" i="1"/>
  <c r="C610" i="1"/>
  <c r="E602" i="1"/>
  <c r="C602" i="1"/>
  <c r="D602" i="1"/>
  <c r="E594" i="1"/>
  <c r="D594" i="1"/>
  <c r="C594" i="1"/>
  <c r="E586" i="1"/>
  <c r="C586" i="1"/>
  <c r="D586" i="1"/>
  <c r="E578" i="1"/>
  <c r="D578" i="1"/>
  <c r="C578" i="1"/>
  <c r="E570" i="1"/>
  <c r="C570" i="1"/>
  <c r="D570" i="1"/>
  <c r="E562" i="1"/>
  <c r="D562" i="1"/>
  <c r="C562" i="1"/>
  <c r="C554" i="1"/>
  <c r="E554" i="1"/>
  <c r="D554" i="1"/>
  <c r="E546" i="1"/>
  <c r="D546" i="1"/>
  <c r="C546" i="1"/>
  <c r="E538" i="1"/>
  <c r="C538" i="1"/>
  <c r="D538" i="1"/>
  <c r="E530" i="1"/>
  <c r="D530" i="1"/>
  <c r="C530" i="1"/>
  <c r="E522" i="1"/>
  <c r="C522" i="1"/>
  <c r="D522" i="1"/>
  <c r="E514" i="1"/>
  <c r="D514" i="1"/>
  <c r="C514" i="1"/>
  <c r="E506" i="1"/>
  <c r="C506" i="1"/>
  <c r="D506" i="1"/>
  <c r="E498" i="1"/>
  <c r="D498" i="1"/>
  <c r="C498" i="1"/>
  <c r="E490" i="1"/>
  <c r="C490" i="1"/>
  <c r="D490" i="1"/>
  <c r="E482" i="1"/>
  <c r="D482" i="1"/>
  <c r="C482" i="1"/>
  <c r="E474" i="1"/>
  <c r="C474" i="1"/>
  <c r="D474" i="1"/>
  <c r="E466" i="1"/>
  <c r="D466" i="1"/>
  <c r="C466" i="1"/>
  <c r="E458" i="1"/>
  <c r="C458" i="1"/>
  <c r="D458" i="1"/>
  <c r="E450" i="1"/>
  <c r="C450" i="1"/>
  <c r="D450" i="1"/>
  <c r="E442" i="1"/>
  <c r="C442" i="1"/>
  <c r="D442" i="1"/>
  <c r="E434" i="1"/>
  <c r="D434" i="1"/>
  <c r="C434" i="1"/>
  <c r="E426" i="1"/>
  <c r="D426" i="1"/>
  <c r="C426" i="1"/>
  <c r="E418" i="1"/>
  <c r="D418" i="1"/>
  <c r="C418" i="1"/>
  <c r="E410" i="1"/>
  <c r="C410" i="1"/>
  <c r="D410" i="1"/>
  <c r="E402" i="1"/>
  <c r="D402" i="1"/>
  <c r="C402" i="1"/>
  <c r="E394" i="1"/>
  <c r="D394" i="1"/>
  <c r="C394" i="1"/>
  <c r="E386" i="1"/>
  <c r="D386" i="1"/>
  <c r="C386" i="1"/>
  <c r="E378" i="1"/>
  <c r="C378" i="1"/>
  <c r="D378" i="1"/>
  <c r="E370" i="1"/>
  <c r="D370" i="1"/>
  <c r="C370" i="1"/>
  <c r="E362" i="1"/>
  <c r="D362" i="1"/>
  <c r="C362" i="1"/>
  <c r="D354" i="1"/>
  <c r="C354" i="1"/>
  <c r="E354" i="1"/>
  <c r="E346" i="1"/>
  <c r="D346" i="1"/>
  <c r="C346" i="1"/>
  <c r="E338" i="1"/>
  <c r="D338" i="1"/>
  <c r="C338" i="1"/>
  <c r="E330" i="1"/>
  <c r="D330" i="1"/>
  <c r="C330" i="1"/>
  <c r="D322" i="1"/>
  <c r="E322" i="1"/>
  <c r="C322" i="1"/>
  <c r="E314" i="1"/>
  <c r="D314" i="1"/>
  <c r="C314" i="1"/>
  <c r="E306" i="1"/>
  <c r="D306" i="1"/>
  <c r="C306" i="1"/>
  <c r="E298" i="1"/>
  <c r="D298" i="1"/>
  <c r="C298" i="1"/>
  <c r="D290" i="1"/>
  <c r="E290" i="1"/>
  <c r="C290" i="1"/>
  <c r="E282" i="1"/>
  <c r="D282" i="1"/>
  <c r="C282" i="1"/>
  <c r="E274" i="1"/>
  <c r="D274" i="1"/>
  <c r="C274" i="1"/>
  <c r="E266" i="1"/>
  <c r="D266" i="1"/>
  <c r="C266" i="1"/>
  <c r="D258" i="1"/>
  <c r="E258" i="1"/>
  <c r="C258" i="1"/>
  <c r="E250" i="1"/>
  <c r="D250" i="1"/>
  <c r="C250" i="1"/>
  <c r="E242" i="1"/>
  <c r="D242" i="1"/>
  <c r="C242" i="1"/>
  <c r="E234" i="1"/>
  <c r="D234" i="1"/>
  <c r="C234" i="1"/>
  <c r="E226" i="1"/>
  <c r="D226" i="1"/>
  <c r="C226" i="1"/>
  <c r="E218" i="1"/>
  <c r="D218" i="1"/>
  <c r="C218" i="1"/>
  <c r="E210" i="1"/>
  <c r="D210" i="1"/>
  <c r="C210" i="1"/>
  <c r="E202" i="1"/>
  <c r="D202" i="1"/>
  <c r="C202" i="1"/>
  <c r="E194" i="1"/>
  <c r="D194" i="1"/>
  <c r="C194" i="1"/>
  <c r="E186" i="1"/>
  <c r="D186" i="1"/>
  <c r="C186" i="1"/>
  <c r="E178" i="1"/>
  <c r="D178" i="1"/>
  <c r="C178" i="1"/>
  <c r="E170" i="1"/>
  <c r="D170" i="1"/>
  <c r="C170" i="1"/>
  <c r="E162" i="1"/>
  <c r="D162" i="1"/>
  <c r="C162" i="1"/>
  <c r="E154" i="1"/>
  <c r="D154" i="1"/>
  <c r="C154" i="1"/>
  <c r="E146" i="1"/>
  <c r="D146" i="1"/>
  <c r="C146" i="1"/>
  <c r="E138" i="1"/>
  <c r="D138" i="1"/>
  <c r="C138" i="1"/>
  <c r="E130" i="1"/>
  <c r="D130" i="1"/>
  <c r="C130" i="1"/>
  <c r="E122" i="1"/>
  <c r="D122" i="1"/>
  <c r="C122" i="1"/>
  <c r="E114" i="1"/>
  <c r="D114" i="1"/>
  <c r="C114" i="1"/>
  <c r="E106" i="1"/>
  <c r="D106" i="1"/>
  <c r="C106" i="1"/>
  <c r="E98" i="1"/>
  <c r="D98" i="1"/>
  <c r="C98" i="1"/>
  <c r="E90" i="1"/>
  <c r="D90" i="1"/>
  <c r="C90" i="1"/>
  <c r="E82" i="1"/>
  <c r="D82" i="1"/>
  <c r="C82" i="1"/>
  <c r="E74" i="1"/>
  <c r="D74" i="1"/>
  <c r="C74" i="1"/>
  <c r="E66" i="1"/>
  <c r="D66" i="1"/>
  <c r="C66" i="1"/>
  <c r="E58" i="1"/>
  <c r="D58" i="1"/>
  <c r="C58" i="1"/>
  <c r="E50" i="1"/>
  <c r="D50" i="1"/>
  <c r="C50" i="1"/>
  <c r="E42" i="1"/>
  <c r="D42" i="1"/>
  <c r="C42" i="1"/>
  <c r="D38" i="1"/>
  <c r="E38" i="1"/>
  <c r="C38" i="1"/>
  <c r="E34" i="1"/>
  <c r="D34" i="1"/>
  <c r="C34" i="1"/>
  <c r="E26" i="1"/>
  <c r="D26" i="1"/>
  <c r="C26" i="1"/>
  <c r="E609" i="1"/>
  <c r="D609" i="1"/>
  <c r="C609" i="1"/>
  <c r="E601" i="1"/>
  <c r="C601" i="1"/>
  <c r="D601" i="1"/>
  <c r="E593" i="1"/>
  <c r="D593" i="1"/>
  <c r="C593" i="1"/>
  <c r="E585" i="1"/>
  <c r="C585" i="1"/>
  <c r="D585" i="1"/>
  <c r="E577" i="1"/>
  <c r="D577" i="1"/>
  <c r="C577" i="1"/>
  <c r="E569" i="1"/>
  <c r="C569" i="1"/>
  <c r="D569" i="1"/>
  <c r="E561" i="1"/>
  <c r="D561" i="1"/>
  <c r="C561" i="1"/>
  <c r="E553" i="1"/>
  <c r="C553" i="1"/>
  <c r="D553" i="1"/>
  <c r="E545" i="1"/>
  <c r="D545" i="1"/>
  <c r="C545" i="1"/>
  <c r="E537" i="1"/>
  <c r="C537" i="1"/>
  <c r="D537" i="1"/>
  <c r="E529" i="1"/>
  <c r="D529" i="1"/>
  <c r="C529" i="1"/>
  <c r="E521" i="1"/>
  <c r="C521" i="1"/>
  <c r="D521" i="1"/>
  <c r="E513" i="1"/>
  <c r="D513" i="1"/>
  <c r="C513" i="1"/>
  <c r="E505" i="1"/>
  <c r="C505" i="1"/>
  <c r="D505" i="1"/>
  <c r="E497" i="1"/>
  <c r="D497" i="1"/>
  <c r="C497" i="1"/>
  <c r="E489" i="1"/>
  <c r="C489" i="1"/>
  <c r="D489" i="1"/>
  <c r="E485" i="1"/>
  <c r="C485" i="1"/>
  <c r="D485" i="1"/>
  <c r="E477" i="1"/>
  <c r="C477" i="1"/>
  <c r="D477" i="1"/>
  <c r="E469" i="1"/>
  <c r="C469" i="1"/>
  <c r="D469" i="1"/>
  <c r="E461" i="1"/>
  <c r="C461" i="1"/>
  <c r="D461" i="1"/>
  <c r="E453" i="1"/>
  <c r="D453" i="1"/>
  <c r="C453" i="1"/>
  <c r="E445" i="1"/>
  <c r="D445" i="1"/>
  <c r="C445" i="1"/>
  <c r="E437" i="1"/>
  <c r="D437" i="1"/>
  <c r="C437" i="1"/>
  <c r="E429" i="1"/>
  <c r="D429" i="1"/>
  <c r="C429" i="1"/>
  <c r="E421" i="1"/>
  <c r="D421" i="1"/>
  <c r="C421" i="1"/>
  <c r="E413" i="1"/>
  <c r="D413" i="1"/>
  <c r="C413" i="1"/>
  <c r="E405" i="1"/>
  <c r="D405" i="1"/>
  <c r="C405" i="1"/>
  <c r="E397" i="1"/>
  <c r="D397" i="1"/>
  <c r="C397" i="1"/>
  <c r="E389" i="1"/>
  <c r="D389" i="1"/>
  <c r="C389" i="1"/>
  <c r="E381" i="1"/>
  <c r="D381" i="1"/>
  <c r="C381" i="1"/>
  <c r="E373" i="1"/>
  <c r="D373" i="1"/>
  <c r="C373" i="1"/>
  <c r="E365" i="1"/>
  <c r="D365" i="1"/>
  <c r="C365" i="1"/>
  <c r="E357" i="1"/>
  <c r="D357" i="1"/>
  <c r="C357" i="1"/>
  <c r="D349" i="1"/>
  <c r="E349" i="1"/>
  <c r="C349" i="1"/>
  <c r="E341" i="1"/>
  <c r="D341" i="1"/>
  <c r="C341" i="1"/>
  <c r="D333" i="1"/>
  <c r="C333" i="1"/>
  <c r="E333" i="1"/>
  <c r="E325" i="1"/>
  <c r="D325" i="1"/>
  <c r="C325" i="1"/>
  <c r="D317" i="1"/>
  <c r="E317" i="1"/>
  <c r="C317" i="1"/>
  <c r="E309" i="1"/>
  <c r="D309" i="1"/>
  <c r="C309" i="1"/>
  <c r="D301" i="1"/>
  <c r="E301" i="1"/>
  <c r="C301" i="1"/>
  <c r="E293" i="1"/>
  <c r="D293" i="1"/>
  <c r="C293" i="1"/>
  <c r="D285" i="1"/>
  <c r="E285" i="1"/>
  <c r="C285" i="1"/>
  <c r="E277" i="1"/>
  <c r="D277" i="1"/>
  <c r="C277" i="1"/>
  <c r="D269" i="1"/>
  <c r="C269" i="1"/>
  <c r="E269" i="1"/>
  <c r="E261" i="1"/>
  <c r="D261" i="1"/>
  <c r="C261" i="1"/>
  <c r="D253" i="1"/>
  <c r="E253" i="1"/>
  <c r="C253" i="1"/>
  <c r="D245" i="1"/>
  <c r="E245" i="1"/>
  <c r="C245" i="1"/>
  <c r="E237" i="1"/>
  <c r="D237" i="1"/>
  <c r="C237" i="1"/>
  <c r="D229" i="1"/>
  <c r="E229" i="1"/>
  <c r="C229" i="1"/>
  <c r="E221" i="1"/>
  <c r="D221" i="1"/>
  <c r="C221" i="1"/>
  <c r="D213" i="1"/>
  <c r="C213" i="1"/>
  <c r="E213" i="1"/>
  <c r="E205" i="1"/>
  <c r="D205" i="1"/>
  <c r="C205" i="1"/>
  <c r="D197" i="1"/>
  <c r="E197" i="1"/>
  <c r="C197" i="1"/>
  <c r="E189" i="1"/>
  <c r="D189" i="1"/>
  <c r="C189" i="1"/>
  <c r="D181" i="1"/>
  <c r="E181" i="1"/>
  <c r="C181" i="1"/>
  <c r="E173" i="1"/>
  <c r="D173" i="1"/>
  <c r="C173" i="1"/>
  <c r="D165" i="1"/>
  <c r="E165" i="1"/>
  <c r="C165" i="1"/>
  <c r="E157" i="1"/>
  <c r="D157" i="1"/>
  <c r="C157" i="1"/>
  <c r="D149" i="1"/>
  <c r="C149" i="1"/>
  <c r="E149" i="1"/>
  <c r="E141" i="1"/>
  <c r="D141" i="1"/>
  <c r="C141" i="1"/>
  <c r="D133" i="1"/>
  <c r="E133" i="1"/>
  <c r="C133" i="1"/>
  <c r="E125" i="1"/>
  <c r="D125" i="1"/>
  <c r="C125" i="1"/>
  <c r="D117" i="1"/>
  <c r="E117" i="1"/>
  <c r="C117" i="1"/>
  <c r="E109" i="1"/>
  <c r="D109" i="1"/>
  <c r="C109" i="1"/>
  <c r="D101" i="1"/>
  <c r="E101" i="1"/>
  <c r="C101" i="1"/>
  <c r="E93" i="1"/>
  <c r="D93" i="1"/>
  <c r="C93" i="1"/>
  <c r="D85" i="1"/>
  <c r="C85" i="1"/>
  <c r="E85" i="1"/>
  <c r="E77" i="1"/>
  <c r="D77" i="1"/>
  <c r="C77" i="1"/>
  <c r="E65" i="1"/>
  <c r="D65" i="1"/>
  <c r="C65" i="1"/>
  <c r="E29" i="1"/>
  <c r="D29" i="1"/>
  <c r="C29" i="1"/>
  <c r="E611" i="1"/>
  <c r="D611" i="1"/>
  <c r="C611" i="1"/>
  <c r="E607" i="1"/>
  <c r="C607" i="1"/>
  <c r="D607" i="1"/>
  <c r="E603" i="1"/>
  <c r="D603" i="1"/>
  <c r="C603" i="1"/>
  <c r="E599" i="1"/>
  <c r="C599" i="1"/>
  <c r="D599" i="1"/>
  <c r="E595" i="1"/>
  <c r="D595" i="1"/>
  <c r="C595" i="1"/>
  <c r="E591" i="1"/>
  <c r="C591" i="1"/>
  <c r="D591" i="1"/>
  <c r="D587" i="1"/>
  <c r="E587" i="1"/>
  <c r="C587" i="1"/>
  <c r="E583" i="1"/>
  <c r="C583" i="1"/>
  <c r="D583" i="1"/>
  <c r="E579" i="1"/>
  <c r="D579" i="1"/>
  <c r="C579" i="1"/>
  <c r="E575" i="1"/>
  <c r="C575" i="1"/>
  <c r="D575" i="1"/>
  <c r="E571" i="1"/>
  <c r="D571" i="1"/>
  <c r="C571" i="1"/>
  <c r="E567" i="1"/>
  <c r="C567" i="1"/>
  <c r="D567" i="1"/>
  <c r="E563" i="1"/>
  <c r="D563" i="1"/>
  <c r="C563" i="1"/>
  <c r="E559" i="1"/>
  <c r="C559" i="1"/>
  <c r="D559" i="1"/>
  <c r="D555" i="1"/>
  <c r="C555" i="1"/>
  <c r="E555" i="1"/>
  <c r="E551" i="1"/>
  <c r="C551" i="1"/>
  <c r="D551" i="1"/>
  <c r="E547" i="1"/>
  <c r="D547" i="1"/>
  <c r="C547" i="1"/>
  <c r="E543" i="1"/>
  <c r="C543" i="1"/>
  <c r="D543" i="1"/>
  <c r="E539" i="1"/>
  <c r="D539" i="1"/>
  <c r="C539" i="1"/>
  <c r="E535" i="1"/>
  <c r="C535" i="1"/>
  <c r="D535" i="1"/>
  <c r="E531" i="1"/>
  <c r="D531" i="1"/>
  <c r="C531" i="1"/>
  <c r="E527" i="1"/>
  <c r="C527" i="1"/>
  <c r="D527" i="1"/>
  <c r="D523" i="1"/>
  <c r="E523" i="1"/>
  <c r="C523" i="1"/>
  <c r="E519" i="1"/>
  <c r="C519" i="1"/>
  <c r="D519" i="1"/>
  <c r="E515" i="1"/>
  <c r="D515" i="1"/>
  <c r="C515" i="1"/>
  <c r="C511" i="1"/>
  <c r="E511" i="1"/>
  <c r="D511" i="1"/>
  <c r="E507" i="1"/>
  <c r="D507" i="1"/>
  <c r="C507" i="1"/>
  <c r="E503" i="1"/>
  <c r="C503" i="1"/>
  <c r="D503" i="1"/>
  <c r="E499" i="1"/>
  <c r="D499" i="1"/>
  <c r="C499" i="1"/>
  <c r="E495" i="1"/>
  <c r="C495" i="1"/>
  <c r="D495" i="1"/>
  <c r="E491" i="1"/>
  <c r="D491" i="1"/>
  <c r="C491" i="1"/>
  <c r="E487" i="1"/>
  <c r="C487" i="1"/>
  <c r="D487" i="1"/>
  <c r="E483" i="1"/>
  <c r="D483" i="1"/>
  <c r="C483" i="1"/>
  <c r="E479" i="1"/>
  <c r="C479" i="1"/>
  <c r="D479" i="1"/>
  <c r="E475" i="1"/>
  <c r="D475" i="1"/>
  <c r="C475" i="1"/>
  <c r="E471" i="1"/>
  <c r="D471" i="1"/>
  <c r="C471" i="1"/>
  <c r="E467" i="1"/>
  <c r="C467" i="1"/>
  <c r="D467" i="1"/>
  <c r="E463" i="1"/>
  <c r="C463" i="1"/>
  <c r="D463" i="1"/>
  <c r="E459" i="1"/>
  <c r="D459" i="1"/>
  <c r="C459" i="1"/>
  <c r="E455" i="1"/>
  <c r="D455" i="1"/>
  <c r="C455" i="1"/>
  <c r="D451" i="1"/>
  <c r="C451" i="1"/>
  <c r="E451" i="1"/>
  <c r="E447" i="1"/>
  <c r="D447" i="1"/>
  <c r="C447" i="1"/>
  <c r="E443" i="1"/>
  <c r="D443" i="1"/>
  <c r="C443" i="1"/>
  <c r="E439" i="1"/>
  <c r="D439" i="1"/>
  <c r="C439" i="1"/>
  <c r="E435" i="1"/>
  <c r="D435" i="1"/>
  <c r="C435" i="1"/>
  <c r="E431" i="1"/>
  <c r="C431" i="1"/>
  <c r="D431" i="1"/>
  <c r="E427" i="1"/>
  <c r="D427" i="1"/>
  <c r="C427" i="1"/>
  <c r="E423" i="1"/>
  <c r="D423" i="1"/>
  <c r="C423" i="1"/>
  <c r="E419" i="1"/>
  <c r="C419" i="1"/>
  <c r="D419" i="1"/>
  <c r="E415" i="1"/>
  <c r="D415" i="1"/>
  <c r="C415" i="1"/>
  <c r="E411" i="1"/>
  <c r="D411" i="1"/>
  <c r="C411" i="1"/>
  <c r="E407" i="1"/>
  <c r="D407" i="1"/>
  <c r="C407" i="1"/>
  <c r="E403" i="1"/>
  <c r="D403" i="1"/>
  <c r="C403" i="1"/>
  <c r="E399" i="1"/>
  <c r="C399" i="1"/>
  <c r="D399" i="1"/>
  <c r="E395" i="1"/>
  <c r="D395" i="1"/>
  <c r="C395" i="1"/>
  <c r="E391" i="1"/>
  <c r="D391" i="1"/>
  <c r="C391" i="1"/>
  <c r="E387" i="1"/>
  <c r="D387" i="1"/>
  <c r="C387" i="1"/>
  <c r="E383" i="1"/>
  <c r="D383" i="1"/>
  <c r="C383" i="1"/>
  <c r="E379" i="1"/>
  <c r="D379" i="1"/>
  <c r="C379" i="1"/>
  <c r="E375" i="1"/>
  <c r="D375" i="1"/>
  <c r="C375" i="1"/>
  <c r="E371" i="1"/>
  <c r="D371" i="1"/>
  <c r="C371" i="1"/>
  <c r="E367" i="1"/>
  <c r="C367" i="1"/>
  <c r="D367" i="1"/>
  <c r="E363" i="1"/>
  <c r="D363" i="1"/>
  <c r="C363" i="1"/>
  <c r="E359" i="1"/>
  <c r="D359" i="1"/>
  <c r="C359" i="1"/>
  <c r="E355" i="1"/>
  <c r="D355" i="1"/>
  <c r="C355" i="1"/>
  <c r="E351" i="1"/>
  <c r="D351" i="1"/>
  <c r="C351" i="1"/>
  <c r="E347" i="1"/>
  <c r="D347" i="1"/>
  <c r="C347" i="1"/>
  <c r="E343" i="1"/>
  <c r="D343" i="1"/>
  <c r="C343" i="1"/>
  <c r="E339" i="1"/>
  <c r="D339" i="1"/>
  <c r="C339" i="1"/>
  <c r="E335" i="1"/>
  <c r="D335" i="1"/>
  <c r="C335" i="1"/>
  <c r="E331" i="1"/>
  <c r="D331" i="1"/>
  <c r="C331" i="1"/>
  <c r="E327" i="1"/>
  <c r="D327" i="1"/>
  <c r="C327" i="1"/>
  <c r="E323" i="1"/>
  <c r="D323" i="1"/>
  <c r="C323" i="1"/>
  <c r="E319" i="1"/>
  <c r="D319" i="1"/>
  <c r="C319" i="1"/>
  <c r="E315" i="1"/>
  <c r="D315" i="1"/>
  <c r="C315" i="1"/>
  <c r="E311" i="1"/>
  <c r="D311" i="1"/>
  <c r="C311" i="1"/>
  <c r="E307" i="1"/>
  <c r="D307" i="1"/>
  <c r="C307" i="1"/>
  <c r="E303" i="1"/>
  <c r="D303" i="1"/>
  <c r="C303" i="1"/>
  <c r="E299" i="1"/>
  <c r="D299" i="1"/>
  <c r="C299" i="1"/>
  <c r="E295" i="1"/>
  <c r="D295" i="1"/>
  <c r="C295" i="1"/>
  <c r="E291" i="1"/>
  <c r="C291" i="1"/>
  <c r="D291" i="1"/>
  <c r="E287" i="1"/>
  <c r="D287" i="1"/>
  <c r="C287" i="1"/>
  <c r="E283" i="1"/>
  <c r="D283" i="1"/>
  <c r="C283" i="1"/>
  <c r="E279" i="1"/>
  <c r="D279" i="1"/>
  <c r="C279" i="1"/>
  <c r="E275" i="1"/>
  <c r="D275" i="1"/>
  <c r="C275" i="1"/>
  <c r="E271" i="1"/>
  <c r="D271" i="1"/>
  <c r="C271" i="1"/>
  <c r="E267" i="1"/>
  <c r="D267" i="1"/>
  <c r="C267" i="1"/>
  <c r="E263" i="1"/>
  <c r="D263" i="1"/>
  <c r="C263" i="1"/>
  <c r="E259" i="1"/>
  <c r="C259" i="1"/>
  <c r="D259" i="1"/>
  <c r="E255" i="1"/>
  <c r="D255" i="1"/>
  <c r="C255" i="1"/>
  <c r="E251" i="1"/>
  <c r="D251" i="1"/>
  <c r="C251" i="1"/>
  <c r="E247" i="1"/>
  <c r="D247" i="1"/>
  <c r="C247" i="1"/>
  <c r="E243" i="1"/>
  <c r="D243" i="1"/>
  <c r="C243" i="1"/>
  <c r="E239" i="1"/>
  <c r="D239" i="1"/>
  <c r="C239" i="1"/>
  <c r="E235" i="1"/>
  <c r="D235" i="1"/>
  <c r="C235" i="1"/>
  <c r="E231" i="1"/>
  <c r="D231" i="1"/>
  <c r="C231" i="1"/>
  <c r="E227" i="1"/>
  <c r="C227" i="1"/>
  <c r="D227" i="1"/>
  <c r="E223" i="1"/>
  <c r="D223" i="1"/>
  <c r="C223" i="1"/>
  <c r="E219" i="1"/>
  <c r="D219" i="1"/>
  <c r="C219" i="1"/>
  <c r="E215" i="1"/>
  <c r="D215" i="1"/>
  <c r="C215" i="1"/>
  <c r="E211" i="1"/>
  <c r="D211" i="1"/>
  <c r="C211" i="1"/>
  <c r="E207" i="1"/>
  <c r="D207" i="1"/>
  <c r="C207" i="1"/>
  <c r="E203" i="1"/>
  <c r="D203" i="1"/>
  <c r="C203" i="1"/>
  <c r="E199" i="1"/>
  <c r="D199" i="1"/>
  <c r="C199" i="1"/>
  <c r="E195" i="1"/>
  <c r="C195" i="1"/>
  <c r="D195" i="1"/>
  <c r="E191" i="1"/>
  <c r="D191" i="1"/>
  <c r="C191" i="1"/>
  <c r="E187" i="1"/>
  <c r="D187" i="1"/>
  <c r="C187" i="1"/>
  <c r="E183" i="1"/>
  <c r="D183" i="1"/>
  <c r="C183" i="1"/>
  <c r="E179" i="1"/>
  <c r="D179" i="1"/>
  <c r="C179" i="1"/>
  <c r="E175" i="1"/>
  <c r="D175" i="1"/>
  <c r="C175" i="1"/>
  <c r="E171" i="1"/>
  <c r="D171" i="1"/>
  <c r="C171" i="1"/>
  <c r="E167" i="1"/>
  <c r="D167" i="1"/>
  <c r="C167" i="1"/>
  <c r="E163" i="1"/>
  <c r="C163" i="1"/>
  <c r="D163" i="1"/>
  <c r="E159" i="1"/>
  <c r="D159" i="1"/>
  <c r="C159" i="1"/>
  <c r="E155" i="1"/>
  <c r="D155" i="1"/>
  <c r="C155" i="1"/>
  <c r="E151" i="1"/>
  <c r="D151" i="1"/>
  <c r="C151" i="1"/>
  <c r="E147" i="1"/>
  <c r="D147" i="1"/>
  <c r="C147" i="1"/>
  <c r="E143" i="1"/>
  <c r="D143" i="1"/>
  <c r="C143" i="1"/>
  <c r="E139" i="1"/>
  <c r="D139" i="1"/>
  <c r="C139" i="1"/>
  <c r="E135" i="1"/>
  <c r="D135" i="1"/>
  <c r="C135" i="1"/>
  <c r="E131" i="1"/>
  <c r="C131" i="1"/>
  <c r="D131" i="1"/>
  <c r="E127" i="1"/>
  <c r="D127" i="1"/>
  <c r="C127" i="1"/>
  <c r="E123" i="1"/>
  <c r="D123" i="1"/>
  <c r="C123" i="1"/>
  <c r="E119" i="1"/>
  <c r="D119" i="1"/>
  <c r="C119" i="1"/>
  <c r="E115" i="1"/>
  <c r="D115" i="1"/>
  <c r="C115" i="1"/>
  <c r="E111" i="1"/>
  <c r="D111" i="1"/>
  <c r="C111" i="1"/>
  <c r="E107" i="1"/>
  <c r="D107" i="1"/>
  <c r="C107" i="1"/>
  <c r="E103" i="1"/>
  <c r="D103" i="1"/>
  <c r="C103" i="1"/>
  <c r="E99" i="1"/>
  <c r="C99" i="1"/>
  <c r="D99" i="1"/>
  <c r="E95" i="1"/>
  <c r="D95" i="1"/>
  <c r="C95" i="1"/>
  <c r="E91" i="1"/>
  <c r="D91" i="1"/>
  <c r="C91" i="1"/>
  <c r="E87" i="1"/>
  <c r="D87" i="1"/>
  <c r="C87" i="1"/>
  <c r="E83" i="1"/>
  <c r="D83" i="1"/>
  <c r="C83" i="1"/>
  <c r="E79" i="1"/>
  <c r="D79" i="1"/>
  <c r="C79" i="1"/>
  <c r="E75" i="1"/>
  <c r="D75" i="1"/>
  <c r="C75" i="1"/>
  <c r="E71" i="1"/>
  <c r="D71" i="1"/>
  <c r="C71" i="1"/>
  <c r="E67" i="1"/>
  <c r="C67" i="1"/>
  <c r="D67" i="1"/>
  <c r="E63" i="1"/>
  <c r="D63" i="1"/>
  <c r="C63" i="1"/>
  <c r="E59" i="1"/>
  <c r="D59" i="1"/>
  <c r="C59" i="1"/>
  <c r="E55" i="1"/>
  <c r="D55" i="1"/>
  <c r="C55" i="1"/>
  <c r="E51" i="1"/>
  <c r="D51" i="1"/>
  <c r="C51" i="1"/>
  <c r="E47" i="1"/>
  <c r="D47" i="1"/>
  <c r="C47" i="1"/>
  <c r="E43" i="1"/>
  <c r="D43" i="1"/>
  <c r="C43" i="1"/>
  <c r="E39" i="1"/>
  <c r="D39" i="1"/>
  <c r="C39" i="1"/>
  <c r="E35" i="1"/>
  <c r="C35" i="1"/>
  <c r="D35" i="1"/>
  <c r="E31" i="1"/>
  <c r="D31" i="1"/>
  <c r="C31" i="1"/>
  <c r="E27" i="1"/>
  <c r="D27" i="1"/>
  <c r="C27" i="1"/>
  <c r="E23" i="1"/>
  <c r="D23" i="1"/>
  <c r="C23" i="1"/>
  <c r="E21" i="1"/>
  <c r="C21" i="1"/>
  <c r="E20" i="1"/>
  <c r="D20" i="1"/>
  <c r="E22" i="1"/>
  <c r="D22" i="1"/>
  <c r="C18" i="1"/>
  <c r="E18" i="1"/>
  <c r="D13" i="1"/>
  <c r="D14" i="1"/>
  <c r="D11" i="1"/>
  <c r="D10" i="1"/>
  <c r="D12" i="1"/>
  <c r="D15" i="1"/>
  <c r="D16" i="1"/>
  <c r="D17" i="1"/>
  <c r="D9" i="1"/>
  <c r="C10" i="1"/>
  <c r="C12" i="1"/>
  <c r="C15" i="1"/>
  <c r="C16" i="1"/>
  <c r="G14" i="1" s="1"/>
  <c r="G13" i="1" l="1"/>
  <c r="C13" i="1"/>
  <c r="G10" i="1" s="1"/>
  <c r="C14" i="1"/>
  <c r="G20" i="1" s="1"/>
  <c r="C11" i="1"/>
  <c r="G12" i="1" s="1"/>
</calcChain>
</file>

<file path=xl/sharedStrings.xml><?xml version="1.0" encoding="utf-8"?>
<sst xmlns="http://schemas.openxmlformats.org/spreadsheetml/2006/main" count="50" uniqueCount="43">
  <si>
    <t>Par période</t>
  </si>
  <si>
    <t>OnDelayDelivery</t>
  </si>
  <si>
    <t>NumberOfReworks</t>
  </si>
  <si>
    <t>OnTimeProposal</t>
  </si>
  <si>
    <t>OnTimeDelivery</t>
  </si>
  <si>
    <t>MonthlyVolume</t>
  </si>
  <si>
    <t>NonQualityRate (M)</t>
  </si>
  <si>
    <t>NonQualityRate (A)</t>
  </si>
  <si>
    <t>LateProposalRate (M)</t>
  </si>
  <si>
    <t>LateProposalRate (A)</t>
  </si>
  <si>
    <t>NonProposalRate (M)</t>
  </si>
  <si>
    <t>NonProposalRate (A)</t>
  </si>
  <si>
    <t>LateDeliveryRate (M)</t>
  </si>
  <si>
    <t>LateDeliveryRate (A)</t>
  </si>
  <si>
    <t>KPIs</t>
  </si>
  <si>
    <t>OnQualityDelivery</t>
  </si>
  <si>
    <t>Référence FDO</t>
  </si>
  <si>
    <t>Réponse FDO</t>
  </si>
  <si>
    <t>Date du FDO</t>
  </si>
  <si>
    <t>Date de propale demandée</t>
  </si>
  <si>
    <t>Date de propale réelle</t>
  </si>
  <si>
    <t>Date d'acceptation propale</t>
  </si>
  <si>
    <t>Retard FDO</t>
  </si>
  <si>
    <t>Date acceptation bon de livraison</t>
  </si>
  <si>
    <t>Acceptation facturation</t>
  </si>
  <si>
    <t>DATA</t>
  </si>
  <si>
    <t>366-00001058</t>
  </si>
  <si>
    <t>366-00001818</t>
  </si>
  <si>
    <t>366-00001902</t>
  </si>
  <si>
    <t>366-00001909</t>
  </si>
  <si>
    <t>300-00011838</t>
  </si>
  <si>
    <t>300-00013698</t>
  </si>
  <si>
    <t>300-00014005</t>
  </si>
  <si>
    <t>300-00015637</t>
  </si>
  <si>
    <t>300-00015664</t>
  </si>
  <si>
    <t>Oui</t>
  </si>
  <si>
    <t>Non</t>
  </si>
  <si>
    <t>Date de livraison</t>
  </si>
  <si>
    <t>Mois</t>
  </si>
  <si>
    <t>Nombre de non acceptations</t>
  </si>
  <si>
    <t>Coûts</t>
  </si>
  <si>
    <t>Objet</t>
  </si>
  <si>
    <t>Date livraison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</si>
</sst>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mmmm\ yyyy"/>
  </numFmts>
  <fonts count="6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4" fillId="0" borderId="0">
      <alignment wrapText="1"/>
    </xf>
    <xf numFmtId="44" fontId="5" fillId="0" borderId="0" applyFont="0" applyFill="0" applyBorder="0" applyAlignment="0" applyProtection="0"/>
  </cellStyleXfs>
  <cellXfs count="35">
    <xf numFmtId="0" fontId="0" fillId="0" borderId="0" xfId="0"/>
    <xf numFmtId="0" fontId="0" fillId="4" borderId="4" xfId="0" applyFill="1" applyBorder="1" applyAlignment="1">
      <alignment horizontal="center" vertical="center" wrapText="1"/>
    </xf>
    <xf numFmtId="0" fontId="0" fillId="2" borderId="4" xfId="0" applyNumberFormat="1" applyFill="1" applyBorder="1" applyAlignment="1">
      <alignment horizontal="center" vertical="center"/>
    </xf>
    <xf numFmtId="0" fontId="0" fillId="0" borderId="0" xfId="0"/>
    <xf numFmtId="0" fontId="0" fillId="5" borderId="4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2" borderId="4" xfId="0" applyNumberFormat="1" applyFill="1" applyBorder="1" applyAlignment="1">
      <alignment horizontal="center" vertical="center"/>
    </xf>
    <xf numFmtId="164" fontId="0" fillId="5" borderId="4" xfId="0" applyNumberFormat="1" applyFill="1" applyBorder="1" applyAlignment="1">
      <alignment horizontal="center" vertical="center"/>
    </xf>
    <xf numFmtId="44" fontId="0" fillId="0" borderId="0" xfId="2" applyFont="1" applyAlignment="1">
      <alignment horizontal="center" vertical="center"/>
    </xf>
    <xf numFmtId="44" fontId="0" fillId="5" borderId="4" xfId="2" applyFont="1" applyFill="1" applyBorder="1" applyAlignment="1">
      <alignment horizontal="center" vertical="center"/>
    </xf>
    <xf numFmtId="44" fontId="0" fillId="0" borderId="0" xfId="2" applyFont="1"/>
    <xf numFmtId="0" fontId="3" fillId="3" borderId="13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</cellXfs>
  <cellStyles count="3">
    <cellStyle name="Monétaire" xfId="2" builtinId="4"/>
    <cellStyle name="Normal" xfId="0" builtinId="0"/>
    <cellStyle name="Normal 2" xfId="1"/>
  </cellStyles>
  <dxfs count="1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8:L613" totalsRowShown="0" dataDxfId="13" tableBorderDxfId="12">
  <autoFilter ref="A8:L613"/>
  <tableColumns count="12">
    <tableColumn id="1" name="Objet" dataDxfId="11"/>
    <tableColumn id="2" name="Réponse FDO" dataDxfId="10"/>
    <tableColumn id="3" name="Date du FDO" dataDxfId="9"/>
    <tableColumn id="4" name="Date de propale demandée" dataDxfId="8"/>
    <tableColumn id="5" name="Date de propale réelle" dataDxfId="7"/>
    <tableColumn id="6" name="Date d'acceptation propale" dataDxfId="6"/>
    <tableColumn id="12" name="Coûts" dataDxfId="5"/>
    <tableColumn id="7" name="Date livraison" dataDxfId="4"/>
    <tableColumn id="8" name="Retard FDO" dataDxfId="3"/>
    <tableColumn id="9" name="Nombre de non acceptations" dataDxfId="2"/>
    <tableColumn id="10" name="Date acceptation bon de livraison" dataDxfId="1"/>
    <tableColumn id="11" name="Acceptation factur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13"/>
  <sheetViews>
    <sheetView tabSelected="1" workbookViewId="0">
      <selection activeCell="B8" sqref="B1:E1048576"/>
    </sheetView>
  </sheetViews>
  <sheetFormatPr baseColWidth="10" defaultRowHeight="15" x14ac:dyDescent="0.25"/>
  <cols>
    <col min="1" max="1" width="16.42578125" customWidth="1"/>
    <col min="2" max="2" width="15" hidden="1" customWidth="1"/>
    <col min="3" max="3" width="14.140625" hidden="1" customWidth="1"/>
    <col min="4" max="4" width="27.28515625" hidden="1" customWidth="1"/>
    <col min="5" max="5" width="23" hidden="1" customWidth="1"/>
    <col min="6" max="6" width="26.85546875" customWidth="1"/>
    <col min="7" max="7" width="12.5703125" customWidth="1"/>
    <col min="8" max="8" width="15.7109375" customWidth="1"/>
    <col min="9" max="9" width="12" customWidth="1"/>
    <col min="10" max="10" width="27" customWidth="1"/>
    <col min="11" max="11" width="23.85546875" customWidth="1"/>
    <col min="12" max="12" width="17.7109375" customWidth="1"/>
  </cols>
  <sheetData>
    <row r="1" spans="1:16" ht="11.25" customHeight="1" x14ac:dyDescent="0.25">
      <c r="A1" s="13" t="s">
        <v>25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6" ht="11.25" customHeight="1" x14ac:dyDescent="0.25">
      <c r="A2" s="13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1:16" ht="11.25" customHeight="1" x14ac:dyDescent="0.25">
      <c r="A3" s="13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</row>
    <row r="4" spans="1:16" ht="11.25" customHeight="1" x14ac:dyDescent="0.25">
      <c r="A4" s="13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</row>
    <row r="5" spans="1:16" ht="11.25" customHeight="1" x14ac:dyDescent="0.25">
      <c r="A5" s="13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</row>
    <row r="6" spans="1:16" ht="11.25" customHeight="1" x14ac:dyDescent="0.25">
      <c r="A6" s="13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</row>
    <row r="7" spans="1:16" ht="11.25" customHeight="1" x14ac:dyDescent="0.25">
      <c r="A7" s="13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</row>
    <row r="8" spans="1:16" x14ac:dyDescent="0.25">
      <c r="A8" t="s">
        <v>41</v>
      </c>
      <c r="B8" t="s">
        <v>17</v>
      </c>
      <c r="C8" t="s">
        <v>18</v>
      </c>
      <c r="D8" t="s">
        <v>19</v>
      </c>
      <c r="E8" t="s">
        <v>20</v>
      </c>
      <c r="F8" t="s">
        <v>21</v>
      </c>
      <c r="G8" s="3" t="s">
        <v>40</v>
      </c>
      <c r="H8" t="s">
        <v>42</v>
      </c>
      <c r="I8" t="s">
        <v>22</v>
      </c>
      <c r="J8" t="s">
        <v>39</v>
      </c>
      <c r="K8" t="s">
        <v>23</v>
      </c>
      <c r="L8" t="s">
        <v>24</v>
      </c>
    </row>
    <row r="9" spans="1:16" x14ac:dyDescent="0.25">
      <c r="A9" s="6" t="s">
        <v>26</v>
      </c>
      <c r="B9" s="6" t="s">
        <v>35</v>
      </c>
      <c r="C9" s="7">
        <v>42897</v>
      </c>
      <c r="D9" s="7">
        <v>42906</v>
      </c>
      <c r="E9" s="7">
        <v>42906</v>
      </c>
      <c r="F9" s="7">
        <v>42908</v>
      </c>
      <c r="G9" s="10">
        <v>1500</v>
      </c>
      <c r="H9" s="7">
        <v>42989</v>
      </c>
      <c r="I9" s="6">
        <v>0</v>
      </c>
      <c r="J9" s="6">
        <v>0</v>
      </c>
      <c r="K9" s="6"/>
      <c r="L9" s="6"/>
      <c r="P9" s="12">
        <f>INDEX(A:K,MATCH(A9,A:A,0),MATCH("Coûts",$A$8:$L$8,0))/(DATEDIF(INDEX(A:K,MATCH(A9,A:A,0),MATCH("Date d'acceptation propale",$A$8:$L$8,0)),INDEX(A:K,MATCH(A9,A:A,0),MATCH("Date livraison",$A$8:$L$8,0)),"d")/30)</f>
        <v>555.55555555555554</v>
      </c>
    </row>
    <row r="10" spans="1:16" x14ac:dyDescent="0.25">
      <c r="A10" s="6" t="s">
        <v>27</v>
      </c>
      <c r="B10" s="6" t="s">
        <v>36</v>
      </c>
      <c r="C10" s="7">
        <v>42899</v>
      </c>
      <c r="D10" s="7"/>
      <c r="E10" s="6"/>
      <c r="F10" s="7"/>
      <c r="G10" s="10"/>
      <c r="H10" s="7"/>
      <c r="I10" s="6"/>
      <c r="J10" s="6">
        <v>0</v>
      </c>
      <c r="K10" s="6"/>
      <c r="L10" s="6"/>
      <c r="P10" s="12" t="e">
        <f t="shared" ref="P10:P73" si="0">INDEX(A:K,MATCH(A10,A:A,0),MATCH("Coûts",$A$8:$L$8,0))/(DATEDIF(INDEX(A:K,MATCH(A10,A:A,0),MATCH("Date d'acceptation propale",$A$8:$L$8,0)),INDEX(A:K,MATCH(A10,A:A,0),MATCH("Date livraison",$A$8:$L$8,0)),"d")/30)</f>
        <v>#DIV/0!</v>
      </c>
    </row>
    <row r="11" spans="1:16" x14ac:dyDescent="0.25">
      <c r="A11" s="6" t="s">
        <v>28</v>
      </c>
      <c r="B11" s="6" t="s">
        <v>35</v>
      </c>
      <c r="C11" s="7">
        <v>42899</v>
      </c>
      <c r="D11" s="7">
        <v>42906</v>
      </c>
      <c r="E11" s="7">
        <v>42906</v>
      </c>
      <c r="F11" s="7">
        <v>42908</v>
      </c>
      <c r="G11" s="10">
        <v>2000</v>
      </c>
      <c r="H11" s="7">
        <v>43052</v>
      </c>
      <c r="I11" s="6">
        <v>0</v>
      </c>
      <c r="J11" s="6">
        <v>1</v>
      </c>
      <c r="K11" s="6"/>
      <c r="L11" s="6"/>
      <c r="P11" s="12">
        <f t="shared" si="0"/>
        <v>416.66666666666669</v>
      </c>
    </row>
    <row r="12" spans="1:16" x14ac:dyDescent="0.25">
      <c r="A12" s="6" t="s">
        <v>29</v>
      </c>
      <c r="B12" s="6" t="s">
        <v>35</v>
      </c>
      <c r="C12" s="7">
        <v>42845</v>
      </c>
      <c r="D12" s="7">
        <v>42916</v>
      </c>
      <c r="E12" s="7">
        <v>42920</v>
      </c>
      <c r="F12" s="7">
        <v>42926</v>
      </c>
      <c r="G12" s="10">
        <v>2700</v>
      </c>
      <c r="H12" s="7">
        <v>43089</v>
      </c>
      <c r="I12" s="6">
        <v>3</v>
      </c>
      <c r="J12" s="6">
        <v>0</v>
      </c>
      <c r="K12" s="6"/>
      <c r="L12" s="6"/>
      <c r="P12" s="12">
        <f t="shared" si="0"/>
        <v>496.9325153374233</v>
      </c>
    </row>
    <row r="13" spans="1:16" x14ac:dyDescent="0.25">
      <c r="A13" s="6" t="s">
        <v>30</v>
      </c>
      <c r="B13" s="6" t="s">
        <v>35</v>
      </c>
      <c r="C13" s="7">
        <v>42916</v>
      </c>
      <c r="D13" s="7">
        <v>42926</v>
      </c>
      <c r="E13" s="7">
        <v>42926</v>
      </c>
      <c r="F13" s="7">
        <v>42929</v>
      </c>
      <c r="G13" s="10">
        <v>3100</v>
      </c>
      <c r="H13" s="7">
        <v>43001</v>
      </c>
      <c r="I13" s="6">
        <v>7</v>
      </c>
      <c r="J13" s="6">
        <v>0</v>
      </c>
      <c r="K13" s="6"/>
      <c r="L13" s="6"/>
      <c r="P13" s="12">
        <f t="shared" si="0"/>
        <v>1291.6666666666667</v>
      </c>
    </row>
    <row r="14" spans="1:16" x14ac:dyDescent="0.25">
      <c r="A14" s="6" t="s">
        <v>31</v>
      </c>
      <c r="B14" s="6" t="s">
        <v>35</v>
      </c>
      <c r="C14" s="7">
        <v>42920</v>
      </c>
      <c r="D14" s="7">
        <v>42926</v>
      </c>
      <c r="E14" s="7">
        <v>42930</v>
      </c>
      <c r="F14" s="7">
        <v>42935</v>
      </c>
      <c r="G14" s="10">
        <v>2840</v>
      </c>
      <c r="H14" s="7">
        <v>43285</v>
      </c>
      <c r="I14" s="6">
        <v>13</v>
      </c>
      <c r="J14" s="6">
        <v>2</v>
      </c>
      <c r="K14" s="6"/>
      <c r="L14" s="6"/>
      <c r="P14" s="12">
        <f t="shared" si="0"/>
        <v>243.42857142857144</v>
      </c>
    </row>
    <row r="15" spans="1:16" x14ac:dyDescent="0.25">
      <c r="A15" s="6" t="s">
        <v>32</v>
      </c>
      <c r="B15" s="6" t="s">
        <v>35</v>
      </c>
      <c r="C15" s="7">
        <v>42920</v>
      </c>
      <c r="D15" s="7">
        <v>42926</v>
      </c>
      <c r="E15" s="7">
        <v>42926</v>
      </c>
      <c r="F15" s="7">
        <v>42935</v>
      </c>
      <c r="G15" s="10">
        <v>2120</v>
      </c>
      <c r="H15" s="7">
        <v>43100</v>
      </c>
      <c r="I15" s="6">
        <v>0</v>
      </c>
      <c r="J15" s="6">
        <v>0</v>
      </c>
      <c r="K15" s="6"/>
      <c r="L15" s="6"/>
      <c r="P15" s="12">
        <f t="shared" si="0"/>
        <v>385.45454545454544</v>
      </c>
    </row>
    <row r="16" spans="1:16" x14ac:dyDescent="0.25">
      <c r="A16" s="6" t="s">
        <v>33</v>
      </c>
      <c r="B16" s="6" t="s">
        <v>35</v>
      </c>
      <c r="C16" s="7">
        <v>42930</v>
      </c>
      <c r="D16" s="7">
        <v>42936</v>
      </c>
      <c r="E16" s="7">
        <v>42937</v>
      </c>
      <c r="F16" s="7">
        <v>42943</v>
      </c>
      <c r="G16" s="10">
        <v>570</v>
      </c>
      <c r="H16" s="7">
        <v>43114</v>
      </c>
      <c r="I16" s="6">
        <v>1</v>
      </c>
      <c r="J16" s="6">
        <v>1</v>
      </c>
      <c r="K16" s="6"/>
      <c r="L16" s="6"/>
      <c r="P16" s="12">
        <f t="shared" si="0"/>
        <v>100</v>
      </c>
    </row>
    <row r="17" spans="1:16" x14ac:dyDescent="0.25">
      <c r="A17" s="6" t="s">
        <v>34</v>
      </c>
      <c r="B17" s="6" t="s">
        <v>35</v>
      </c>
      <c r="C17" s="7">
        <v>42936</v>
      </c>
      <c r="D17" s="7">
        <v>42946</v>
      </c>
      <c r="E17" s="7">
        <v>42946</v>
      </c>
      <c r="F17" s="7">
        <v>42951</v>
      </c>
      <c r="G17" s="10">
        <v>960</v>
      </c>
      <c r="H17" s="7">
        <v>43101</v>
      </c>
      <c r="I17" s="6">
        <v>4</v>
      </c>
      <c r="J17" s="6">
        <v>0</v>
      </c>
      <c r="K17" s="6"/>
      <c r="L17" s="6"/>
      <c r="P17" s="12">
        <f t="shared" si="0"/>
        <v>192</v>
      </c>
    </row>
    <row r="18" spans="1:16" x14ac:dyDescent="0.25">
      <c r="A18" s="6"/>
      <c r="B18" s="6"/>
      <c r="C18" s="7"/>
      <c r="D18" s="7"/>
      <c r="E18" s="6"/>
      <c r="F18" s="7"/>
      <c r="G18" s="7"/>
      <c r="H18" s="6"/>
      <c r="I18" s="6"/>
      <c r="J18" s="6"/>
      <c r="K18" s="6"/>
      <c r="L18" s="6"/>
      <c r="P18" s="12" t="e">
        <f t="shared" si="0"/>
        <v>#N/A</v>
      </c>
    </row>
    <row r="19" spans="1:16" x14ac:dyDescent="0.25">
      <c r="A19" s="6"/>
      <c r="B19" s="6"/>
      <c r="C19" s="7"/>
      <c r="D19" s="7"/>
      <c r="E19" s="6"/>
      <c r="F19" s="7"/>
      <c r="G19" s="7"/>
      <c r="H19" s="6"/>
      <c r="I19" s="6"/>
      <c r="J19" s="6"/>
      <c r="K19" s="6"/>
      <c r="L19" s="6"/>
      <c r="P19" s="12" t="e">
        <f t="shared" si="0"/>
        <v>#N/A</v>
      </c>
    </row>
    <row r="20" spans="1:16" x14ac:dyDescent="0.25">
      <c r="A20" s="6"/>
      <c r="B20" s="6"/>
      <c r="C20" s="7"/>
      <c r="D20" s="7"/>
      <c r="E20" s="6"/>
      <c r="F20" s="7"/>
      <c r="G20" s="7"/>
      <c r="H20" s="6"/>
      <c r="I20" s="6"/>
      <c r="J20" s="6"/>
      <c r="K20" s="6"/>
      <c r="L20" s="6"/>
      <c r="P20" s="12" t="e">
        <f t="shared" si="0"/>
        <v>#N/A</v>
      </c>
    </row>
    <row r="21" spans="1:16" x14ac:dyDescent="0.25">
      <c r="A21" s="6"/>
      <c r="B21" s="6"/>
      <c r="C21" s="7"/>
      <c r="D21" s="7"/>
      <c r="E21" s="6"/>
      <c r="F21" s="7"/>
      <c r="G21" s="7"/>
      <c r="H21" s="6"/>
      <c r="I21" s="6"/>
      <c r="J21" s="6"/>
      <c r="K21" s="6"/>
      <c r="L21" s="6"/>
      <c r="P21" s="12" t="e">
        <f t="shared" si="0"/>
        <v>#N/A</v>
      </c>
    </row>
    <row r="22" spans="1:16" x14ac:dyDescent="0.25">
      <c r="A22" s="6"/>
      <c r="B22" s="6"/>
      <c r="C22" s="7"/>
      <c r="D22" s="7"/>
      <c r="E22" s="6"/>
      <c r="F22" s="7"/>
      <c r="G22" s="7"/>
      <c r="H22" s="6"/>
      <c r="I22" s="6"/>
      <c r="J22" s="6"/>
      <c r="K22" s="6"/>
      <c r="L22" s="6"/>
      <c r="P22" s="12" t="e">
        <f t="shared" si="0"/>
        <v>#N/A</v>
      </c>
    </row>
    <row r="23" spans="1:16" x14ac:dyDescent="0.25">
      <c r="A23" s="6"/>
      <c r="B23" s="6"/>
      <c r="C23" s="7"/>
      <c r="D23" s="7"/>
      <c r="E23" s="6"/>
      <c r="F23" s="7"/>
      <c r="G23" s="7"/>
      <c r="H23" s="6"/>
      <c r="I23" s="6"/>
      <c r="J23" s="6"/>
      <c r="K23" s="6"/>
      <c r="L23" s="6"/>
      <c r="P23" s="12" t="e">
        <f t="shared" si="0"/>
        <v>#N/A</v>
      </c>
    </row>
    <row r="24" spans="1:16" x14ac:dyDescent="0.25">
      <c r="A24" s="6"/>
      <c r="B24" s="6"/>
      <c r="C24" s="7"/>
      <c r="D24" s="7"/>
      <c r="E24" s="6"/>
      <c r="F24" s="7"/>
      <c r="G24" s="7"/>
      <c r="H24" s="6"/>
      <c r="I24" s="6"/>
      <c r="J24" s="6"/>
      <c r="K24" s="6"/>
      <c r="L24" s="6"/>
      <c r="P24" s="12" t="e">
        <f t="shared" si="0"/>
        <v>#N/A</v>
      </c>
    </row>
    <row r="25" spans="1:16" x14ac:dyDescent="0.25">
      <c r="A25" s="6"/>
      <c r="B25" s="6"/>
      <c r="C25" s="7"/>
      <c r="D25" s="7"/>
      <c r="E25" s="6"/>
      <c r="F25" s="7"/>
      <c r="G25" s="7"/>
      <c r="H25" s="6"/>
      <c r="I25" s="6"/>
      <c r="J25" s="6"/>
      <c r="K25" s="6"/>
      <c r="L25" s="6"/>
      <c r="P25" s="12" t="e">
        <f t="shared" si="0"/>
        <v>#N/A</v>
      </c>
    </row>
    <row r="26" spans="1:16" x14ac:dyDescent="0.25">
      <c r="A26" s="6"/>
      <c r="B26" s="6"/>
      <c r="C26" s="7"/>
      <c r="D26" s="7"/>
      <c r="E26" s="6"/>
      <c r="F26" s="7"/>
      <c r="G26" s="7"/>
      <c r="H26" s="6"/>
      <c r="I26" s="6"/>
      <c r="J26" s="6"/>
      <c r="K26" s="6"/>
      <c r="L26" s="6"/>
      <c r="P26" s="12" t="e">
        <f t="shared" si="0"/>
        <v>#N/A</v>
      </c>
    </row>
    <row r="27" spans="1:16" x14ac:dyDescent="0.25">
      <c r="A27" s="6"/>
      <c r="B27" s="6"/>
      <c r="C27" s="7"/>
      <c r="D27" s="7"/>
      <c r="E27" s="6"/>
      <c r="F27" s="7"/>
      <c r="G27" s="7"/>
      <c r="H27" s="6"/>
      <c r="I27" s="6"/>
      <c r="J27" s="6"/>
      <c r="K27" s="6"/>
      <c r="L27" s="6"/>
      <c r="P27" s="12" t="e">
        <f t="shared" si="0"/>
        <v>#N/A</v>
      </c>
    </row>
    <row r="28" spans="1:16" x14ac:dyDescent="0.25">
      <c r="A28" s="6"/>
      <c r="B28" s="6"/>
      <c r="C28" s="7"/>
      <c r="D28" s="7"/>
      <c r="E28" s="6"/>
      <c r="F28" s="7"/>
      <c r="G28" s="7"/>
      <c r="H28" s="6"/>
      <c r="I28" s="6"/>
      <c r="J28" s="6"/>
      <c r="K28" s="6"/>
      <c r="L28" s="6"/>
      <c r="P28" s="12" t="e">
        <f t="shared" si="0"/>
        <v>#N/A</v>
      </c>
    </row>
    <row r="29" spans="1:16" x14ac:dyDescent="0.25">
      <c r="A29" s="6"/>
      <c r="B29" s="6"/>
      <c r="C29" s="7"/>
      <c r="D29" s="7"/>
      <c r="E29" s="6"/>
      <c r="F29" s="7"/>
      <c r="G29" s="7"/>
      <c r="H29" s="6"/>
      <c r="I29" s="6"/>
      <c r="J29" s="6"/>
      <c r="K29" s="6"/>
      <c r="L29" s="6"/>
      <c r="P29" s="12" t="e">
        <f t="shared" si="0"/>
        <v>#N/A</v>
      </c>
    </row>
    <row r="30" spans="1:16" x14ac:dyDescent="0.25">
      <c r="A30" s="6"/>
      <c r="B30" s="6"/>
      <c r="C30" s="7"/>
      <c r="D30" s="7"/>
      <c r="E30" s="6"/>
      <c r="F30" s="7"/>
      <c r="G30" s="7"/>
      <c r="H30" s="6"/>
      <c r="I30" s="6"/>
      <c r="J30" s="6"/>
      <c r="K30" s="6"/>
      <c r="L30" s="6"/>
      <c r="P30" s="12" t="e">
        <f t="shared" si="0"/>
        <v>#N/A</v>
      </c>
    </row>
    <row r="31" spans="1:16" x14ac:dyDescent="0.25">
      <c r="A31" s="6"/>
      <c r="B31" s="6"/>
      <c r="C31" s="7"/>
      <c r="D31" s="7"/>
      <c r="E31" s="6"/>
      <c r="F31" s="7"/>
      <c r="G31" s="7"/>
      <c r="H31" s="6"/>
      <c r="I31" s="6"/>
      <c r="J31" s="6"/>
      <c r="K31" s="6"/>
      <c r="L31" s="6"/>
      <c r="P31" s="12" t="e">
        <f t="shared" si="0"/>
        <v>#N/A</v>
      </c>
    </row>
    <row r="32" spans="1:16" x14ac:dyDescent="0.25">
      <c r="A32" s="6"/>
      <c r="B32" s="6"/>
      <c r="C32" s="7"/>
      <c r="D32" s="7"/>
      <c r="E32" s="6"/>
      <c r="F32" s="7"/>
      <c r="G32" s="7"/>
      <c r="H32" s="6"/>
      <c r="I32" s="6"/>
      <c r="J32" s="6"/>
      <c r="K32" s="6"/>
      <c r="L32" s="6"/>
      <c r="P32" s="12" t="e">
        <f t="shared" si="0"/>
        <v>#N/A</v>
      </c>
    </row>
    <row r="33" spans="1:16" x14ac:dyDescent="0.25">
      <c r="A33" s="6"/>
      <c r="B33" s="6"/>
      <c r="C33" s="7"/>
      <c r="D33" s="7"/>
      <c r="E33" s="6"/>
      <c r="F33" s="7"/>
      <c r="G33" s="7"/>
      <c r="H33" s="6"/>
      <c r="I33" s="6"/>
      <c r="J33" s="6"/>
      <c r="K33" s="6"/>
      <c r="L33" s="6"/>
      <c r="P33" s="12" t="e">
        <f t="shared" si="0"/>
        <v>#N/A</v>
      </c>
    </row>
    <row r="34" spans="1:16" x14ac:dyDescent="0.25">
      <c r="A34" s="6"/>
      <c r="B34" s="6"/>
      <c r="C34" s="7"/>
      <c r="D34" s="7"/>
      <c r="E34" s="6"/>
      <c r="F34" s="7"/>
      <c r="G34" s="7"/>
      <c r="H34" s="6"/>
      <c r="I34" s="6"/>
      <c r="J34" s="6"/>
      <c r="K34" s="6"/>
      <c r="L34" s="6"/>
      <c r="P34" s="12" t="e">
        <f t="shared" si="0"/>
        <v>#N/A</v>
      </c>
    </row>
    <row r="35" spans="1:16" x14ac:dyDescent="0.25">
      <c r="A35" s="6"/>
      <c r="B35" s="6"/>
      <c r="C35" s="7"/>
      <c r="D35" s="7"/>
      <c r="E35" s="6"/>
      <c r="F35" s="7"/>
      <c r="G35" s="7"/>
      <c r="H35" s="6"/>
      <c r="I35" s="6"/>
      <c r="J35" s="6"/>
      <c r="K35" s="6"/>
      <c r="L35" s="6"/>
      <c r="P35" s="12" t="e">
        <f t="shared" si="0"/>
        <v>#N/A</v>
      </c>
    </row>
    <row r="36" spans="1:16" x14ac:dyDescent="0.25">
      <c r="A36" s="6"/>
      <c r="B36" s="6"/>
      <c r="C36" s="7"/>
      <c r="D36" s="7"/>
      <c r="E36" s="6"/>
      <c r="F36" s="7"/>
      <c r="G36" s="7"/>
      <c r="H36" s="6"/>
      <c r="I36" s="6"/>
      <c r="J36" s="6"/>
      <c r="K36" s="6"/>
      <c r="L36" s="6"/>
      <c r="P36" s="12" t="e">
        <f t="shared" si="0"/>
        <v>#N/A</v>
      </c>
    </row>
    <row r="37" spans="1:16" x14ac:dyDescent="0.25">
      <c r="A37" s="6"/>
      <c r="B37" s="6"/>
      <c r="C37" s="7"/>
      <c r="D37" s="7"/>
      <c r="E37" s="6"/>
      <c r="F37" s="7"/>
      <c r="G37" s="7"/>
      <c r="H37" s="6"/>
      <c r="I37" s="6"/>
      <c r="J37" s="6"/>
      <c r="K37" s="6"/>
      <c r="L37" s="6"/>
      <c r="P37" s="12" t="e">
        <f t="shared" si="0"/>
        <v>#N/A</v>
      </c>
    </row>
    <row r="38" spans="1:16" x14ac:dyDescent="0.25">
      <c r="A38" s="6"/>
      <c r="B38" s="6"/>
      <c r="C38" s="7"/>
      <c r="D38" s="7"/>
      <c r="E38" s="6"/>
      <c r="F38" s="7"/>
      <c r="G38" s="7"/>
      <c r="H38" s="6"/>
      <c r="I38" s="6"/>
      <c r="J38" s="6"/>
      <c r="K38" s="6"/>
      <c r="L38" s="6"/>
      <c r="P38" s="12" t="e">
        <f t="shared" si="0"/>
        <v>#N/A</v>
      </c>
    </row>
    <row r="39" spans="1:16" x14ac:dyDescent="0.25">
      <c r="A39" s="6"/>
      <c r="B39" s="6"/>
      <c r="C39" s="7"/>
      <c r="D39" s="7"/>
      <c r="E39" s="6"/>
      <c r="F39" s="7"/>
      <c r="G39" s="7"/>
      <c r="H39" s="6"/>
      <c r="I39" s="6"/>
      <c r="J39" s="6"/>
      <c r="K39" s="6"/>
      <c r="L39" s="6"/>
      <c r="P39" s="12" t="e">
        <f t="shared" si="0"/>
        <v>#N/A</v>
      </c>
    </row>
    <row r="40" spans="1:16" x14ac:dyDescent="0.25">
      <c r="A40" s="6"/>
      <c r="B40" s="6"/>
      <c r="C40" s="7"/>
      <c r="D40" s="7"/>
      <c r="E40" s="6"/>
      <c r="F40" s="7"/>
      <c r="G40" s="7"/>
      <c r="H40" s="6"/>
      <c r="I40" s="6"/>
      <c r="J40" s="6"/>
      <c r="K40" s="6"/>
      <c r="L40" s="6"/>
      <c r="P40" s="12" t="e">
        <f t="shared" si="0"/>
        <v>#N/A</v>
      </c>
    </row>
    <row r="41" spans="1:16" x14ac:dyDescent="0.25">
      <c r="A41" s="6"/>
      <c r="B41" s="6"/>
      <c r="C41" s="7"/>
      <c r="D41" s="7"/>
      <c r="E41" s="6"/>
      <c r="F41" s="7"/>
      <c r="G41" s="7"/>
      <c r="H41" s="6"/>
      <c r="I41" s="6"/>
      <c r="J41" s="6"/>
      <c r="K41" s="6"/>
      <c r="L41" s="6"/>
      <c r="P41" s="12" t="e">
        <f t="shared" si="0"/>
        <v>#N/A</v>
      </c>
    </row>
    <row r="42" spans="1:16" x14ac:dyDescent="0.25">
      <c r="A42" s="6"/>
      <c r="B42" s="6"/>
      <c r="C42" s="7"/>
      <c r="D42" s="7"/>
      <c r="E42" s="6"/>
      <c r="F42" s="7"/>
      <c r="G42" s="7"/>
      <c r="H42" s="6"/>
      <c r="I42" s="6"/>
      <c r="J42" s="6"/>
      <c r="K42" s="6"/>
      <c r="L42" s="6"/>
      <c r="P42" s="12" t="e">
        <f t="shared" si="0"/>
        <v>#N/A</v>
      </c>
    </row>
    <row r="43" spans="1:16" x14ac:dyDescent="0.25">
      <c r="A43" s="6"/>
      <c r="B43" s="6"/>
      <c r="C43" s="7"/>
      <c r="D43" s="7"/>
      <c r="E43" s="6"/>
      <c r="F43" s="7"/>
      <c r="G43" s="7"/>
      <c r="H43" s="6"/>
      <c r="I43" s="6"/>
      <c r="J43" s="6"/>
      <c r="K43" s="6"/>
      <c r="L43" s="6"/>
      <c r="P43" s="12" t="e">
        <f t="shared" si="0"/>
        <v>#N/A</v>
      </c>
    </row>
    <row r="44" spans="1:16" x14ac:dyDescent="0.25">
      <c r="A44" s="6"/>
      <c r="B44" s="6"/>
      <c r="C44" s="7"/>
      <c r="D44" s="7"/>
      <c r="E44" s="6"/>
      <c r="F44" s="7"/>
      <c r="G44" s="7"/>
      <c r="H44" s="6"/>
      <c r="I44" s="6"/>
      <c r="J44" s="6"/>
      <c r="K44" s="6"/>
      <c r="L44" s="6"/>
      <c r="P44" s="12" t="e">
        <f t="shared" si="0"/>
        <v>#N/A</v>
      </c>
    </row>
    <row r="45" spans="1:16" x14ac:dyDescent="0.25">
      <c r="A45" s="6"/>
      <c r="B45" s="6"/>
      <c r="C45" s="7"/>
      <c r="D45" s="7"/>
      <c r="E45" s="6"/>
      <c r="F45" s="7"/>
      <c r="G45" s="7"/>
      <c r="H45" s="6"/>
      <c r="I45" s="6"/>
      <c r="J45" s="6"/>
      <c r="K45" s="6"/>
      <c r="L45" s="6"/>
      <c r="P45" s="12" t="e">
        <f t="shared" si="0"/>
        <v>#N/A</v>
      </c>
    </row>
    <row r="46" spans="1:16" x14ac:dyDescent="0.25">
      <c r="A46" s="6"/>
      <c r="B46" s="6"/>
      <c r="C46" s="7"/>
      <c r="D46" s="7"/>
      <c r="E46" s="6"/>
      <c r="F46" s="7"/>
      <c r="G46" s="7"/>
      <c r="H46" s="6"/>
      <c r="I46" s="6"/>
      <c r="J46" s="6"/>
      <c r="K46" s="6"/>
      <c r="L46" s="6"/>
      <c r="P46" s="12" t="e">
        <f t="shared" si="0"/>
        <v>#N/A</v>
      </c>
    </row>
    <row r="47" spans="1:16" x14ac:dyDescent="0.25">
      <c r="A47" s="6"/>
      <c r="B47" s="6"/>
      <c r="C47" s="7"/>
      <c r="D47" s="7"/>
      <c r="E47" s="6"/>
      <c r="F47" s="7"/>
      <c r="G47" s="7"/>
      <c r="H47" s="6"/>
      <c r="I47" s="6"/>
      <c r="J47" s="6"/>
      <c r="K47" s="6"/>
      <c r="L47" s="6"/>
      <c r="P47" s="12" t="e">
        <f t="shared" si="0"/>
        <v>#N/A</v>
      </c>
    </row>
    <row r="48" spans="1:16" x14ac:dyDescent="0.25">
      <c r="A48" s="6"/>
      <c r="B48" s="6"/>
      <c r="C48" s="7"/>
      <c r="D48" s="7"/>
      <c r="E48" s="6"/>
      <c r="F48" s="7"/>
      <c r="G48" s="7"/>
      <c r="H48" s="6"/>
      <c r="I48" s="6"/>
      <c r="J48" s="6"/>
      <c r="K48" s="6"/>
      <c r="L48" s="6"/>
      <c r="P48" s="12" t="e">
        <f t="shared" si="0"/>
        <v>#N/A</v>
      </c>
    </row>
    <row r="49" spans="1:16" x14ac:dyDescent="0.25">
      <c r="A49" s="6"/>
      <c r="B49" s="6"/>
      <c r="C49" s="7"/>
      <c r="D49" s="7"/>
      <c r="E49" s="6"/>
      <c r="F49" s="7"/>
      <c r="G49" s="7"/>
      <c r="H49" s="6"/>
      <c r="I49" s="6"/>
      <c r="J49" s="6"/>
      <c r="K49" s="6"/>
      <c r="L49" s="6"/>
      <c r="P49" s="12" t="e">
        <f t="shared" si="0"/>
        <v>#N/A</v>
      </c>
    </row>
    <row r="50" spans="1:16" x14ac:dyDescent="0.25">
      <c r="A50" s="6"/>
      <c r="B50" s="6"/>
      <c r="C50" s="7"/>
      <c r="D50" s="7"/>
      <c r="E50" s="6"/>
      <c r="F50" s="7"/>
      <c r="G50" s="7"/>
      <c r="H50" s="6"/>
      <c r="I50" s="6"/>
      <c r="J50" s="6"/>
      <c r="K50" s="6"/>
      <c r="L50" s="6"/>
      <c r="P50" s="12" t="e">
        <f t="shared" si="0"/>
        <v>#N/A</v>
      </c>
    </row>
    <row r="51" spans="1:16" x14ac:dyDescent="0.25">
      <c r="A51" s="6"/>
      <c r="B51" s="6"/>
      <c r="C51" s="7"/>
      <c r="D51" s="7"/>
      <c r="E51" s="6"/>
      <c r="F51" s="7"/>
      <c r="G51" s="7"/>
      <c r="H51" s="6"/>
      <c r="I51" s="6"/>
      <c r="J51" s="6"/>
      <c r="K51" s="6"/>
      <c r="L51" s="6"/>
      <c r="P51" s="12" t="e">
        <f t="shared" si="0"/>
        <v>#N/A</v>
      </c>
    </row>
    <row r="52" spans="1:16" x14ac:dyDescent="0.25">
      <c r="A52" s="6"/>
      <c r="B52" s="6"/>
      <c r="C52" s="7"/>
      <c r="D52" s="7"/>
      <c r="E52" s="6"/>
      <c r="F52" s="7"/>
      <c r="G52" s="7"/>
      <c r="H52" s="6"/>
      <c r="I52" s="6"/>
      <c r="J52" s="6"/>
      <c r="K52" s="6"/>
      <c r="L52" s="6"/>
      <c r="P52" s="12" t="e">
        <f t="shared" si="0"/>
        <v>#N/A</v>
      </c>
    </row>
    <row r="53" spans="1:16" x14ac:dyDescent="0.25">
      <c r="A53" s="6"/>
      <c r="B53" s="6"/>
      <c r="C53" s="7"/>
      <c r="D53" s="7"/>
      <c r="E53" s="6"/>
      <c r="F53" s="7"/>
      <c r="G53" s="7"/>
      <c r="H53" s="6"/>
      <c r="I53" s="6"/>
      <c r="J53" s="6"/>
      <c r="K53" s="6"/>
      <c r="L53" s="6"/>
      <c r="P53" s="12" t="e">
        <f t="shared" si="0"/>
        <v>#N/A</v>
      </c>
    </row>
    <row r="54" spans="1:16" x14ac:dyDescent="0.25">
      <c r="A54" s="6"/>
      <c r="B54" s="6"/>
      <c r="C54" s="7"/>
      <c r="D54" s="7"/>
      <c r="E54" s="6"/>
      <c r="F54" s="7"/>
      <c r="G54" s="7"/>
      <c r="H54" s="6"/>
      <c r="I54" s="6"/>
      <c r="J54" s="6"/>
      <c r="K54" s="6"/>
      <c r="L54" s="6"/>
      <c r="P54" s="12" t="e">
        <f t="shared" si="0"/>
        <v>#N/A</v>
      </c>
    </row>
    <row r="55" spans="1:16" x14ac:dyDescent="0.25">
      <c r="A55" s="6"/>
      <c r="B55" s="6"/>
      <c r="C55" s="7"/>
      <c r="D55" s="7"/>
      <c r="E55" s="6"/>
      <c r="F55" s="7"/>
      <c r="G55" s="7"/>
      <c r="H55" s="6"/>
      <c r="I55" s="6"/>
      <c r="J55" s="6"/>
      <c r="K55" s="6"/>
      <c r="L55" s="6"/>
      <c r="P55" s="12" t="e">
        <f t="shared" si="0"/>
        <v>#N/A</v>
      </c>
    </row>
    <row r="56" spans="1:16" x14ac:dyDescent="0.25">
      <c r="A56" s="6"/>
      <c r="B56" s="6"/>
      <c r="C56" s="7"/>
      <c r="D56" s="7"/>
      <c r="E56" s="6"/>
      <c r="F56" s="7"/>
      <c r="G56" s="7"/>
      <c r="H56" s="6"/>
      <c r="I56" s="6"/>
      <c r="J56" s="6"/>
      <c r="K56" s="6"/>
      <c r="L56" s="6"/>
      <c r="P56" s="12" t="e">
        <f t="shared" si="0"/>
        <v>#N/A</v>
      </c>
    </row>
    <row r="57" spans="1:16" x14ac:dyDescent="0.25">
      <c r="A57" s="6"/>
      <c r="B57" s="6"/>
      <c r="C57" s="7"/>
      <c r="D57" s="7"/>
      <c r="E57" s="6"/>
      <c r="F57" s="7"/>
      <c r="G57" s="7"/>
      <c r="H57" s="6"/>
      <c r="I57" s="6"/>
      <c r="J57" s="6"/>
      <c r="K57" s="6"/>
      <c r="L57" s="6"/>
      <c r="P57" s="12" t="e">
        <f t="shared" si="0"/>
        <v>#N/A</v>
      </c>
    </row>
    <row r="58" spans="1:16" x14ac:dyDescent="0.25">
      <c r="A58" s="6"/>
      <c r="B58" s="6"/>
      <c r="C58" s="7"/>
      <c r="D58" s="7"/>
      <c r="E58" s="6"/>
      <c r="F58" s="7"/>
      <c r="G58" s="7"/>
      <c r="H58" s="6"/>
      <c r="I58" s="6"/>
      <c r="J58" s="6"/>
      <c r="K58" s="6"/>
      <c r="L58" s="6"/>
      <c r="P58" s="12" t="e">
        <f t="shared" si="0"/>
        <v>#N/A</v>
      </c>
    </row>
    <row r="59" spans="1:16" x14ac:dyDescent="0.25">
      <c r="A59" s="6"/>
      <c r="B59" s="6"/>
      <c r="C59" s="7"/>
      <c r="D59" s="7"/>
      <c r="E59" s="6"/>
      <c r="F59" s="7"/>
      <c r="G59" s="7"/>
      <c r="H59" s="6"/>
      <c r="I59" s="6"/>
      <c r="J59" s="6"/>
      <c r="K59" s="6"/>
      <c r="L59" s="6"/>
      <c r="P59" s="12" t="e">
        <f t="shared" si="0"/>
        <v>#N/A</v>
      </c>
    </row>
    <row r="60" spans="1:16" x14ac:dyDescent="0.25">
      <c r="A60" s="6"/>
      <c r="B60" s="6"/>
      <c r="C60" s="7"/>
      <c r="D60" s="7"/>
      <c r="E60" s="6"/>
      <c r="F60" s="7"/>
      <c r="G60" s="7"/>
      <c r="H60" s="6"/>
      <c r="I60" s="6"/>
      <c r="J60" s="6"/>
      <c r="K60" s="6"/>
      <c r="L60" s="6"/>
      <c r="P60" s="12" t="e">
        <f t="shared" si="0"/>
        <v>#N/A</v>
      </c>
    </row>
    <row r="61" spans="1:16" x14ac:dyDescent="0.25">
      <c r="A61" s="6"/>
      <c r="B61" s="6"/>
      <c r="C61" s="7"/>
      <c r="D61" s="7"/>
      <c r="E61" s="6"/>
      <c r="F61" s="7"/>
      <c r="G61" s="7"/>
      <c r="H61" s="6"/>
      <c r="I61" s="6"/>
      <c r="J61" s="6"/>
      <c r="K61" s="6"/>
      <c r="L61" s="6"/>
      <c r="P61" s="12" t="e">
        <f t="shared" si="0"/>
        <v>#N/A</v>
      </c>
    </row>
    <row r="62" spans="1:16" x14ac:dyDescent="0.25">
      <c r="A62" s="6"/>
      <c r="B62" s="6"/>
      <c r="C62" s="7"/>
      <c r="D62" s="7"/>
      <c r="E62" s="6"/>
      <c r="F62" s="7"/>
      <c r="G62" s="7"/>
      <c r="H62" s="6"/>
      <c r="I62" s="6"/>
      <c r="J62" s="6"/>
      <c r="K62" s="6"/>
      <c r="L62" s="6"/>
      <c r="P62" s="12" t="e">
        <f t="shared" si="0"/>
        <v>#N/A</v>
      </c>
    </row>
    <row r="63" spans="1:16" x14ac:dyDescent="0.25">
      <c r="A63" s="6"/>
      <c r="B63" s="6"/>
      <c r="C63" s="7"/>
      <c r="D63" s="7"/>
      <c r="E63" s="6"/>
      <c r="F63" s="7"/>
      <c r="G63" s="7"/>
      <c r="H63" s="6"/>
      <c r="I63" s="6"/>
      <c r="J63" s="6"/>
      <c r="K63" s="6"/>
      <c r="L63" s="6"/>
      <c r="P63" s="12" t="e">
        <f t="shared" si="0"/>
        <v>#N/A</v>
      </c>
    </row>
    <row r="64" spans="1:16" x14ac:dyDescent="0.25">
      <c r="A64" s="6"/>
      <c r="B64" s="6"/>
      <c r="C64" s="7"/>
      <c r="D64" s="7"/>
      <c r="E64" s="6"/>
      <c r="F64" s="7"/>
      <c r="G64" s="7"/>
      <c r="H64" s="6"/>
      <c r="I64" s="6"/>
      <c r="J64" s="6"/>
      <c r="K64" s="6"/>
      <c r="L64" s="6"/>
      <c r="P64" s="12" t="e">
        <f t="shared" si="0"/>
        <v>#N/A</v>
      </c>
    </row>
    <row r="65" spans="1:16" x14ac:dyDescent="0.25">
      <c r="A65" s="6"/>
      <c r="B65" s="6"/>
      <c r="C65" s="7"/>
      <c r="D65" s="7"/>
      <c r="E65" s="6"/>
      <c r="F65" s="7"/>
      <c r="G65" s="7"/>
      <c r="H65" s="6"/>
      <c r="I65" s="6"/>
      <c r="J65" s="6"/>
      <c r="K65" s="6"/>
      <c r="L65" s="6"/>
      <c r="P65" s="12" t="e">
        <f t="shared" si="0"/>
        <v>#N/A</v>
      </c>
    </row>
    <row r="66" spans="1:16" x14ac:dyDescent="0.25">
      <c r="A66" s="6"/>
      <c r="B66" s="6"/>
      <c r="C66" s="7"/>
      <c r="D66" s="7"/>
      <c r="E66" s="6"/>
      <c r="F66" s="7"/>
      <c r="G66" s="7"/>
      <c r="H66" s="6"/>
      <c r="I66" s="6"/>
      <c r="J66" s="6"/>
      <c r="K66" s="6"/>
      <c r="L66" s="6"/>
      <c r="P66" s="12" t="e">
        <f t="shared" si="0"/>
        <v>#N/A</v>
      </c>
    </row>
    <row r="67" spans="1:16" x14ac:dyDescent="0.25">
      <c r="A67" s="6"/>
      <c r="B67" s="6"/>
      <c r="C67" s="7"/>
      <c r="D67" s="7"/>
      <c r="E67" s="6"/>
      <c r="F67" s="7"/>
      <c r="G67" s="7"/>
      <c r="H67" s="6"/>
      <c r="I67" s="6"/>
      <c r="J67" s="6"/>
      <c r="K67" s="6"/>
      <c r="L67" s="6"/>
      <c r="P67" s="12" t="e">
        <f t="shared" si="0"/>
        <v>#N/A</v>
      </c>
    </row>
    <row r="68" spans="1:16" x14ac:dyDescent="0.25">
      <c r="A68" s="6"/>
      <c r="B68" s="6"/>
      <c r="C68" s="7"/>
      <c r="D68" s="7"/>
      <c r="E68" s="6"/>
      <c r="F68" s="7"/>
      <c r="G68" s="7"/>
      <c r="H68" s="6"/>
      <c r="I68" s="6"/>
      <c r="J68" s="6"/>
      <c r="K68" s="6"/>
      <c r="L68" s="6"/>
      <c r="P68" s="12" t="e">
        <f t="shared" si="0"/>
        <v>#N/A</v>
      </c>
    </row>
    <row r="69" spans="1:16" x14ac:dyDescent="0.25">
      <c r="A69" s="6"/>
      <c r="B69" s="6"/>
      <c r="C69" s="7"/>
      <c r="D69" s="7"/>
      <c r="E69" s="6"/>
      <c r="F69" s="7"/>
      <c r="G69" s="7"/>
      <c r="H69" s="6"/>
      <c r="I69" s="6"/>
      <c r="J69" s="6"/>
      <c r="K69" s="6"/>
      <c r="L69" s="6"/>
      <c r="P69" s="12" t="e">
        <f t="shared" si="0"/>
        <v>#N/A</v>
      </c>
    </row>
    <row r="70" spans="1:16" x14ac:dyDescent="0.25">
      <c r="A70" s="6"/>
      <c r="B70" s="6"/>
      <c r="C70" s="7"/>
      <c r="D70" s="7"/>
      <c r="E70" s="6"/>
      <c r="F70" s="7"/>
      <c r="G70" s="7"/>
      <c r="H70" s="6"/>
      <c r="I70" s="6"/>
      <c r="J70" s="6"/>
      <c r="K70" s="6"/>
      <c r="L70" s="6"/>
      <c r="P70" s="12" t="e">
        <f t="shared" si="0"/>
        <v>#N/A</v>
      </c>
    </row>
    <row r="71" spans="1:16" x14ac:dyDescent="0.25">
      <c r="A71" s="6"/>
      <c r="B71" s="6"/>
      <c r="C71" s="7"/>
      <c r="D71" s="7"/>
      <c r="E71" s="6"/>
      <c r="F71" s="7"/>
      <c r="G71" s="7"/>
      <c r="H71" s="6"/>
      <c r="I71" s="6"/>
      <c r="J71" s="6"/>
      <c r="K71" s="6"/>
      <c r="L71" s="6"/>
      <c r="P71" s="12" t="e">
        <f t="shared" si="0"/>
        <v>#N/A</v>
      </c>
    </row>
    <row r="72" spans="1:16" x14ac:dyDescent="0.25">
      <c r="A72" s="6"/>
      <c r="B72" s="6"/>
      <c r="C72" s="7"/>
      <c r="D72" s="7"/>
      <c r="E72" s="6"/>
      <c r="F72" s="7"/>
      <c r="G72" s="7"/>
      <c r="H72" s="6"/>
      <c r="I72" s="6"/>
      <c r="J72" s="6"/>
      <c r="K72" s="6"/>
      <c r="L72" s="6"/>
      <c r="P72" s="12" t="e">
        <f t="shared" si="0"/>
        <v>#N/A</v>
      </c>
    </row>
    <row r="73" spans="1:16" x14ac:dyDescent="0.25">
      <c r="A73" s="6"/>
      <c r="B73" s="6"/>
      <c r="C73" s="7"/>
      <c r="D73" s="7"/>
      <c r="E73" s="6"/>
      <c r="F73" s="7"/>
      <c r="G73" s="7"/>
      <c r="H73" s="6"/>
      <c r="I73" s="6"/>
      <c r="J73" s="6"/>
      <c r="K73" s="6"/>
      <c r="L73" s="6"/>
      <c r="P73" s="12" t="e">
        <f t="shared" si="0"/>
        <v>#N/A</v>
      </c>
    </row>
    <row r="74" spans="1:16" x14ac:dyDescent="0.25">
      <c r="A74" s="6"/>
      <c r="B74" s="6"/>
      <c r="C74" s="7"/>
      <c r="D74" s="7"/>
      <c r="E74" s="6"/>
      <c r="F74" s="7"/>
      <c r="G74" s="7"/>
      <c r="H74" s="6"/>
      <c r="I74" s="6"/>
      <c r="J74" s="6"/>
      <c r="K74" s="6"/>
      <c r="L74" s="6"/>
      <c r="P74" s="12" t="e">
        <f t="shared" ref="P74:P137" si="1">INDEX(A:K,MATCH(A74,A:A,0),MATCH("Coûts",$A$8:$L$8,0))/(DATEDIF(INDEX(A:K,MATCH(A74,A:A,0),MATCH("Date d'acceptation propale",$A$8:$L$8,0)),INDEX(A:K,MATCH(A74,A:A,0),MATCH("Date livraison",$A$8:$L$8,0)),"d")/30)</f>
        <v>#N/A</v>
      </c>
    </row>
    <row r="75" spans="1:16" x14ac:dyDescent="0.25">
      <c r="A75" s="6"/>
      <c r="B75" s="6"/>
      <c r="C75" s="7"/>
      <c r="D75" s="7"/>
      <c r="E75" s="6"/>
      <c r="F75" s="7"/>
      <c r="G75" s="7"/>
      <c r="H75" s="6"/>
      <c r="I75" s="6"/>
      <c r="J75" s="6"/>
      <c r="K75" s="6"/>
      <c r="L75" s="6"/>
      <c r="P75" s="12" t="e">
        <f t="shared" si="1"/>
        <v>#N/A</v>
      </c>
    </row>
    <row r="76" spans="1:16" x14ac:dyDescent="0.25">
      <c r="A76" s="6"/>
      <c r="B76" s="6"/>
      <c r="C76" s="7"/>
      <c r="D76" s="7"/>
      <c r="E76" s="6"/>
      <c r="F76" s="7"/>
      <c r="G76" s="7"/>
      <c r="H76" s="6"/>
      <c r="I76" s="6"/>
      <c r="J76" s="6"/>
      <c r="K76" s="6"/>
      <c r="L76" s="6"/>
      <c r="P76" s="12" t="e">
        <f t="shared" si="1"/>
        <v>#N/A</v>
      </c>
    </row>
    <row r="77" spans="1:16" x14ac:dyDescent="0.25">
      <c r="A77" s="6"/>
      <c r="B77" s="6"/>
      <c r="C77" s="7"/>
      <c r="D77" s="7"/>
      <c r="E77" s="6"/>
      <c r="F77" s="7"/>
      <c r="G77" s="7"/>
      <c r="H77" s="6"/>
      <c r="I77" s="6"/>
      <c r="J77" s="6"/>
      <c r="K77" s="6"/>
      <c r="L77" s="6"/>
      <c r="P77" s="12" t="e">
        <f t="shared" si="1"/>
        <v>#N/A</v>
      </c>
    </row>
    <row r="78" spans="1:16" x14ac:dyDescent="0.25">
      <c r="A78" s="6"/>
      <c r="B78" s="6"/>
      <c r="C78" s="7"/>
      <c r="D78" s="7"/>
      <c r="E78" s="6"/>
      <c r="F78" s="7"/>
      <c r="G78" s="7"/>
      <c r="H78" s="6"/>
      <c r="I78" s="6"/>
      <c r="J78" s="6"/>
      <c r="K78" s="6"/>
      <c r="L78" s="6"/>
      <c r="P78" s="12" t="e">
        <f t="shared" si="1"/>
        <v>#N/A</v>
      </c>
    </row>
    <row r="79" spans="1:16" x14ac:dyDescent="0.25">
      <c r="A79" s="6"/>
      <c r="B79" s="6"/>
      <c r="C79" s="7"/>
      <c r="D79" s="7"/>
      <c r="E79" s="6"/>
      <c r="F79" s="7"/>
      <c r="G79" s="7"/>
      <c r="H79" s="6"/>
      <c r="I79" s="6"/>
      <c r="J79" s="6"/>
      <c r="K79" s="6"/>
      <c r="L79" s="6"/>
      <c r="P79" s="12" t="e">
        <f t="shared" si="1"/>
        <v>#N/A</v>
      </c>
    </row>
    <row r="80" spans="1:16" x14ac:dyDescent="0.25">
      <c r="A80" s="6"/>
      <c r="B80" s="6"/>
      <c r="C80" s="7"/>
      <c r="D80" s="7"/>
      <c r="E80" s="6"/>
      <c r="F80" s="7"/>
      <c r="G80" s="7"/>
      <c r="H80" s="6"/>
      <c r="I80" s="6"/>
      <c r="J80" s="6"/>
      <c r="K80" s="6"/>
      <c r="L80" s="6"/>
      <c r="P80" s="12" t="e">
        <f t="shared" si="1"/>
        <v>#N/A</v>
      </c>
    </row>
    <row r="81" spans="1:16" x14ac:dyDescent="0.25">
      <c r="A81" s="6"/>
      <c r="B81" s="6"/>
      <c r="C81" s="7"/>
      <c r="D81" s="7"/>
      <c r="E81" s="6"/>
      <c r="F81" s="7"/>
      <c r="G81" s="7"/>
      <c r="H81" s="6"/>
      <c r="I81" s="6"/>
      <c r="J81" s="6"/>
      <c r="K81" s="6"/>
      <c r="L81" s="6"/>
      <c r="P81" s="12" t="e">
        <f t="shared" si="1"/>
        <v>#N/A</v>
      </c>
    </row>
    <row r="82" spans="1:16" x14ac:dyDescent="0.25">
      <c r="A82" s="6"/>
      <c r="B82" s="6"/>
      <c r="C82" s="7"/>
      <c r="D82" s="7"/>
      <c r="E82" s="6"/>
      <c r="F82" s="7"/>
      <c r="G82" s="7"/>
      <c r="H82" s="6"/>
      <c r="I82" s="6"/>
      <c r="J82" s="6"/>
      <c r="K82" s="6"/>
      <c r="L82" s="6"/>
      <c r="P82" s="12" t="e">
        <f t="shared" si="1"/>
        <v>#N/A</v>
      </c>
    </row>
    <row r="83" spans="1:16" x14ac:dyDescent="0.25">
      <c r="A83" s="6"/>
      <c r="B83" s="6"/>
      <c r="C83" s="7"/>
      <c r="D83" s="7"/>
      <c r="E83" s="6"/>
      <c r="F83" s="7"/>
      <c r="G83" s="7"/>
      <c r="H83" s="6"/>
      <c r="I83" s="6"/>
      <c r="J83" s="6"/>
      <c r="K83" s="6"/>
      <c r="L83" s="6"/>
      <c r="P83" s="12" t="e">
        <f t="shared" si="1"/>
        <v>#N/A</v>
      </c>
    </row>
    <row r="84" spans="1:16" x14ac:dyDescent="0.25">
      <c r="A84" s="6"/>
      <c r="B84" s="6"/>
      <c r="C84" s="7"/>
      <c r="D84" s="7"/>
      <c r="E84" s="6"/>
      <c r="F84" s="7"/>
      <c r="G84" s="7"/>
      <c r="H84" s="6"/>
      <c r="I84" s="6"/>
      <c r="J84" s="6"/>
      <c r="K84" s="6"/>
      <c r="L84" s="6"/>
      <c r="P84" s="12" t="e">
        <f t="shared" si="1"/>
        <v>#N/A</v>
      </c>
    </row>
    <row r="85" spans="1:16" x14ac:dyDescent="0.25">
      <c r="A85" s="6"/>
      <c r="B85" s="6"/>
      <c r="C85" s="7"/>
      <c r="D85" s="7"/>
      <c r="E85" s="6"/>
      <c r="F85" s="7"/>
      <c r="G85" s="7"/>
      <c r="H85" s="6"/>
      <c r="I85" s="6"/>
      <c r="J85" s="6"/>
      <c r="K85" s="6"/>
      <c r="L85" s="6"/>
      <c r="P85" s="12" t="e">
        <f t="shared" si="1"/>
        <v>#N/A</v>
      </c>
    </row>
    <row r="86" spans="1:16" x14ac:dyDescent="0.25">
      <c r="A86" s="6"/>
      <c r="B86" s="6"/>
      <c r="C86" s="7"/>
      <c r="D86" s="7"/>
      <c r="E86" s="6"/>
      <c r="F86" s="7"/>
      <c r="G86" s="7"/>
      <c r="H86" s="6"/>
      <c r="I86" s="6"/>
      <c r="J86" s="6"/>
      <c r="K86" s="6"/>
      <c r="L86" s="6"/>
      <c r="P86" s="12" t="e">
        <f t="shared" si="1"/>
        <v>#N/A</v>
      </c>
    </row>
    <row r="87" spans="1:16" x14ac:dyDescent="0.25">
      <c r="A87" s="6"/>
      <c r="B87" s="6"/>
      <c r="C87" s="7"/>
      <c r="D87" s="7"/>
      <c r="E87" s="6"/>
      <c r="F87" s="7"/>
      <c r="G87" s="7"/>
      <c r="H87" s="6"/>
      <c r="I87" s="6"/>
      <c r="J87" s="6"/>
      <c r="K87" s="6"/>
      <c r="L87" s="6"/>
      <c r="P87" s="12" t="e">
        <f t="shared" si="1"/>
        <v>#N/A</v>
      </c>
    </row>
    <row r="88" spans="1:16" x14ac:dyDescent="0.25">
      <c r="A88" s="6"/>
      <c r="B88" s="6"/>
      <c r="C88" s="7"/>
      <c r="D88" s="7"/>
      <c r="E88" s="6"/>
      <c r="F88" s="7"/>
      <c r="G88" s="7"/>
      <c r="H88" s="6"/>
      <c r="I88" s="6"/>
      <c r="J88" s="6"/>
      <c r="K88" s="6"/>
      <c r="L88" s="6"/>
      <c r="P88" s="12" t="e">
        <f t="shared" si="1"/>
        <v>#N/A</v>
      </c>
    </row>
    <row r="89" spans="1:16" x14ac:dyDescent="0.25">
      <c r="A89" s="6"/>
      <c r="B89" s="6"/>
      <c r="C89" s="7"/>
      <c r="D89" s="7"/>
      <c r="E89" s="6"/>
      <c r="F89" s="7"/>
      <c r="G89" s="7"/>
      <c r="H89" s="6"/>
      <c r="I89" s="6"/>
      <c r="J89" s="6"/>
      <c r="K89" s="6"/>
      <c r="L89" s="6"/>
      <c r="P89" s="12" t="e">
        <f t="shared" si="1"/>
        <v>#N/A</v>
      </c>
    </row>
    <row r="90" spans="1:16" x14ac:dyDescent="0.25">
      <c r="A90" s="6"/>
      <c r="B90" s="6"/>
      <c r="C90" s="7"/>
      <c r="D90" s="7"/>
      <c r="E90" s="6"/>
      <c r="F90" s="7"/>
      <c r="G90" s="7"/>
      <c r="H90" s="6"/>
      <c r="I90" s="6"/>
      <c r="J90" s="6"/>
      <c r="K90" s="6"/>
      <c r="L90" s="6"/>
      <c r="P90" s="12" t="e">
        <f t="shared" si="1"/>
        <v>#N/A</v>
      </c>
    </row>
    <row r="91" spans="1:16" x14ac:dyDescent="0.25">
      <c r="A91" s="6"/>
      <c r="B91" s="6"/>
      <c r="C91" s="7"/>
      <c r="D91" s="7"/>
      <c r="E91" s="6"/>
      <c r="F91" s="7"/>
      <c r="G91" s="7"/>
      <c r="H91" s="6"/>
      <c r="I91" s="6"/>
      <c r="J91" s="6"/>
      <c r="K91" s="6"/>
      <c r="L91" s="6"/>
      <c r="P91" s="12" t="e">
        <f t="shared" si="1"/>
        <v>#N/A</v>
      </c>
    </row>
    <row r="92" spans="1:16" x14ac:dyDescent="0.25">
      <c r="A92" s="6"/>
      <c r="B92" s="6"/>
      <c r="C92" s="7"/>
      <c r="D92" s="7"/>
      <c r="E92" s="6"/>
      <c r="F92" s="7"/>
      <c r="G92" s="7"/>
      <c r="H92" s="6"/>
      <c r="I92" s="6"/>
      <c r="J92" s="6"/>
      <c r="K92" s="6"/>
      <c r="L92" s="6"/>
      <c r="P92" s="12" t="e">
        <f t="shared" si="1"/>
        <v>#N/A</v>
      </c>
    </row>
    <row r="93" spans="1:16" x14ac:dyDescent="0.25">
      <c r="A93" s="6"/>
      <c r="B93" s="6"/>
      <c r="C93" s="7"/>
      <c r="D93" s="7"/>
      <c r="E93" s="6"/>
      <c r="F93" s="7"/>
      <c r="G93" s="7"/>
      <c r="H93" s="6"/>
      <c r="I93" s="6"/>
      <c r="J93" s="6"/>
      <c r="K93" s="6"/>
      <c r="L93" s="6"/>
      <c r="P93" s="12" t="e">
        <f t="shared" si="1"/>
        <v>#N/A</v>
      </c>
    </row>
    <row r="94" spans="1:16" x14ac:dyDescent="0.25">
      <c r="A94" s="6"/>
      <c r="B94" s="6"/>
      <c r="C94" s="7"/>
      <c r="D94" s="7"/>
      <c r="E94" s="6"/>
      <c r="F94" s="7"/>
      <c r="G94" s="7"/>
      <c r="H94" s="6"/>
      <c r="I94" s="6"/>
      <c r="J94" s="6"/>
      <c r="K94" s="6"/>
      <c r="L94" s="6"/>
      <c r="P94" s="12" t="e">
        <f t="shared" si="1"/>
        <v>#N/A</v>
      </c>
    </row>
    <row r="95" spans="1:16" x14ac:dyDescent="0.25">
      <c r="A95" s="6"/>
      <c r="B95" s="6"/>
      <c r="C95" s="7"/>
      <c r="D95" s="7"/>
      <c r="E95" s="6"/>
      <c r="F95" s="7"/>
      <c r="G95" s="7"/>
      <c r="H95" s="6"/>
      <c r="I95" s="6"/>
      <c r="J95" s="6"/>
      <c r="K95" s="6"/>
      <c r="L95" s="6"/>
      <c r="P95" s="12" t="e">
        <f t="shared" si="1"/>
        <v>#N/A</v>
      </c>
    </row>
    <row r="96" spans="1:16" x14ac:dyDescent="0.25">
      <c r="A96" s="6"/>
      <c r="B96" s="6"/>
      <c r="C96" s="7"/>
      <c r="D96" s="7"/>
      <c r="E96" s="6"/>
      <c r="F96" s="7"/>
      <c r="G96" s="7"/>
      <c r="H96" s="6"/>
      <c r="I96" s="6"/>
      <c r="J96" s="6"/>
      <c r="K96" s="6"/>
      <c r="L96" s="6"/>
      <c r="P96" s="12" t="e">
        <f t="shared" si="1"/>
        <v>#N/A</v>
      </c>
    </row>
    <row r="97" spans="1:16" x14ac:dyDescent="0.25">
      <c r="A97" s="6"/>
      <c r="B97" s="6"/>
      <c r="C97" s="7"/>
      <c r="D97" s="7"/>
      <c r="E97" s="6"/>
      <c r="F97" s="7"/>
      <c r="G97" s="7"/>
      <c r="H97" s="6"/>
      <c r="I97" s="6"/>
      <c r="J97" s="6"/>
      <c r="K97" s="6"/>
      <c r="L97" s="6"/>
      <c r="P97" s="12" t="e">
        <f t="shared" si="1"/>
        <v>#N/A</v>
      </c>
    </row>
    <row r="98" spans="1:16" x14ac:dyDescent="0.25">
      <c r="A98" s="6"/>
      <c r="B98" s="6"/>
      <c r="C98" s="7"/>
      <c r="D98" s="7"/>
      <c r="E98" s="6"/>
      <c r="F98" s="7"/>
      <c r="G98" s="7"/>
      <c r="H98" s="6"/>
      <c r="I98" s="6"/>
      <c r="J98" s="6"/>
      <c r="K98" s="6"/>
      <c r="L98" s="6"/>
      <c r="P98" s="12" t="e">
        <f t="shared" si="1"/>
        <v>#N/A</v>
      </c>
    </row>
    <row r="99" spans="1:16" x14ac:dyDescent="0.25">
      <c r="A99" s="6"/>
      <c r="B99" s="6"/>
      <c r="C99" s="7"/>
      <c r="D99" s="7"/>
      <c r="E99" s="6"/>
      <c r="F99" s="7"/>
      <c r="G99" s="7"/>
      <c r="H99" s="6"/>
      <c r="I99" s="6"/>
      <c r="J99" s="6"/>
      <c r="K99" s="6"/>
      <c r="L99" s="6"/>
      <c r="P99" s="12" t="e">
        <f t="shared" si="1"/>
        <v>#N/A</v>
      </c>
    </row>
    <row r="100" spans="1:16" x14ac:dyDescent="0.25">
      <c r="A100" s="6"/>
      <c r="B100" s="6"/>
      <c r="C100" s="7"/>
      <c r="D100" s="7"/>
      <c r="E100" s="6"/>
      <c r="F100" s="7"/>
      <c r="G100" s="7"/>
      <c r="H100" s="6"/>
      <c r="I100" s="6"/>
      <c r="J100" s="6"/>
      <c r="K100" s="6"/>
      <c r="L100" s="6"/>
      <c r="P100" s="12" t="e">
        <f t="shared" si="1"/>
        <v>#N/A</v>
      </c>
    </row>
    <row r="101" spans="1:16" x14ac:dyDescent="0.25">
      <c r="A101" s="6"/>
      <c r="B101" s="6"/>
      <c r="C101" s="7"/>
      <c r="D101" s="7"/>
      <c r="E101" s="6"/>
      <c r="F101" s="7"/>
      <c r="G101" s="7"/>
      <c r="H101" s="6"/>
      <c r="I101" s="6"/>
      <c r="J101" s="6"/>
      <c r="K101" s="6"/>
      <c r="L101" s="6"/>
      <c r="P101" s="12" t="e">
        <f t="shared" si="1"/>
        <v>#N/A</v>
      </c>
    </row>
    <row r="102" spans="1:16" x14ac:dyDescent="0.25">
      <c r="A102" s="6"/>
      <c r="B102" s="6"/>
      <c r="C102" s="7"/>
      <c r="D102" s="7"/>
      <c r="E102" s="6"/>
      <c r="F102" s="7"/>
      <c r="G102" s="7"/>
      <c r="H102" s="6"/>
      <c r="I102" s="6"/>
      <c r="J102" s="6"/>
      <c r="K102" s="6"/>
      <c r="L102" s="6"/>
      <c r="P102" s="12" t="e">
        <f t="shared" si="1"/>
        <v>#N/A</v>
      </c>
    </row>
    <row r="103" spans="1:16" x14ac:dyDescent="0.25">
      <c r="A103" s="6"/>
      <c r="B103" s="6"/>
      <c r="C103" s="7"/>
      <c r="D103" s="7"/>
      <c r="E103" s="6"/>
      <c r="F103" s="7"/>
      <c r="G103" s="7"/>
      <c r="H103" s="6"/>
      <c r="I103" s="6"/>
      <c r="J103" s="6"/>
      <c r="K103" s="6"/>
      <c r="L103" s="6"/>
      <c r="P103" s="12" t="e">
        <f t="shared" si="1"/>
        <v>#N/A</v>
      </c>
    </row>
    <row r="104" spans="1:16" x14ac:dyDescent="0.25">
      <c r="A104" s="6"/>
      <c r="B104" s="6"/>
      <c r="C104" s="7"/>
      <c r="D104" s="7"/>
      <c r="E104" s="6"/>
      <c r="F104" s="7"/>
      <c r="G104" s="7"/>
      <c r="H104" s="6"/>
      <c r="I104" s="6"/>
      <c r="J104" s="6"/>
      <c r="K104" s="6"/>
      <c r="L104" s="6"/>
      <c r="P104" s="12" t="e">
        <f t="shared" si="1"/>
        <v>#N/A</v>
      </c>
    </row>
    <row r="105" spans="1:16" x14ac:dyDescent="0.25">
      <c r="A105" s="6"/>
      <c r="B105" s="6"/>
      <c r="C105" s="7"/>
      <c r="D105" s="7"/>
      <c r="E105" s="6"/>
      <c r="F105" s="7"/>
      <c r="G105" s="7"/>
      <c r="H105" s="6"/>
      <c r="I105" s="6"/>
      <c r="J105" s="6"/>
      <c r="K105" s="6"/>
      <c r="L105" s="6"/>
      <c r="P105" s="12" t="e">
        <f t="shared" si="1"/>
        <v>#N/A</v>
      </c>
    </row>
    <row r="106" spans="1:16" x14ac:dyDescent="0.25">
      <c r="A106" s="6"/>
      <c r="B106" s="6"/>
      <c r="C106" s="7"/>
      <c r="D106" s="7"/>
      <c r="E106" s="6"/>
      <c r="F106" s="7"/>
      <c r="G106" s="7"/>
      <c r="H106" s="6"/>
      <c r="I106" s="6"/>
      <c r="J106" s="6"/>
      <c r="K106" s="6"/>
      <c r="L106" s="6"/>
      <c r="P106" s="12" t="e">
        <f t="shared" si="1"/>
        <v>#N/A</v>
      </c>
    </row>
    <row r="107" spans="1:16" x14ac:dyDescent="0.25">
      <c r="A107" s="6"/>
      <c r="B107" s="6"/>
      <c r="C107" s="7"/>
      <c r="D107" s="7"/>
      <c r="E107" s="6"/>
      <c r="F107" s="7"/>
      <c r="G107" s="7"/>
      <c r="H107" s="6"/>
      <c r="I107" s="6"/>
      <c r="J107" s="6"/>
      <c r="K107" s="6"/>
      <c r="L107" s="6"/>
      <c r="P107" s="12" t="e">
        <f t="shared" si="1"/>
        <v>#N/A</v>
      </c>
    </row>
    <row r="108" spans="1:16" x14ac:dyDescent="0.25">
      <c r="A108" s="6"/>
      <c r="B108" s="6"/>
      <c r="C108" s="7"/>
      <c r="D108" s="7"/>
      <c r="E108" s="6"/>
      <c r="F108" s="7"/>
      <c r="G108" s="7"/>
      <c r="H108" s="6"/>
      <c r="I108" s="6"/>
      <c r="J108" s="6"/>
      <c r="K108" s="6"/>
      <c r="L108" s="6"/>
      <c r="P108" s="12" t="e">
        <f t="shared" si="1"/>
        <v>#N/A</v>
      </c>
    </row>
    <row r="109" spans="1:16" x14ac:dyDescent="0.25">
      <c r="A109" s="6"/>
      <c r="B109" s="6"/>
      <c r="C109" s="7"/>
      <c r="D109" s="7"/>
      <c r="E109" s="6"/>
      <c r="F109" s="7"/>
      <c r="G109" s="7"/>
      <c r="H109" s="6"/>
      <c r="I109" s="6"/>
      <c r="J109" s="6"/>
      <c r="K109" s="6"/>
      <c r="L109" s="6"/>
      <c r="P109" s="12" t="e">
        <f t="shared" si="1"/>
        <v>#N/A</v>
      </c>
    </row>
    <row r="110" spans="1:16" x14ac:dyDescent="0.25">
      <c r="A110" s="6"/>
      <c r="B110" s="6"/>
      <c r="C110" s="7"/>
      <c r="D110" s="7"/>
      <c r="E110" s="6"/>
      <c r="F110" s="7"/>
      <c r="G110" s="7"/>
      <c r="H110" s="6"/>
      <c r="I110" s="6"/>
      <c r="J110" s="6"/>
      <c r="K110" s="6"/>
      <c r="L110" s="6"/>
      <c r="P110" s="12" t="e">
        <f t="shared" si="1"/>
        <v>#N/A</v>
      </c>
    </row>
    <row r="111" spans="1:16" x14ac:dyDescent="0.25">
      <c r="A111" s="6"/>
      <c r="B111" s="6"/>
      <c r="C111" s="7"/>
      <c r="D111" s="7"/>
      <c r="E111" s="6"/>
      <c r="F111" s="7"/>
      <c r="G111" s="7"/>
      <c r="H111" s="6"/>
      <c r="I111" s="6"/>
      <c r="J111" s="6"/>
      <c r="K111" s="6"/>
      <c r="L111" s="6"/>
      <c r="P111" s="12" t="e">
        <f t="shared" si="1"/>
        <v>#N/A</v>
      </c>
    </row>
    <row r="112" spans="1:16" x14ac:dyDescent="0.25">
      <c r="A112" s="6"/>
      <c r="B112" s="6"/>
      <c r="C112" s="7"/>
      <c r="D112" s="7"/>
      <c r="E112" s="6"/>
      <c r="F112" s="7"/>
      <c r="G112" s="7"/>
      <c r="H112" s="6"/>
      <c r="I112" s="6"/>
      <c r="J112" s="6"/>
      <c r="K112" s="6"/>
      <c r="L112" s="6"/>
      <c r="P112" s="12" t="e">
        <f t="shared" si="1"/>
        <v>#N/A</v>
      </c>
    </row>
    <row r="113" spans="1:16" x14ac:dyDescent="0.25">
      <c r="A113" s="6"/>
      <c r="B113" s="6"/>
      <c r="C113" s="7"/>
      <c r="D113" s="7"/>
      <c r="E113" s="6"/>
      <c r="F113" s="7"/>
      <c r="G113" s="7"/>
      <c r="H113" s="6"/>
      <c r="I113" s="6"/>
      <c r="J113" s="6"/>
      <c r="K113" s="6"/>
      <c r="L113" s="6"/>
      <c r="P113" s="12" t="e">
        <f t="shared" si="1"/>
        <v>#N/A</v>
      </c>
    </row>
    <row r="114" spans="1:16" x14ac:dyDescent="0.25">
      <c r="A114" s="6"/>
      <c r="B114" s="6"/>
      <c r="C114" s="7"/>
      <c r="D114" s="7"/>
      <c r="E114" s="6"/>
      <c r="F114" s="7"/>
      <c r="G114" s="7"/>
      <c r="H114" s="6"/>
      <c r="I114" s="6"/>
      <c r="J114" s="6"/>
      <c r="K114" s="6"/>
      <c r="L114" s="6"/>
      <c r="P114" s="12" t="e">
        <f t="shared" si="1"/>
        <v>#N/A</v>
      </c>
    </row>
    <row r="115" spans="1:16" x14ac:dyDescent="0.25">
      <c r="A115" s="6"/>
      <c r="B115" s="6"/>
      <c r="C115" s="7"/>
      <c r="D115" s="7"/>
      <c r="E115" s="6"/>
      <c r="F115" s="7"/>
      <c r="G115" s="7"/>
      <c r="H115" s="6"/>
      <c r="I115" s="6"/>
      <c r="J115" s="6"/>
      <c r="K115" s="6"/>
      <c r="L115" s="6"/>
      <c r="P115" s="12" t="e">
        <f t="shared" si="1"/>
        <v>#N/A</v>
      </c>
    </row>
    <row r="116" spans="1:16" x14ac:dyDescent="0.25">
      <c r="A116" s="6"/>
      <c r="B116" s="6"/>
      <c r="C116" s="7"/>
      <c r="D116" s="7"/>
      <c r="E116" s="6"/>
      <c r="F116" s="7"/>
      <c r="G116" s="7"/>
      <c r="H116" s="6"/>
      <c r="I116" s="6"/>
      <c r="J116" s="6"/>
      <c r="K116" s="6"/>
      <c r="L116" s="6"/>
      <c r="P116" s="12" t="e">
        <f t="shared" si="1"/>
        <v>#N/A</v>
      </c>
    </row>
    <row r="117" spans="1:16" x14ac:dyDescent="0.25">
      <c r="A117" s="6"/>
      <c r="B117" s="6"/>
      <c r="C117" s="7"/>
      <c r="D117" s="7"/>
      <c r="E117" s="6"/>
      <c r="F117" s="7"/>
      <c r="G117" s="7"/>
      <c r="H117" s="6"/>
      <c r="I117" s="6"/>
      <c r="J117" s="6"/>
      <c r="K117" s="6"/>
      <c r="L117" s="6"/>
      <c r="P117" s="12" t="e">
        <f t="shared" si="1"/>
        <v>#N/A</v>
      </c>
    </row>
    <row r="118" spans="1:16" x14ac:dyDescent="0.25">
      <c r="A118" s="6"/>
      <c r="B118" s="6"/>
      <c r="C118" s="7"/>
      <c r="D118" s="7"/>
      <c r="E118" s="6"/>
      <c r="F118" s="7"/>
      <c r="G118" s="7"/>
      <c r="H118" s="6"/>
      <c r="I118" s="6"/>
      <c r="J118" s="6"/>
      <c r="K118" s="6"/>
      <c r="L118" s="6"/>
      <c r="P118" s="12" t="e">
        <f t="shared" si="1"/>
        <v>#N/A</v>
      </c>
    </row>
    <row r="119" spans="1:16" x14ac:dyDescent="0.25">
      <c r="A119" s="6"/>
      <c r="B119" s="6"/>
      <c r="C119" s="7"/>
      <c r="D119" s="7"/>
      <c r="E119" s="6"/>
      <c r="F119" s="7"/>
      <c r="G119" s="7"/>
      <c r="H119" s="6"/>
      <c r="I119" s="6"/>
      <c r="J119" s="6"/>
      <c r="K119" s="6"/>
      <c r="L119" s="6"/>
      <c r="P119" s="12" t="e">
        <f t="shared" si="1"/>
        <v>#N/A</v>
      </c>
    </row>
    <row r="120" spans="1:16" x14ac:dyDescent="0.25">
      <c r="A120" s="6"/>
      <c r="B120" s="6"/>
      <c r="C120" s="7"/>
      <c r="D120" s="7"/>
      <c r="E120" s="6"/>
      <c r="F120" s="7"/>
      <c r="G120" s="7"/>
      <c r="H120" s="6"/>
      <c r="I120" s="6"/>
      <c r="J120" s="6"/>
      <c r="K120" s="6"/>
      <c r="L120" s="6"/>
      <c r="P120" s="12" t="e">
        <f t="shared" si="1"/>
        <v>#N/A</v>
      </c>
    </row>
    <row r="121" spans="1:16" x14ac:dyDescent="0.25">
      <c r="A121" s="6"/>
      <c r="B121" s="6"/>
      <c r="C121" s="7"/>
      <c r="D121" s="7"/>
      <c r="E121" s="6"/>
      <c r="F121" s="7"/>
      <c r="G121" s="7"/>
      <c r="H121" s="6"/>
      <c r="I121" s="6"/>
      <c r="J121" s="6"/>
      <c r="K121" s="6"/>
      <c r="L121" s="6"/>
      <c r="P121" s="12" t="e">
        <f t="shared" si="1"/>
        <v>#N/A</v>
      </c>
    </row>
    <row r="122" spans="1:16" x14ac:dyDescent="0.25">
      <c r="A122" s="6"/>
      <c r="B122" s="6"/>
      <c r="C122" s="7"/>
      <c r="D122" s="7"/>
      <c r="E122" s="6"/>
      <c r="F122" s="7"/>
      <c r="G122" s="7"/>
      <c r="H122" s="6"/>
      <c r="I122" s="6"/>
      <c r="J122" s="6"/>
      <c r="K122" s="6"/>
      <c r="L122" s="6"/>
      <c r="P122" s="12" t="e">
        <f t="shared" si="1"/>
        <v>#N/A</v>
      </c>
    </row>
    <row r="123" spans="1:16" x14ac:dyDescent="0.25">
      <c r="A123" s="6"/>
      <c r="B123" s="6"/>
      <c r="C123" s="7"/>
      <c r="D123" s="7"/>
      <c r="E123" s="6"/>
      <c r="F123" s="7"/>
      <c r="G123" s="7"/>
      <c r="H123" s="6"/>
      <c r="I123" s="6"/>
      <c r="J123" s="6"/>
      <c r="K123" s="6"/>
      <c r="L123" s="6"/>
      <c r="P123" s="12" t="e">
        <f t="shared" si="1"/>
        <v>#N/A</v>
      </c>
    </row>
    <row r="124" spans="1:16" x14ac:dyDescent="0.25">
      <c r="A124" s="6"/>
      <c r="B124" s="6"/>
      <c r="C124" s="7"/>
      <c r="D124" s="7"/>
      <c r="E124" s="6"/>
      <c r="F124" s="7"/>
      <c r="G124" s="7"/>
      <c r="H124" s="6"/>
      <c r="I124" s="6"/>
      <c r="J124" s="6"/>
      <c r="K124" s="6"/>
      <c r="L124" s="6"/>
      <c r="P124" s="12" t="e">
        <f t="shared" si="1"/>
        <v>#N/A</v>
      </c>
    </row>
    <row r="125" spans="1:16" x14ac:dyDescent="0.25">
      <c r="A125" s="6"/>
      <c r="B125" s="6"/>
      <c r="C125" s="7"/>
      <c r="D125" s="7"/>
      <c r="E125" s="6"/>
      <c r="F125" s="7"/>
      <c r="G125" s="7"/>
      <c r="H125" s="6"/>
      <c r="I125" s="6"/>
      <c r="J125" s="6"/>
      <c r="K125" s="6"/>
      <c r="L125" s="6"/>
      <c r="P125" s="12" t="e">
        <f t="shared" si="1"/>
        <v>#N/A</v>
      </c>
    </row>
    <row r="126" spans="1:16" x14ac:dyDescent="0.25">
      <c r="A126" s="6"/>
      <c r="B126" s="6"/>
      <c r="C126" s="7"/>
      <c r="D126" s="7"/>
      <c r="E126" s="6"/>
      <c r="F126" s="7"/>
      <c r="G126" s="7"/>
      <c r="H126" s="6"/>
      <c r="I126" s="6"/>
      <c r="J126" s="6"/>
      <c r="K126" s="6"/>
      <c r="L126" s="6"/>
      <c r="P126" s="12" t="e">
        <f t="shared" si="1"/>
        <v>#N/A</v>
      </c>
    </row>
    <row r="127" spans="1:16" x14ac:dyDescent="0.25">
      <c r="A127" s="6"/>
      <c r="B127" s="6"/>
      <c r="C127" s="7"/>
      <c r="D127" s="7"/>
      <c r="E127" s="6"/>
      <c r="F127" s="7"/>
      <c r="G127" s="7"/>
      <c r="H127" s="6"/>
      <c r="I127" s="6"/>
      <c r="J127" s="6"/>
      <c r="K127" s="6"/>
      <c r="L127" s="6"/>
      <c r="P127" s="12" t="e">
        <f t="shared" si="1"/>
        <v>#N/A</v>
      </c>
    </row>
    <row r="128" spans="1:16" x14ac:dyDescent="0.25">
      <c r="A128" s="6"/>
      <c r="B128" s="6"/>
      <c r="C128" s="7"/>
      <c r="D128" s="7"/>
      <c r="E128" s="6"/>
      <c r="F128" s="7"/>
      <c r="G128" s="7"/>
      <c r="H128" s="6"/>
      <c r="I128" s="6"/>
      <c r="J128" s="6"/>
      <c r="K128" s="6"/>
      <c r="L128" s="6"/>
      <c r="P128" s="12" t="e">
        <f t="shared" si="1"/>
        <v>#N/A</v>
      </c>
    </row>
    <row r="129" spans="1:16" x14ac:dyDescent="0.25">
      <c r="A129" s="6"/>
      <c r="B129" s="6"/>
      <c r="C129" s="7"/>
      <c r="D129" s="7"/>
      <c r="E129" s="6"/>
      <c r="F129" s="7"/>
      <c r="G129" s="7"/>
      <c r="H129" s="6"/>
      <c r="I129" s="6"/>
      <c r="J129" s="6"/>
      <c r="K129" s="6"/>
      <c r="L129" s="6"/>
      <c r="P129" s="12" t="e">
        <f t="shared" si="1"/>
        <v>#N/A</v>
      </c>
    </row>
    <row r="130" spans="1:16" x14ac:dyDescent="0.25">
      <c r="A130" s="6"/>
      <c r="B130" s="6"/>
      <c r="C130" s="7"/>
      <c r="D130" s="7"/>
      <c r="E130" s="6"/>
      <c r="F130" s="7"/>
      <c r="G130" s="7"/>
      <c r="H130" s="6"/>
      <c r="I130" s="6"/>
      <c r="J130" s="6"/>
      <c r="K130" s="6"/>
      <c r="L130" s="6"/>
      <c r="P130" s="12" t="e">
        <f t="shared" si="1"/>
        <v>#N/A</v>
      </c>
    </row>
    <row r="131" spans="1:16" x14ac:dyDescent="0.25">
      <c r="A131" s="6"/>
      <c r="B131" s="6"/>
      <c r="C131" s="7"/>
      <c r="D131" s="7"/>
      <c r="E131" s="6"/>
      <c r="F131" s="7"/>
      <c r="G131" s="7"/>
      <c r="H131" s="6"/>
      <c r="I131" s="6"/>
      <c r="J131" s="6"/>
      <c r="K131" s="6"/>
      <c r="L131" s="6"/>
      <c r="P131" s="12" t="e">
        <f t="shared" si="1"/>
        <v>#N/A</v>
      </c>
    </row>
    <row r="132" spans="1:16" x14ac:dyDescent="0.25">
      <c r="A132" s="6"/>
      <c r="B132" s="6"/>
      <c r="C132" s="7"/>
      <c r="D132" s="7"/>
      <c r="E132" s="6"/>
      <c r="F132" s="7"/>
      <c r="G132" s="7"/>
      <c r="H132" s="6"/>
      <c r="I132" s="6"/>
      <c r="J132" s="6"/>
      <c r="K132" s="6"/>
      <c r="L132" s="6"/>
      <c r="P132" s="12" t="e">
        <f t="shared" si="1"/>
        <v>#N/A</v>
      </c>
    </row>
    <row r="133" spans="1:16" x14ac:dyDescent="0.25">
      <c r="A133" s="6"/>
      <c r="B133" s="6"/>
      <c r="C133" s="7"/>
      <c r="D133" s="7"/>
      <c r="E133" s="6"/>
      <c r="F133" s="7"/>
      <c r="G133" s="7"/>
      <c r="H133" s="6"/>
      <c r="I133" s="6"/>
      <c r="J133" s="6"/>
      <c r="K133" s="6"/>
      <c r="L133" s="6"/>
      <c r="P133" s="12" t="e">
        <f t="shared" si="1"/>
        <v>#N/A</v>
      </c>
    </row>
    <row r="134" spans="1:16" x14ac:dyDescent="0.25">
      <c r="A134" s="6"/>
      <c r="B134" s="6"/>
      <c r="C134" s="7"/>
      <c r="D134" s="7"/>
      <c r="E134" s="6"/>
      <c r="F134" s="7"/>
      <c r="G134" s="7"/>
      <c r="H134" s="6"/>
      <c r="I134" s="6"/>
      <c r="J134" s="6"/>
      <c r="K134" s="6"/>
      <c r="L134" s="6"/>
      <c r="P134" s="12" t="e">
        <f t="shared" si="1"/>
        <v>#N/A</v>
      </c>
    </row>
    <row r="135" spans="1:16" x14ac:dyDescent="0.25">
      <c r="A135" s="6"/>
      <c r="B135" s="6"/>
      <c r="C135" s="7"/>
      <c r="D135" s="7"/>
      <c r="E135" s="6"/>
      <c r="F135" s="7"/>
      <c r="G135" s="7"/>
      <c r="H135" s="6"/>
      <c r="I135" s="6"/>
      <c r="J135" s="6"/>
      <c r="K135" s="6"/>
      <c r="L135" s="6"/>
      <c r="P135" s="12" t="e">
        <f t="shared" si="1"/>
        <v>#N/A</v>
      </c>
    </row>
    <row r="136" spans="1:16" x14ac:dyDescent="0.25">
      <c r="A136" s="6"/>
      <c r="B136" s="6"/>
      <c r="C136" s="7"/>
      <c r="D136" s="7"/>
      <c r="E136" s="6"/>
      <c r="F136" s="7"/>
      <c r="G136" s="7"/>
      <c r="H136" s="6"/>
      <c r="I136" s="6"/>
      <c r="J136" s="6"/>
      <c r="K136" s="6"/>
      <c r="L136" s="6"/>
      <c r="P136" s="12" t="e">
        <f t="shared" si="1"/>
        <v>#N/A</v>
      </c>
    </row>
    <row r="137" spans="1:16" x14ac:dyDescent="0.25">
      <c r="A137" s="6"/>
      <c r="B137" s="6"/>
      <c r="C137" s="7"/>
      <c r="D137" s="7"/>
      <c r="E137" s="6"/>
      <c r="F137" s="7"/>
      <c r="G137" s="7"/>
      <c r="H137" s="6"/>
      <c r="I137" s="6"/>
      <c r="J137" s="6"/>
      <c r="K137" s="6"/>
      <c r="L137" s="6"/>
      <c r="P137" s="12" t="e">
        <f t="shared" si="1"/>
        <v>#N/A</v>
      </c>
    </row>
    <row r="138" spans="1:16" x14ac:dyDescent="0.25">
      <c r="A138" s="6"/>
      <c r="B138" s="6"/>
      <c r="C138" s="7"/>
      <c r="D138" s="7"/>
      <c r="E138" s="6"/>
      <c r="F138" s="7"/>
      <c r="G138" s="7"/>
      <c r="H138" s="6"/>
      <c r="I138" s="6"/>
      <c r="J138" s="6"/>
      <c r="K138" s="6"/>
      <c r="L138" s="6"/>
      <c r="P138" s="12" t="e">
        <f t="shared" ref="P138:P201" si="2">INDEX(A:K,MATCH(A138,A:A,0),MATCH("Coûts",$A$8:$L$8,0))/(DATEDIF(INDEX(A:K,MATCH(A138,A:A,0),MATCH("Date d'acceptation propale",$A$8:$L$8,0)),INDEX(A:K,MATCH(A138,A:A,0),MATCH("Date livraison",$A$8:$L$8,0)),"d")/30)</f>
        <v>#N/A</v>
      </c>
    </row>
    <row r="139" spans="1:16" x14ac:dyDescent="0.25">
      <c r="A139" s="6"/>
      <c r="B139" s="6"/>
      <c r="C139" s="7"/>
      <c r="D139" s="7"/>
      <c r="E139" s="6"/>
      <c r="F139" s="7"/>
      <c r="G139" s="7"/>
      <c r="H139" s="6"/>
      <c r="I139" s="6"/>
      <c r="J139" s="6"/>
      <c r="K139" s="6"/>
      <c r="L139" s="6"/>
      <c r="P139" s="12" t="e">
        <f t="shared" si="2"/>
        <v>#N/A</v>
      </c>
    </row>
    <row r="140" spans="1:16" x14ac:dyDescent="0.25">
      <c r="A140" s="6"/>
      <c r="B140" s="6"/>
      <c r="C140" s="7"/>
      <c r="D140" s="7"/>
      <c r="E140" s="6"/>
      <c r="F140" s="7"/>
      <c r="G140" s="7"/>
      <c r="H140" s="6"/>
      <c r="I140" s="6"/>
      <c r="J140" s="6"/>
      <c r="K140" s="6"/>
      <c r="L140" s="6"/>
      <c r="P140" s="12" t="e">
        <f t="shared" si="2"/>
        <v>#N/A</v>
      </c>
    </row>
    <row r="141" spans="1:16" x14ac:dyDescent="0.25">
      <c r="A141" s="6"/>
      <c r="B141" s="6"/>
      <c r="C141" s="7"/>
      <c r="D141" s="7"/>
      <c r="E141" s="6"/>
      <c r="F141" s="7"/>
      <c r="G141" s="7"/>
      <c r="H141" s="6"/>
      <c r="I141" s="6"/>
      <c r="J141" s="6"/>
      <c r="K141" s="6"/>
      <c r="L141" s="6"/>
      <c r="P141" s="12" t="e">
        <f t="shared" si="2"/>
        <v>#N/A</v>
      </c>
    </row>
    <row r="142" spans="1:16" x14ac:dyDescent="0.25">
      <c r="A142" s="6"/>
      <c r="B142" s="6"/>
      <c r="C142" s="7"/>
      <c r="D142" s="7"/>
      <c r="E142" s="6"/>
      <c r="F142" s="7"/>
      <c r="G142" s="7"/>
      <c r="H142" s="6"/>
      <c r="I142" s="6"/>
      <c r="J142" s="6"/>
      <c r="K142" s="6"/>
      <c r="L142" s="6"/>
      <c r="P142" s="12" t="e">
        <f t="shared" si="2"/>
        <v>#N/A</v>
      </c>
    </row>
    <row r="143" spans="1:16" x14ac:dyDescent="0.25">
      <c r="A143" s="6"/>
      <c r="B143" s="6"/>
      <c r="C143" s="7"/>
      <c r="D143" s="7"/>
      <c r="E143" s="6"/>
      <c r="F143" s="7"/>
      <c r="G143" s="7"/>
      <c r="H143" s="6"/>
      <c r="I143" s="6"/>
      <c r="J143" s="6"/>
      <c r="K143" s="6"/>
      <c r="L143" s="6"/>
      <c r="P143" s="12" t="e">
        <f t="shared" si="2"/>
        <v>#N/A</v>
      </c>
    </row>
    <row r="144" spans="1:16" x14ac:dyDescent="0.25">
      <c r="A144" s="6"/>
      <c r="B144" s="6"/>
      <c r="C144" s="7"/>
      <c r="D144" s="7"/>
      <c r="E144" s="6"/>
      <c r="F144" s="7"/>
      <c r="G144" s="7"/>
      <c r="H144" s="6"/>
      <c r="I144" s="6"/>
      <c r="J144" s="6"/>
      <c r="K144" s="6"/>
      <c r="L144" s="6"/>
      <c r="P144" s="12" t="e">
        <f t="shared" si="2"/>
        <v>#N/A</v>
      </c>
    </row>
    <row r="145" spans="1:16" x14ac:dyDescent="0.25">
      <c r="A145" s="6"/>
      <c r="B145" s="6"/>
      <c r="C145" s="7"/>
      <c r="D145" s="7"/>
      <c r="E145" s="6"/>
      <c r="F145" s="7"/>
      <c r="G145" s="7"/>
      <c r="H145" s="6"/>
      <c r="I145" s="6"/>
      <c r="J145" s="6"/>
      <c r="K145" s="6"/>
      <c r="L145" s="6"/>
      <c r="P145" s="12" t="e">
        <f t="shared" si="2"/>
        <v>#N/A</v>
      </c>
    </row>
    <row r="146" spans="1:16" x14ac:dyDescent="0.25">
      <c r="A146" s="6"/>
      <c r="B146" s="6"/>
      <c r="C146" s="7"/>
      <c r="D146" s="7"/>
      <c r="E146" s="6"/>
      <c r="F146" s="7"/>
      <c r="G146" s="7"/>
      <c r="H146" s="6"/>
      <c r="I146" s="6"/>
      <c r="J146" s="6"/>
      <c r="K146" s="6"/>
      <c r="L146" s="6"/>
      <c r="P146" s="12" t="e">
        <f t="shared" si="2"/>
        <v>#N/A</v>
      </c>
    </row>
    <row r="147" spans="1:16" x14ac:dyDescent="0.25">
      <c r="A147" s="6"/>
      <c r="B147" s="6"/>
      <c r="C147" s="7"/>
      <c r="D147" s="7"/>
      <c r="E147" s="6"/>
      <c r="F147" s="7"/>
      <c r="G147" s="7"/>
      <c r="H147" s="6"/>
      <c r="I147" s="6"/>
      <c r="J147" s="6"/>
      <c r="K147" s="6"/>
      <c r="L147" s="6"/>
      <c r="P147" s="12" t="e">
        <f t="shared" si="2"/>
        <v>#N/A</v>
      </c>
    </row>
    <row r="148" spans="1:16" x14ac:dyDescent="0.25">
      <c r="A148" s="6"/>
      <c r="B148" s="6"/>
      <c r="C148" s="7"/>
      <c r="D148" s="7"/>
      <c r="E148" s="6"/>
      <c r="F148" s="7"/>
      <c r="G148" s="7"/>
      <c r="H148" s="6"/>
      <c r="I148" s="6"/>
      <c r="J148" s="6"/>
      <c r="K148" s="6"/>
      <c r="L148" s="6"/>
      <c r="P148" s="12" t="e">
        <f t="shared" si="2"/>
        <v>#N/A</v>
      </c>
    </row>
    <row r="149" spans="1:16" x14ac:dyDescent="0.25">
      <c r="A149" s="6"/>
      <c r="B149" s="6"/>
      <c r="C149" s="7"/>
      <c r="D149" s="7"/>
      <c r="E149" s="6"/>
      <c r="F149" s="7"/>
      <c r="G149" s="7"/>
      <c r="H149" s="6"/>
      <c r="I149" s="6"/>
      <c r="J149" s="6"/>
      <c r="K149" s="6"/>
      <c r="L149" s="6"/>
      <c r="P149" s="12" t="e">
        <f t="shared" si="2"/>
        <v>#N/A</v>
      </c>
    </row>
    <row r="150" spans="1:16" x14ac:dyDescent="0.25">
      <c r="A150" s="6"/>
      <c r="B150" s="6"/>
      <c r="C150" s="7"/>
      <c r="D150" s="7"/>
      <c r="E150" s="6"/>
      <c r="F150" s="7"/>
      <c r="G150" s="7"/>
      <c r="H150" s="6"/>
      <c r="I150" s="6"/>
      <c r="J150" s="6"/>
      <c r="K150" s="6"/>
      <c r="L150" s="6"/>
      <c r="P150" s="12" t="e">
        <f t="shared" si="2"/>
        <v>#N/A</v>
      </c>
    </row>
    <row r="151" spans="1:16" x14ac:dyDescent="0.25">
      <c r="A151" s="6"/>
      <c r="B151" s="6"/>
      <c r="C151" s="7"/>
      <c r="D151" s="7"/>
      <c r="E151" s="6"/>
      <c r="F151" s="7"/>
      <c r="G151" s="7"/>
      <c r="H151" s="6"/>
      <c r="I151" s="6"/>
      <c r="J151" s="6"/>
      <c r="K151" s="6"/>
      <c r="L151" s="6"/>
      <c r="P151" s="12" t="e">
        <f t="shared" si="2"/>
        <v>#N/A</v>
      </c>
    </row>
    <row r="152" spans="1:16" x14ac:dyDescent="0.25">
      <c r="A152" s="6"/>
      <c r="B152" s="6"/>
      <c r="C152" s="7"/>
      <c r="D152" s="7"/>
      <c r="E152" s="6"/>
      <c r="F152" s="7"/>
      <c r="G152" s="7"/>
      <c r="H152" s="6"/>
      <c r="I152" s="6"/>
      <c r="J152" s="6"/>
      <c r="K152" s="6"/>
      <c r="L152" s="6"/>
      <c r="P152" s="12" t="e">
        <f t="shared" si="2"/>
        <v>#N/A</v>
      </c>
    </row>
    <row r="153" spans="1:16" x14ac:dyDescent="0.25">
      <c r="A153" s="6"/>
      <c r="B153" s="6"/>
      <c r="C153" s="7"/>
      <c r="D153" s="7"/>
      <c r="E153" s="6"/>
      <c r="F153" s="7"/>
      <c r="G153" s="7"/>
      <c r="H153" s="6"/>
      <c r="I153" s="6"/>
      <c r="J153" s="6"/>
      <c r="K153" s="6"/>
      <c r="L153" s="6"/>
      <c r="P153" s="12" t="e">
        <f t="shared" si="2"/>
        <v>#N/A</v>
      </c>
    </row>
    <row r="154" spans="1:16" x14ac:dyDescent="0.25">
      <c r="A154" s="6"/>
      <c r="B154" s="6"/>
      <c r="C154" s="7"/>
      <c r="D154" s="7"/>
      <c r="E154" s="6"/>
      <c r="F154" s="7"/>
      <c r="G154" s="7"/>
      <c r="H154" s="6"/>
      <c r="I154" s="6"/>
      <c r="J154" s="6"/>
      <c r="K154" s="6"/>
      <c r="L154" s="6"/>
      <c r="P154" s="12" t="e">
        <f t="shared" si="2"/>
        <v>#N/A</v>
      </c>
    </row>
    <row r="155" spans="1:16" x14ac:dyDescent="0.25">
      <c r="A155" s="6"/>
      <c r="B155" s="6"/>
      <c r="C155" s="7"/>
      <c r="D155" s="7"/>
      <c r="E155" s="6"/>
      <c r="F155" s="7"/>
      <c r="G155" s="7"/>
      <c r="H155" s="6"/>
      <c r="I155" s="6"/>
      <c r="J155" s="6"/>
      <c r="K155" s="6"/>
      <c r="L155" s="6"/>
      <c r="P155" s="12" t="e">
        <f t="shared" si="2"/>
        <v>#N/A</v>
      </c>
    </row>
    <row r="156" spans="1:16" x14ac:dyDescent="0.25">
      <c r="A156" s="6"/>
      <c r="B156" s="6"/>
      <c r="C156" s="7"/>
      <c r="D156" s="7"/>
      <c r="E156" s="6"/>
      <c r="F156" s="7"/>
      <c r="G156" s="7"/>
      <c r="H156" s="6"/>
      <c r="I156" s="6"/>
      <c r="J156" s="6"/>
      <c r="K156" s="6"/>
      <c r="L156" s="6"/>
      <c r="P156" s="12" t="e">
        <f t="shared" si="2"/>
        <v>#N/A</v>
      </c>
    </row>
    <row r="157" spans="1:16" x14ac:dyDescent="0.25">
      <c r="A157" s="6"/>
      <c r="B157" s="6"/>
      <c r="C157" s="7"/>
      <c r="D157" s="7"/>
      <c r="E157" s="6"/>
      <c r="F157" s="7"/>
      <c r="G157" s="7"/>
      <c r="H157" s="6"/>
      <c r="I157" s="6"/>
      <c r="J157" s="6"/>
      <c r="K157" s="6"/>
      <c r="L157" s="6"/>
      <c r="P157" s="12" t="e">
        <f t="shared" si="2"/>
        <v>#N/A</v>
      </c>
    </row>
    <row r="158" spans="1:16" x14ac:dyDescent="0.25">
      <c r="A158" s="6"/>
      <c r="B158" s="6"/>
      <c r="C158" s="7"/>
      <c r="D158" s="7"/>
      <c r="E158" s="6"/>
      <c r="F158" s="7"/>
      <c r="G158" s="7"/>
      <c r="H158" s="6"/>
      <c r="I158" s="6"/>
      <c r="J158" s="6"/>
      <c r="K158" s="6"/>
      <c r="L158" s="6"/>
      <c r="P158" s="12" t="e">
        <f t="shared" si="2"/>
        <v>#N/A</v>
      </c>
    </row>
    <row r="159" spans="1:16" x14ac:dyDescent="0.25">
      <c r="A159" s="6"/>
      <c r="B159" s="6"/>
      <c r="C159" s="7"/>
      <c r="D159" s="7"/>
      <c r="E159" s="6"/>
      <c r="F159" s="7"/>
      <c r="G159" s="7"/>
      <c r="H159" s="6"/>
      <c r="I159" s="6"/>
      <c r="J159" s="6"/>
      <c r="K159" s="6"/>
      <c r="L159" s="6"/>
      <c r="P159" s="12" t="e">
        <f t="shared" si="2"/>
        <v>#N/A</v>
      </c>
    </row>
    <row r="160" spans="1:16" x14ac:dyDescent="0.25">
      <c r="A160" s="6"/>
      <c r="B160" s="6"/>
      <c r="C160" s="7"/>
      <c r="D160" s="7"/>
      <c r="E160" s="6"/>
      <c r="F160" s="7"/>
      <c r="G160" s="7"/>
      <c r="H160" s="6"/>
      <c r="I160" s="6"/>
      <c r="J160" s="6"/>
      <c r="K160" s="6"/>
      <c r="L160" s="6"/>
      <c r="P160" s="12" t="e">
        <f t="shared" si="2"/>
        <v>#N/A</v>
      </c>
    </row>
    <row r="161" spans="1:16" x14ac:dyDescent="0.25">
      <c r="A161" s="6"/>
      <c r="B161" s="6"/>
      <c r="C161" s="7"/>
      <c r="D161" s="7"/>
      <c r="E161" s="6"/>
      <c r="F161" s="7"/>
      <c r="G161" s="7"/>
      <c r="H161" s="6"/>
      <c r="I161" s="6"/>
      <c r="J161" s="6"/>
      <c r="K161" s="6"/>
      <c r="L161" s="6"/>
      <c r="P161" s="12" t="e">
        <f t="shared" si="2"/>
        <v>#N/A</v>
      </c>
    </row>
    <row r="162" spans="1:16" x14ac:dyDescent="0.25">
      <c r="A162" s="6"/>
      <c r="B162" s="6"/>
      <c r="C162" s="7"/>
      <c r="D162" s="7"/>
      <c r="E162" s="6"/>
      <c r="F162" s="7"/>
      <c r="G162" s="7"/>
      <c r="H162" s="6"/>
      <c r="I162" s="6"/>
      <c r="J162" s="6"/>
      <c r="K162" s="6"/>
      <c r="L162" s="6"/>
      <c r="P162" s="12" t="e">
        <f t="shared" si="2"/>
        <v>#N/A</v>
      </c>
    </row>
    <row r="163" spans="1:16" x14ac:dyDescent="0.25">
      <c r="A163" s="6"/>
      <c r="B163" s="6"/>
      <c r="C163" s="7"/>
      <c r="D163" s="7"/>
      <c r="E163" s="6"/>
      <c r="F163" s="7"/>
      <c r="G163" s="7"/>
      <c r="H163" s="6"/>
      <c r="I163" s="6"/>
      <c r="J163" s="6"/>
      <c r="K163" s="6"/>
      <c r="L163" s="6"/>
      <c r="P163" s="12" t="e">
        <f t="shared" si="2"/>
        <v>#N/A</v>
      </c>
    </row>
    <row r="164" spans="1:16" x14ac:dyDescent="0.25">
      <c r="A164" s="6"/>
      <c r="B164" s="6"/>
      <c r="C164" s="7"/>
      <c r="D164" s="7"/>
      <c r="E164" s="6"/>
      <c r="F164" s="7"/>
      <c r="G164" s="7"/>
      <c r="H164" s="6"/>
      <c r="I164" s="6"/>
      <c r="J164" s="6"/>
      <c r="K164" s="6"/>
      <c r="L164" s="6"/>
      <c r="P164" s="12" t="e">
        <f t="shared" si="2"/>
        <v>#N/A</v>
      </c>
    </row>
    <row r="165" spans="1:16" x14ac:dyDescent="0.25">
      <c r="A165" s="6"/>
      <c r="B165" s="6"/>
      <c r="C165" s="7"/>
      <c r="D165" s="7"/>
      <c r="E165" s="6"/>
      <c r="F165" s="7"/>
      <c r="G165" s="7"/>
      <c r="H165" s="6"/>
      <c r="I165" s="6"/>
      <c r="J165" s="6"/>
      <c r="K165" s="6"/>
      <c r="L165" s="6"/>
      <c r="P165" s="12" t="e">
        <f t="shared" si="2"/>
        <v>#N/A</v>
      </c>
    </row>
    <row r="166" spans="1:16" x14ac:dyDescent="0.25">
      <c r="A166" s="6"/>
      <c r="B166" s="6"/>
      <c r="C166" s="7"/>
      <c r="D166" s="7"/>
      <c r="E166" s="6"/>
      <c r="F166" s="7"/>
      <c r="G166" s="7"/>
      <c r="H166" s="6"/>
      <c r="I166" s="6"/>
      <c r="J166" s="6"/>
      <c r="K166" s="6"/>
      <c r="L166" s="6"/>
      <c r="P166" s="12" t="e">
        <f t="shared" si="2"/>
        <v>#N/A</v>
      </c>
    </row>
    <row r="167" spans="1:16" x14ac:dyDescent="0.25">
      <c r="A167" s="6"/>
      <c r="B167" s="6"/>
      <c r="C167" s="7"/>
      <c r="D167" s="7"/>
      <c r="E167" s="6"/>
      <c r="F167" s="7"/>
      <c r="G167" s="7"/>
      <c r="H167" s="6"/>
      <c r="I167" s="6"/>
      <c r="J167" s="6"/>
      <c r="K167" s="6"/>
      <c r="L167" s="6"/>
      <c r="P167" s="12" t="e">
        <f t="shared" si="2"/>
        <v>#N/A</v>
      </c>
    </row>
    <row r="168" spans="1:16" x14ac:dyDescent="0.25">
      <c r="A168" s="6"/>
      <c r="B168" s="6"/>
      <c r="C168" s="7"/>
      <c r="D168" s="7"/>
      <c r="E168" s="6"/>
      <c r="F168" s="7"/>
      <c r="G168" s="7"/>
      <c r="H168" s="6"/>
      <c r="I168" s="6"/>
      <c r="J168" s="6"/>
      <c r="K168" s="6"/>
      <c r="L168" s="6"/>
      <c r="P168" s="12" t="e">
        <f t="shared" si="2"/>
        <v>#N/A</v>
      </c>
    </row>
    <row r="169" spans="1:16" x14ac:dyDescent="0.25">
      <c r="A169" s="6"/>
      <c r="B169" s="6"/>
      <c r="C169" s="7"/>
      <c r="D169" s="7"/>
      <c r="E169" s="6"/>
      <c r="F169" s="7"/>
      <c r="G169" s="7"/>
      <c r="H169" s="6"/>
      <c r="I169" s="6"/>
      <c r="J169" s="6"/>
      <c r="K169" s="6"/>
      <c r="L169" s="6"/>
      <c r="P169" s="12" t="e">
        <f t="shared" si="2"/>
        <v>#N/A</v>
      </c>
    </row>
    <row r="170" spans="1:16" x14ac:dyDescent="0.25">
      <c r="A170" s="6"/>
      <c r="B170" s="6"/>
      <c r="C170" s="7"/>
      <c r="D170" s="7"/>
      <c r="E170" s="6"/>
      <c r="F170" s="7"/>
      <c r="G170" s="7"/>
      <c r="H170" s="6"/>
      <c r="I170" s="6"/>
      <c r="J170" s="6"/>
      <c r="K170" s="6"/>
      <c r="L170" s="6"/>
      <c r="P170" s="12" t="e">
        <f t="shared" si="2"/>
        <v>#N/A</v>
      </c>
    </row>
    <row r="171" spans="1:16" x14ac:dyDescent="0.25">
      <c r="A171" s="6"/>
      <c r="B171" s="6"/>
      <c r="C171" s="7"/>
      <c r="D171" s="7"/>
      <c r="E171" s="6"/>
      <c r="F171" s="7"/>
      <c r="G171" s="7"/>
      <c r="H171" s="6"/>
      <c r="I171" s="6"/>
      <c r="J171" s="6"/>
      <c r="K171" s="6"/>
      <c r="L171" s="6"/>
      <c r="P171" s="12" t="e">
        <f t="shared" si="2"/>
        <v>#N/A</v>
      </c>
    </row>
    <row r="172" spans="1:16" x14ac:dyDescent="0.25">
      <c r="A172" s="6"/>
      <c r="B172" s="6"/>
      <c r="C172" s="7"/>
      <c r="D172" s="7"/>
      <c r="E172" s="6"/>
      <c r="F172" s="7"/>
      <c r="G172" s="7"/>
      <c r="H172" s="6"/>
      <c r="I172" s="6"/>
      <c r="J172" s="6"/>
      <c r="K172" s="6"/>
      <c r="L172" s="6"/>
      <c r="P172" s="12" t="e">
        <f t="shared" si="2"/>
        <v>#N/A</v>
      </c>
    </row>
    <row r="173" spans="1:16" x14ac:dyDescent="0.25">
      <c r="A173" s="6"/>
      <c r="B173" s="6"/>
      <c r="C173" s="7"/>
      <c r="D173" s="7"/>
      <c r="E173" s="6"/>
      <c r="F173" s="7"/>
      <c r="G173" s="7"/>
      <c r="H173" s="6"/>
      <c r="I173" s="6"/>
      <c r="J173" s="6"/>
      <c r="K173" s="6"/>
      <c r="L173" s="6"/>
      <c r="P173" s="12" t="e">
        <f t="shared" si="2"/>
        <v>#N/A</v>
      </c>
    </row>
    <row r="174" spans="1:16" x14ac:dyDescent="0.25">
      <c r="A174" s="6"/>
      <c r="B174" s="6"/>
      <c r="C174" s="7"/>
      <c r="D174" s="7"/>
      <c r="E174" s="6"/>
      <c r="F174" s="7"/>
      <c r="G174" s="7"/>
      <c r="H174" s="6"/>
      <c r="I174" s="6"/>
      <c r="J174" s="6"/>
      <c r="K174" s="6"/>
      <c r="L174" s="6"/>
      <c r="P174" s="12" t="e">
        <f t="shared" si="2"/>
        <v>#N/A</v>
      </c>
    </row>
    <row r="175" spans="1:16" x14ac:dyDescent="0.25">
      <c r="A175" s="6"/>
      <c r="B175" s="6"/>
      <c r="C175" s="7"/>
      <c r="D175" s="7"/>
      <c r="E175" s="6"/>
      <c r="F175" s="7"/>
      <c r="G175" s="7"/>
      <c r="H175" s="6"/>
      <c r="I175" s="6"/>
      <c r="J175" s="6"/>
      <c r="K175" s="6"/>
      <c r="L175" s="6"/>
      <c r="P175" s="12" t="e">
        <f t="shared" si="2"/>
        <v>#N/A</v>
      </c>
    </row>
    <row r="176" spans="1:16" x14ac:dyDescent="0.25">
      <c r="A176" s="6"/>
      <c r="B176" s="6"/>
      <c r="C176" s="7"/>
      <c r="D176" s="7"/>
      <c r="E176" s="6"/>
      <c r="F176" s="7"/>
      <c r="G176" s="7"/>
      <c r="H176" s="6"/>
      <c r="I176" s="6"/>
      <c r="J176" s="6"/>
      <c r="K176" s="6"/>
      <c r="L176" s="6"/>
      <c r="P176" s="12" t="e">
        <f t="shared" si="2"/>
        <v>#N/A</v>
      </c>
    </row>
    <row r="177" spans="1:16" x14ac:dyDescent="0.25">
      <c r="A177" s="6"/>
      <c r="B177" s="6"/>
      <c r="C177" s="7"/>
      <c r="D177" s="7"/>
      <c r="E177" s="6"/>
      <c r="F177" s="7"/>
      <c r="G177" s="7"/>
      <c r="H177" s="6"/>
      <c r="I177" s="6"/>
      <c r="J177" s="6"/>
      <c r="K177" s="6"/>
      <c r="L177" s="6"/>
      <c r="P177" s="12" t="e">
        <f t="shared" si="2"/>
        <v>#N/A</v>
      </c>
    </row>
    <row r="178" spans="1:16" x14ac:dyDescent="0.25">
      <c r="A178" s="6"/>
      <c r="B178" s="6"/>
      <c r="C178" s="7"/>
      <c r="D178" s="7"/>
      <c r="E178" s="6"/>
      <c r="F178" s="7"/>
      <c r="G178" s="7"/>
      <c r="H178" s="6"/>
      <c r="I178" s="6"/>
      <c r="J178" s="6"/>
      <c r="K178" s="6"/>
      <c r="L178" s="6"/>
      <c r="P178" s="12" t="e">
        <f t="shared" si="2"/>
        <v>#N/A</v>
      </c>
    </row>
    <row r="179" spans="1:16" x14ac:dyDescent="0.25">
      <c r="A179" s="6"/>
      <c r="B179" s="6"/>
      <c r="C179" s="7"/>
      <c r="D179" s="7"/>
      <c r="E179" s="6"/>
      <c r="F179" s="7"/>
      <c r="G179" s="7"/>
      <c r="H179" s="6"/>
      <c r="I179" s="6"/>
      <c r="J179" s="6"/>
      <c r="K179" s="6"/>
      <c r="L179" s="6"/>
      <c r="P179" s="12" t="e">
        <f t="shared" si="2"/>
        <v>#N/A</v>
      </c>
    </row>
    <row r="180" spans="1:16" x14ac:dyDescent="0.25">
      <c r="A180" s="6"/>
      <c r="B180" s="6"/>
      <c r="C180" s="7"/>
      <c r="D180" s="7"/>
      <c r="E180" s="6"/>
      <c r="F180" s="7"/>
      <c r="G180" s="7"/>
      <c r="H180" s="6"/>
      <c r="I180" s="6"/>
      <c r="J180" s="6"/>
      <c r="K180" s="6"/>
      <c r="L180" s="6"/>
      <c r="P180" s="12" t="e">
        <f t="shared" si="2"/>
        <v>#N/A</v>
      </c>
    </row>
    <row r="181" spans="1:16" x14ac:dyDescent="0.25">
      <c r="A181" s="6"/>
      <c r="B181" s="6"/>
      <c r="C181" s="7"/>
      <c r="D181" s="7"/>
      <c r="E181" s="6"/>
      <c r="F181" s="7"/>
      <c r="G181" s="7"/>
      <c r="H181" s="6"/>
      <c r="I181" s="6"/>
      <c r="J181" s="6"/>
      <c r="K181" s="6"/>
      <c r="L181" s="6"/>
      <c r="P181" s="12" t="e">
        <f t="shared" si="2"/>
        <v>#N/A</v>
      </c>
    </row>
    <row r="182" spans="1:16" x14ac:dyDescent="0.25">
      <c r="A182" s="6"/>
      <c r="B182" s="6"/>
      <c r="C182" s="7"/>
      <c r="D182" s="7"/>
      <c r="E182" s="6"/>
      <c r="F182" s="7"/>
      <c r="G182" s="7"/>
      <c r="H182" s="6"/>
      <c r="I182" s="6"/>
      <c r="J182" s="6"/>
      <c r="K182" s="6"/>
      <c r="L182" s="6"/>
      <c r="P182" s="12" t="e">
        <f t="shared" si="2"/>
        <v>#N/A</v>
      </c>
    </row>
    <row r="183" spans="1:16" x14ac:dyDescent="0.25">
      <c r="A183" s="6"/>
      <c r="B183" s="6"/>
      <c r="C183" s="7"/>
      <c r="D183" s="7"/>
      <c r="E183" s="6"/>
      <c r="F183" s="7"/>
      <c r="G183" s="7"/>
      <c r="H183" s="6"/>
      <c r="I183" s="6"/>
      <c r="J183" s="6"/>
      <c r="K183" s="6"/>
      <c r="L183" s="6"/>
      <c r="P183" s="12" t="e">
        <f t="shared" si="2"/>
        <v>#N/A</v>
      </c>
    </row>
    <row r="184" spans="1:16" x14ac:dyDescent="0.25">
      <c r="A184" s="6"/>
      <c r="B184" s="6"/>
      <c r="C184" s="7"/>
      <c r="D184" s="7"/>
      <c r="E184" s="6"/>
      <c r="F184" s="7"/>
      <c r="G184" s="7"/>
      <c r="H184" s="6"/>
      <c r="I184" s="6"/>
      <c r="J184" s="6"/>
      <c r="K184" s="6"/>
      <c r="L184" s="6"/>
      <c r="P184" s="12" t="e">
        <f t="shared" si="2"/>
        <v>#N/A</v>
      </c>
    </row>
    <row r="185" spans="1:16" x14ac:dyDescent="0.25">
      <c r="A185" s="6"/>
      <c r="B185" s="6"/>
      <c r="C185" s="7"/>
      <c r="D185" s="7"/>
      <c r="E185" s="6"/>
      <c r="F185" s="7"/>
      <c r="G185" s="7"/>
      <c r="H185" s="6"/>
      <c r="I185" s="6"/>
      <c r="J185" s="6"/>
      <c r="K185" s="6"/>
      <c r="L185" s="6"/>
      <c r="P185" s="12" t="e">
        <f t="shared" si="2"/>
        <v>#N/A</v>
      </c>
    </row>
    <row r="186" spans="1:16" x14ac:dyDescent="0.25">
      <c r="A186" s="6"/>
      <c r="B186" s="6"/>
      <c r="C186" s="7"/>
      <c r="D186" s="7"/>
      <c r="E186" s="6"/>
      <c r="F186" s="7"/>
      <c r="G186" s="7"/>
      <c r="H186" s="6"/>
      <c r="I186" s="6"/>
      <c r="J186" s="6"/>
      <c r="K186" s="6"/>
      <c r="L186" s="6"/>
      <c r="P186" s="12" t="e">
        <f t="shared" si="2"/>
        <v>#N/A</v>
      </c>
    </row>
    <row r="187" spans="1:16" x14ac:dyDescent="0.25">
      <c r="A187" s="6"/>
      <c r="B187" s="6"/>
      <c r="C187" s="7"/>
      <c r="D187" s="7"/>
      <c r="E187" s="6"/>
      <c r="F187" s="7"/>
      <c r="G187" s="7"/>
      <c r="H187" s="6"/>
      <c r="I187" s="6"/>
      <c r="J187" s="6"/>
      <c r="K187" s="6"/>
      <c r="L187" s="6"/>
      <c r="P187" s="12" t="e">
        <f t="shared" si="2"/>
        <v>#N/A</v>
      </c>
    </row>
    <row r="188" spans="1:16" x14ac:dyDescent="0.25">
      <c r="A188" s="6"/>
      <c r="B188" s="6"/>
      <c r="C188" s="7"/>
      <c r="D188" s="7"/>
      <c r="E188" s="6"/>
      <c r="F188" s="7"/>
      <c r="G188" s="7"/>
      <c r="H188" s="6"/>
      <c r="I188" s="6"/>
      <c r="J188" s="6"/>
      <c r="K188" s="6"/>
      <c r="L188" s="6"/>
      <c r="P188" s="12" t="e">
        <f t="shared" si="2"/>
        <v>#N/A</v>
      </c>
    </row>
    <row r="189" spans="1:16" x14ac:dyDescent="0.25">
      <c r="A189" s="6"/>
      <c r="B189" s="6"/>
      <c r="C189" s="7"/>
      <c r="D189" s="7"/>
      <c r="E189" s="6"/>
      <c r="F189" s="7"/>
      <c r="G189" s="7"/>
      <c r="H189" s="6"/>
      <c r="I189" s="6"/>
      <c r="J189" s="6"/>
      <c r="K189" s="6"/>
      <c r="L189" s="6"/>
      <c r="P189" s="12" t="e">
        <f t="shared" si="2"/>
        <v>#N/A</v>
      </c>
    </row>
    <row r="190" spans="1:16" x14ac:dyDescent="0.25">
      <c r="A190" s="6"/>
      <c r="B190" s="6"/>
      <c r="C190" s="7"/>
      <c r="D190" s="7"/>
      <c r="E190" s="6"/>
      <c r="F190" s="7"/>
      <c r="G190" s="7"/>
      <c r="H190" s="6"/>
      <c r="I190" s="6"/>
      <c r="J190" s="6"/>
      <c r="K190" s="6"/>
      <c r="L190" s="6"/>
      <c r="P190" s="12" t="e">
        <f t="shared" si="2"/>
        <v>#N/A</v>
      </c>
    </row>
    <row r="191" spans="1:16" x14ac:dyDescent="0.25">
      <c r="A191" s="6"/>
      <c r="B191" s="6"/>
      <c r="C191" s="7"/>
      <c r="D191" s="7"/>
      <c r="E191" s="6"/>
      <c r="F191" s="7"/>
      <c r="G191" s="7"/>
      <c r="H191" s="6"/>
      <c r="I191" s="6"/>
      <c r="J191" s="6"/>
      <c r="K191" s="6"/>
      <c r="L191" s="6"/>
      <c r="P191" s="12" t="e">
        <f t="shared" si="2"/>
        <v>#N/A</v>
      </c>
    </row>
    <row r="192" spans="1:16" x14ac:dyDescent="0.25">
      <c r="A192" s="6"/>
      <c r="B192" s="6"/>
      <c r="C192" s="7"/>
      <c r="D192" s="7"/>
      <c r="E192" s="6"/>
      <c r="F192" s="7"/>
      <c r="G192" s="7"/>
      <c r="H192" s="6"/>
      <c r="I192" s="6"/>
      <c r="J192" s="6"/>
      <c r="K192" s="6"/>
      <c r="L192" s="6"/>
      <c r="P192" s="12" t="e">
        <f t="shared" si="2"/>
        <v>#N/A</v>
      </c>
    </row>
    <row r="193" spans="1:16" x14ac:dyDescent="0.25">
      <c r="A193" s="6"/>
      <c r="B193" s="6"/>
      <c r="C193" s="7"/>
      <c r="D193" s="7"/>
      <c r="E193" s="6"/>
      <c r="F193" s="7"/>
      <c r="G193" s="7"/>
      <c r="H193" s="6"/>
      <c r="I193" s="6"/>
      <c r="J193" s="6"/>
      <c r="K193" s="6"/>
      <c r="L193" s="6"/>
      <c r="P193" s="12" t="e">
        <f t="shared" si="2"/>
        <v>#N/A</v>
      </c>
    </row>
    <row r="194" spans="1:16" x14ac:dyDescent="0.25">
      <c r="A194" s="6"/>
      <c r="B194" s="6"/>
      <c r="C194" s="7"/>
      <c r="D194" s="7"/>
      <c r="E194" s="6"/>
      <c r="F194" s="7"/>
      <c r="G194" s="7"/>
      <c r="H194" s="6"/>
      <c r="I194" s="6"/>
      <c r="J194" s="6"/>
      <c r="K194" s="6"/>
      <c r="L194" s="6"/>
      <c r="P194" s="12" t="e">
        <f t="shared" si="2"/>
        <v>#N/A</v>
      </c>
    </row>
    <row r="195" spans="1:16" x14ac:dyDescent="0.25">
      <c r="A195" s="6"/>
      <c r="B195" s="6"/>
      <c r="C195" s="7"/>
      <c r="D195" s="7"/>
      <c r="E195" s="6"/>
      <c r="F195" s="7"/>
      <c r="G195" s="7"/>
      <c r="H195" s="6"/>
      <c r="I195" s="6"/>
      <c r="J195" s="6"/>
      <c r="K195" s="6"/>
      <c r="L195" s="6"/>
      <c r="P195" s="12" t="e">
        <f t="shared" si="2"/>
        <v>#N/A</v>
      </c>
    </row>
    <row r="196" spans="1:16" x14ac:dyDescent="0.25">
      <c r="A196" s="6"/>
      <c r="B196" s="6"/>
      <c r="C196" s="7"/>
      <c r="D196" s="7"/>
      <c r="E196" s="6"/>
      <c r="F196" s="7"/>
      <c r="G196" s="7"/>
      <c r="H196" s="6"/>
      <c r="I196" s="6"/>
      <c r="J196" s="6"/>
      <c r="K196" s="6"/>
      <c r="L196" s="6"/>
      <c r="P196" s="12" t="e">
        <f t="shared" si="2"/>
        <v>#N/A</v>
      </c>
    </row>
    <row r="197" spans="1:16" x14ac:dyDescent="0.25">
      <c r="A197" s="6"/>
      <c r="B197" s="6"/>
      <c r="C197" s="7"/>
      <c r="D197" s="7"/>
      <c r="E197" s="6"/>
      <c r="F197" s="7"/>
      <c r="G197" s="7"/>
      <c r="H197" s="6"/>
      <c r="I197" s="6"/>
      <c r="J197" s="6"/>
      <c r="K197" s="6"/>
      <c r="L197" s="6"/>
      <c r="P197" s="12" t="e">
        <f t="shared" si="2"/>
        <v>#N/A</v>
      </c>
    </row>
    <row r="198" spans="1:16" x14ac:dyDescent="0.25">
      <c r="A198" s="6"/>
      <c r="B198" s="6"/>
      <c r="C198" s="7"/>
      <c r="D198" s="7"/>
      <c r="E198" s="6"/>
      <c r="F198" s="7"/>
      <c r="G198" s="7"/>
      <c r="H198" s="6"/>
      <c r="I198" s="6"/>
      <c r="J198" s="6"/>
      <c r="K198" s="6"/>
      <c r="L198" s="6"/>
      <c r="P198" s="12" t="e">
        <f t="shared" si="2"/>
        <v>#N/A</v>
      </c>
    </row>
    <row r="199" spans="1:16" x14ac:dyDescent="0.25">
      <c r="A199" s="6"/>
      <c r="B199" s="6"/>
      <c r="C199" s="7"/>
      <c r="D199" s="7"/>
      <c r="E199" s="6"/>
      <c r="F199" s="7"/>
      <c r="G199" s="7"/>
      <c r="H199" s="6"/>
      <c r="I199" s="6"/>
      <c r="J199" s="6"/>
      <c r="K199" s="6"/>
      <c r="L199" s="6"/>
      <c r="P199" s="12" t="e">
        <f t="shared" si="2"/>
        <v>#N/A</v>
      </c>
    </row>
    <row r="200" spans="1:16" x14ac:dyDescent="0.25">
      <c r="A200" s="6"/>
      <c r="B200" s="6"/>
      <c r="C200" s="7"/>
      <c r="D200" s="7"/>
      <c r="E200" s="6"/>
      <c r="F200" s="7"/>
      <c r="G200" s="7"/>
      <c r="H200" s="6"/>
      <c r="I200" s="6"/>
      <c r="J200" s="6"/>
      <c r="K200" s="6"/>
      <c r="L200" s="6"/>
      <c r="P200" s="12" t="e">
        <f t="shared" si="2"/>
        <v>#N/A</v>
      </c>
    </row>
    <row r="201" spans="1:16" x14ac:dyDescent="0.25">
      <c r="A201" s="6"/>
      <c r="B201" s="6"/>
      <c r="C201" s="7"/>
      <c r="D201" s="7"/>
      <c r="E201" s="6"/>
      <c r="F201" s="7"/>
      <c r="G201" s="7"/>
      <c r="H201" s="6"/>
      <c r="I201" s="6"/>
      <c r="J201" s="6"/>
      <c r="K201" s="6"/>
      <c r="L201" s="6"/>
      <c r="P201" s="12" t="e">
        <f t="shared" si="2"/>
        <v>#N/A</v>
      </c>
    </row>
    <row r="202" spans="1:16" x14ac:dyDescent="0.25">
      <c r="A202" s="6"/>
      <c r="B202" s="6"/>
      <c r="C202" s="7"/>
      <c r="D202" s="7"/>
      <c r="E202" s="6"/>
      <c r="F202" s="7"/>
      <c r="G202" s="7"/>
      <c r="H202" s="6"/>
      <c r="I202" s="6"/>
      <c r="J202" s="6"/>
      <c r="K202" s="6"/>
      <c r="L202" s="6"/>
      <c r="P202" s="12" t="e">
        <f t="shared" ref="P202:P265" si="3">INDEX(A:K,MATCH(A202,A:A,0),MATCH("Coûts",$A$8:$L$8,0))/(DATEDIF(INDEX(A:K,MATCH(A202,A:A,0),MATCH("Date d'acceptation propale",$A$8:$L$8,0)),INDEX(A:K,MATCH(A202,A:A,0),MATCH("Date livraison",$A$8:$L$8,0)),"d")/30)</f>
        <v>#N/A</v>
      </c>
    </row>
    <row r="203" spans="1:16" x14ac:dyDescent="0.25">
      <c r="A203" s="6"/>
      <c r="B203" s="6"/>
      <c r="C203" s="7"/>
      <c r="D203" s="7"/>
      <c r="E203" s="6"/>
      <c r="F203" s="7"/>
      <c r="G203" s="7"/>
      <c r="H203" s="6"/>
      <c r="I203" s="6"/>
      <c r="J203" s="6"/>
      <c r="K203" s="6"/>
      <c r="L203" s="6"/>
      <c r="P203" s="12" t="e">
        <f t="shared" si="3"/>
        <v>#N/A</v>
      </c>
    </row>
    <row r="204" spans="1:16" x14ac:dyDescent="0.25">
      <c r="A204" s="6"/>
      <c r="B204" s="6"/>
      <c r="C204" s="7"/>
      <c r="D204" s="7"/>
      <c r="E204" s="6"/>
      <c r="F204" s="7"/>
      <c r="G204" s="7"/>
      <c r="H204" s="6"/>
      <c r="I204" s="6"/>
      <c r="J204" s="6"/>
      <c r="K204" s="6"/>
      <c r="L204" s="6"/>
      <c r="P204" s="12" t="e">
        <f t="shared" si="3"/>
        <v>#N/A</v>
      </c>
    </row>
    <row r="205" spans="1:16" x14ac:dyDescent="0.25">
      <c r="A205" s="6"/>
      <c r="B205" s="6"/>
      <c r="C205" s="7"/>
      <c r="D205" s="7"/>
      <c r="E205" s="6"/>
      <c r="F205" s="7"/>
      <c r="G205" s="7"/>
      <c r="H205" s="6"/>
      <c r="I205" s="6"/>
      <c r="J205" s="6"/>
      <c r="K205" s="6"/>
      <c r="L205" s="6"/>
      <c r="P205" s="12" t="e">
        <f t="shared" si="3"/>
        <v>#N/A</v>
      </c>
    </row>
    <row r="206" spans="1:16" x14ac:dyDescent="0.25">
      <c r="A206" s="6"/>
      <c r="B206" s="6"/>
      <c r="C206" s="7"/>
      <c r="D206" s="7"/>
      <c r="E206" s="6"/>
      <c r="F206" s="7"/>
      <c r="G206" s="7"/>
      <c r="H206" s="6"/>
      <c r="I206" s="6"/>
      <c r="J206" s="6"/>
      <c r="K206" s="6"/>
      <c r="L206" s="6"/>
      <c r="P206" s="12" t="e">
        <f t="shared" si="3"/>
        <v>#N/A</v>
      </c>
    </row>
    <row r="207" spans="1:16" x14ac:dyDescent="0.25">
      <c r="A207" s="6"/>
      <c r="B207" s="6"/>
      <c r="C207" s="7"/>
      <c r="D207" s="7"/>
      <c r="E207" s="6"/>
      <c r="F207" s="7"/>
      <c r="G207" s="7"/>
      <c r="H207" s="6"/>
      <c r="I207" s="6"/>
      <c r="J207" s="6"/>
      <c r="K207" s="6"/>
      <c r="L207" s="6"/>
      <c r="P207" s="12" t="e">
        <f t="shared" si="3"/>
        <v>#N/A</v>
      </c>
    </row>
    <row r="208" spans="1:16" x14ac:dyDescent="0.25">
      <c r="A208" s="6"/>
      <c r="B208" s="6"/>
      <c r="C208" s="7"/>
      <c r="D208" s="7"/>
      <c r="E208" s="6"/>
      <c r="F208" s="7"/>
      <c r="G208" s="7"/>
      <c r="H208" s="6"/>
      <c r="I208" s="6"/>
      <c r="J208" s="6"/>
      <c r="K208" s="6"/>
      <c r="L208" s="6"/>
      <c r="P208" s="12" t="e">
        <f t="shared" si="3"/>
        <v>#N/A</v>
      </c>
    </row>
    <row r="209" spans="1:16" x14ac:dyDescent="0.25">
      <c r="A209" s="6"/>
      <c r="B209" s="6"/>
      <c r="C209" s="7"/>
      <c r="D209" s="7"/>
      <c r="E209" s="6"/>
      <c r="F209" s="7"/>
      <c r="G209" s="7"/>
      <c r="H209" s="6"/>
      <c r="I209" s="6"/>
      <c r="J209" s="6"/>
      <c r="K209" s="6"/>
      <c r="L209" s="6"/>
      <c r="P209" s="12" t="e">
        <f t="shared" si="3"/>
        <v>#N/A</v>
      </c>
    </row>
    <row r="210" spans="1:16" x14ac:dyDescent="0.25">
      <c r="A210" s="6"/>
      <c r="B210" s="6"/>
      <c r="C210" s="7"/>
      <c r="D210" s="7"/>
      <c r="E210" s="6"/>
      <c r="F210" s="7"/>
      <c r="G210" s="7"/>
      <c r="H210" s="6"/>
      <c r="I210" s="6"/>
      <c r="J210" s="6"/>
      <c r="K210" s="6"/>
      <c r="L210" s="6"/>
      <c r="P210" s="12" t="e">
        <f t="shared" si="3"/>
        <v>#N/A</v>
      </c>
    </row>
    <row r="211" spans="1:16" x14ac:dyDescent="0.25">
      <c r="A211" s="6"/>
      <c r="B211" s="6"/>
      <c r="C211" s="7"/>
      <c r="D211" s="7"/>
      <c r="E211" s="6"/>
      <c r="F211" s="7"/>
      <c r="G211" s="7"/>
      <c r="H211" s="6"/>
      <c r="I211" s="6"/>
      <c r="J211" s="6"/>
      <c r="K211" s="6"/>
      <c r="L211" s="6"/>
      <c r="P211" s="12" t="e">
        <f t="shared" si="3"/>
        <v>#N/A</v>
      </c>
    </row>
    <row r="212" spans="1:16" x14ac:dyDescent="0.25">
      <c r="A212" s="6"/>
      <c r="B212" s="6"/>
      <c r="C212" s="7"/>
      <c r="D212" s="7"/>
      <c r="E212" s="6"/>
      <c r="F212" s="7"/>
      <c r="G212" s="7"/>
      <c r="H212" s="6"/>
      <c r="I212" s="6"/>
      <c r="J212" s="6"/>
      <c r="K212" s="6"/>
      <c r="L212" s="6"/>
      <c r="P212" s="12" t="e">
        <f t="shared" si="3"/>
        <v>#N/A</v>
      </c>
    </row>
    <row r="213" spans="1:16" x14ac:dyDescent="0.25">
      <c r="A213" s="6"/>
      <c r="B213" s="6"/>
      <c r="C213" s="7"/>
      <c r="D213" s="7"/>
      <c r="E213" s="6"/>
      <c r="F213" s="7"/>
      <c r="G213" s="7"/>
      <c r="H213" s="6"/>
      <c r="I213" s="6"/>
      <c r="J213" s="6"/>
      <c r="K213" s="6"/>
      <c r="L213" s="6"/>
      <c r="P213" s="12" t="e">
        <f t="shared" si="3"/>
        <v>#N/A</v>
      </c>
    </row>
    <row r="214" spans="1:16" x14ac:dyDescent="0.25">
      <c r="A214" s="6"/>
      <c r="B214" s="6"/>
      <c r="C214" s="7"/>
      <c r="D214" s="7"/>
      <c r="E214" s="6"/>
      <c r="F214" s="7"/>
      <c r="G214" s="7"/>
      <c r="H214" s="6"/>
      <c r="I214" s="6"/>
      <c r="J214" s="6"/>
      <c r="K214" s="6"/>
      <c r="L214" s="6"/>
      <c r="P214" s="12" t="e">
        <f t="shared" si="3"/>
        <v>#N/A</v>
      </c>
    </row>
    <row r="215" spans="1:16" x14ac:dyDescent="0.25">
      <c r="A215" s="6"/>
      <c r="B215" s="6"/>
      <c r="C215" s="7"/>
      <c r="D215" s="7"/>
      <c r="E215" s="6"/>
      <c r="F215" s="7"/>
      <c r="G215" s="7"/>
      <c r="H215" s="6"/>
      <c r="I215" s="6"/>
      <c r="J215" s="6"/>
      <c r="K215" s="6"/>
      <c r="L215" s="6"/>
      <c r="P215" s="12" t="e">
        <f t="shared" si="3"/>
        <v>#N/A</v>
      </c>
    </row>
    <row r="216" spans="1:16" x14ac:dyDescent="0.25">
      <c r="A216" s="6"/>
      <c r="B216" s="6"/>
      <c r="C216" s="7"/>
      <c r="D216" s="7"/>
      <c r="E216" s="6"/>
      <c r="F216" s="7"/>
      <c r="G216" s="7"/>
      <c r="H216" s="6"/>
      <c r="I216" s="6"/>
      <c r="J216" s="6"/>
      <c r="K216" s="6"/>
      <c r="L216" s="6"/>
      <c r="P216" s="12" t="e">
        <f t="shared" si="3"/>
        <v>#N/A</v>
      </c>
    </row>
    <row r="217" spans="1:16" x14ac:dyDescent="0.25">
      <c r="A217" s="6"/>
      <c r="B217" s="6"/>
      <c r="C217" s="7"/>
      <c r="D217" s="7"/>
      <c r="E217" s="6"/>
      <c r="F217" s="7"/>
      <c r="G217" s="7"/>
      <c r="H217" s="6"/>
      <c r="I217" s="6"/>
      <c r="J217" s="6"/>
      <c r="K217" s="6"/>
      <c r="L217" s="6"/>
      <c r="P217" s="12" t="e">
        <f t="shared" si="3"/>
        <v>#N/A</v>
      </c>
    </row>
    <row r="218" spans="1:16" x14ac:dyDescent="0.25">
      <c r="A218" s="6"/>
      <c r="B218" s="6"/>
      <c r="C218" s="7"/>
      <c r="D218" s="7"/>
      <c r="E218" s="6"/>
      <c r="F218" s="7"/>
      <c r="G218" s="7"/>
      <c r="H218" s="6"/>
      <c r="I218" s="6"/>
      <c r="J218" s="6"/>
      <c r="K218" s="6"/>
      <c r="L218" s="6"/>
      <c r="P218" s="12" t="e">
        <f t="shared" si="3"/>
        <v>#N/A</v>
      </c>
    </row>
    <row r="219" spans="1:16" x14ac:dyDescent="0.25">
      <c r="A219" s="6"/>
      <c r="B219" s="6"/>
      <c r="C219" s="7"/>
      <c r="D219" s="7"/>
      <c r="E219" s="6"/>
      <c r="F219" s="7"/>
      <c r="G219" s="7"/>
      <c r="H219" s="6"/>
      <c r="I219" s="6"/>
      <c r="J219" s="6"/>
      <c r="K219" s="6"/>
      <c r="L219" s="6"/>
      <c r="P219" s="12" t="e">
        <f t="shared" si="3"/>
        <v>#N/A</v>
      </c>
    </row>
    <row r="220" spans="1:16" x14ac:dyDescent="0.25">
      <c r="A220" s="6"/>
      <c r="B220" s="6"/>
      <c r="C220" s="7"/>
      <c r="D220" s="7"/>
      <c r="E220" s="6"/>
      <c r="F220" s="7"/>
      <c r="G220" s="7"/>
      <c r="H220" s="6"/>
      <c r="I220" s="6"/>
      <c r="J220" s="6"/>
      <c r="K220" s="6"/>
      <c r="L220" s="6"/>
      <c r="P220" s="12" t="e">
        <f t="shared" si="3"/>
        <v>#N/A</v>
      </c>
    </row>
    <row r="221" spans="1:16" x14ac:dyDescent="0.25">
      <c r="A221" s="6"/>
      <c r="B221" s="6"/>
      <c r="C221" s="7"/>
      <c r="D221" s="7"/>
      <c r="E221" s="6"/>
      <c r="F221" s="7"/>
      <c r="G221" s="7"/>
      <c r="H221" s="6"/>
      <c r="I221" s="6"/>
      <c r="J221" s="6"/>
      <c r="K221" s="6"/>
      <c r="L221" s="6"/>
      <c r="P221" s="12" t="e">
        <f t="shared" si="3"/>
        <v>#N/A</v>
      </c>
    </row>
    <row r="222" spans="1:16" x14ac:dyDescent="0.25">
      <c r="A222" s="6"/>
      <c r="B222" s="6"/>
      <c r="C222" s="7"/>
      <c r="D222" s="7"/>
      <c r="E222" s="6"/>
      <c r="F222" s="7"/>
      <c r="G222" s="7"/>
      <c r="H222" s="6"/>
      <c r="I222" s="6"/>
      <c r="J222" s="6"/>
      <c r="K222" s="6"/>
      <c r="L222" s="6"/>
      <c r="P222" s="12" t="e">
        <f t="shared" si="3"/>
        <v>#N/A</v>
      </c>
    </row>
    <row r="223" spans="1:16" x14ac:dyDescent="0.25">
      <c r="A223" s="6"/>
      <c r="B223" s="6"/>
      <c r="C223" s="7"/>
      <c r="D223" s="7"/>
      <c r="E223" s="6"/>
      <c r="F223" s="7"/>
      <c r="G223" s="7"/>
      <c r="H223" s="6"/>
      <c r="I223" s="6"/>
      <c r="J223" s="6"/>
      <c r="K223" s="6"/>
      <c r="L223" s="6"/>
      <c r="P223" s="12" t="e">
        <f t="shared" si="3"/>
        <v>#N/A</v>
      </c>
    </row>
    <row r="224" spans="1:16" x14ac:dyDescent="0.25">
      <c r="A224" s="6"/>
      <c r="B224" s="6"/>
      <c r="C224" s="7"/>
      <c r="D224" s="7"/>
      <c r="E224" s="6"/>
      <c r="F224" s="7"/>
      <c r="G224" s="7"/>
      <c r="H224" s="6"/>
      <c r="I224" s="6"/>
      <c r="J224" s="6"/>
      <c r="K224" s="6"/>
      <c r="L224" s="6"/>
      <c r="P224" s="12" t="e">
        <f t="shared" si="3"/>
        <v>#N/A</v>
      </c>
    </row>
    <row r="225" spans="1:16" x14ac:dyDescent="0.25">
      <c r="A225" s="6"/>
      <c r="B225" s="6"/>
      <c r="C225" s="7"/>
      <c r="D225" s="7"/>
      <c r="E225" s="6"/>
      <c r="F225" s="7"/>
      <c r="G225" s="7"/>
      <c r="H225" s="6"/>
      <c r="I225" s="6"/>
      <c r="J225" s="6"/>
      <c r="K225" s="6"/>
      <c r="L225" s="6"/>
      <c r="P225" s="12" t="e">
        <f t="shared" si="3"/>
        <v>#N/A</v>
      </c>
    </row>
    <row r="226" spans="1:16" x14ac:dyDescent="0.25">
      <c r="A226" s="6"/>
      <c r="B226" s="6"/>
      <c r="C226" s="7"/>
      <c r="D226" s="7"/>
      <c r="E226" s="6"/>
      <c r="F226" s="7"/>
      <c r="G226" s="7"/>
      <c r="H226" s="6"/>
      <c r="I226" s="6"/>
      <c r="J226" s="6"/>
      <c r="K226" s="6"/>
      <c r="L226" s="6"/>
      <c r="P226" s="12" t="e">
        <f t="shared" si="3"/>
        <v>#N/A</v>
      </c>
    </row>
    <row r="227" spans="1:16" x14ac:dyDescent="0.25">
      <c r="A227" s="6"/>
      <c r="B227" s="6"/>
      <c r="C227" s="7"/>
      <c r="D227" s="7"/>
      <c r="E227" s="6"/>
      <c r="F227" s="7"/>
      <c r="G227" s="7"/>
      <c r="H227" s="6"/>
      <c r="I227" s="6"/>
      <c r="J227" s="6"/>
      <c r="K227" s="6"/>
      <c r="L227" s="6"/>
      <c r="P227" s="12" t="e">
        <f t="shared" si="3"/>
        <v>#N/A</v>
      </c>
    </row>
    <row r="228" spans="1:16" x14ac:dyDescent="0.25">
      <c r="A228" s="6"/>
      <c r="B228" s="6"/>
      <c r="C228" s="7"/>
      <c r="D228" s="7"/>
      <c r="E228" s="6"/>
      <c r="F228" s="7"/>
      <c r="G228" s="7"/>
      <c r="H228" s="6"/>
      <c r="I228" s="6"/>
      <c r="J228" s="6"/>
      <c r="K228" s="6"/>
      <c r="L228" s="6"/>
      <c r="P228" s="12" t="e">
        <f t="shared" si="3"/>
        <v>#N/A</v>
      </c>
    </row>
    <row r="229" spans="1:16" x14ac:dyDescent="0.25">
      <c r="A229" s="6"/>
      <c r="B229" s="6"/>
      <c r="C229" s="7"/>
      <c r="D229" s="7"/>
      <c r="E229" s="6"/>
      <c r="F229" s="7"/>
      <c r="G229" s="7"/>
      <c r="H229" s="6"/>
      <c r="I229" s="6"/>
      <c r="J229" s="6"/>
      <c r="K229" s="6"/>
      <c r="L229" s="6"/>
      <c r="P229" s="12" t="e">
        <f t="shared" si="3"/>
        <v>#N/A</v>
      </c>
    </row>
    <row r="230" spans="1:16" x14ac:dyDescent="0.25">
      <c r="A230" s="6"/>
      <c r="B230" s="6"/>
      <c r="C230" s="7"/>
      <c r="D230" s="7"/>
      <c r="E230" s="6"/>
      <c r="F230" s="7"/>
      <c r="G230" s="7"/>
      <c r="H230" s="6"/>
      <c r="I230" s="6"/>
      <c r="J230" s="6"/>
      <c r="K230" s="6"/>
      <c r="L230" s="6"/>
      <c r="P230" s="12" t="e">
        <f t="shared" si="3"/>
        <v>#N/A</v>
      </c>
    </row>
    <row r="231" spans="1:16" x14ac:dyDescent="0.25">
      <c r="A231" s="6"/>
      <c r="B231" s="6"/>
      <c r="C231" s="7"/>
      <c r="D231" s="7"/>
      <c r="E231" s="6"/>
      <c r="F231" s="7"/>
      <c r="G231" s="7"/>
      <c r="H231" s="6"/>
      <c r="I231" s="6"/>
      <c r="J231" s="6"/>
      <c r="K231" s="6"/>
      <c r="L231" s="6"/>
      <c r="P231" s="12" t="e">
        <f t="shared" si="3"/>
        <v>#N/A</v>
      </c>
    </row>
    <row r="232" spans="1:16" x14ac:dyDescent="0.25">
      <c r="A232" s="6"/>
      <c r="B232" s="6"/>
      <c r="C232" s="7"/>
      <c r="D232" s="7"/>
      <c r="E232" s="6"/>
      <c r="F232" s="7"/>
      <c r="G232" s="7"/>
      <c r="H232" s="6"/>
      <c r="I232" s="6"/>
      <c r="J232" s="6"/>
      <c r="K232" s="6"/>
      <c r="L232" s="6"/>
      <c r="P232" s="12" t="e">
        <f t="shared" si="3"/>
        <v>#N/A</v>
      </c>
    </row>
    <row r="233" spans="1:16" x14ac:dyDescent="0.25">
      <c r="A233" s="6"/>
      <c r="B233" s="6"/>
      <c r="C233" s="7"/>
      <c r="D233" s="7"/>
      <c r="E233" s="6"/>
      <c r="F233" s="7"/>
      <c r="G233" s="7"/>
      <c r="H233" s="6"/>
      <c r="I233" s="6"/>
      <c r="J233" s="6"/>
      <c r="K233" s="6"/>
      <c r="L233" s="6"/>
      <c r="P233" s="12" t="e">
        <f t="shared" si="3"/>
        <v>#N/A</v>
      </c>
    </row>
    <row r="234" spans="1:16" x14ac:dyDescent="0.25">
      <c r="A234" s="6"/>
      <c r="B234" s="6"/>
      <c r="C234" s="7"/>
      <c r="D234" s="7"/>
      <c r="E234" s="6"/>
      <c r="F234" s="7"/>
      <c r="G234" s="7"/>
      <c r="H234" s="6"/>
      <c r="I234" s="6"/>
      <c r="J234" s="6"/>
      <c r="K234" s="6"/>
      <c r="L234" s="6"/>
      <c r="P234" s="12" t="e">
        <f t="shared" si="3"/>
        <v>#N/A</v>
      </c>
    </row>
    <row r="235" spans="1:16" x14ac:dyDescent="0.25">
      <c r="A235" s="6"/>
      <c r="B235" s="6"/>
      <c r="C235" s="7"/>
      <c r="D235" s="7"/>
      <c r="E235" s="6"/>
      <c r="F235" s="7"/>
      <c r="G235" s="7"/>
      <c r="H235" s="6"/>
      <c r="I235" s="6"/>
      <c r="J235" s="6"/>
      <c r="K235" s="6"/>
      <c r="L235" s="6"/>
      <c r="P235" s="12" t="e">
        <f t="shared" si="3"/>
        <v>#N/A</v>
      </c>
    </row>
    <row r="236" spans="1:16" x14ac:dyDescent="0.25">
      <c r="A236" s="6"/>
      <c r="B236" s="6"/>
      <c r="C236" s="7"/>
      <c r="D236" s="7"/>
      <c r="E236" s="6"/>
      <c r="F236" s="7"/>
      <c r="G236" s="7"/>
      <c r="H236" s="6"/>
      <c r="I236" s="6"/>
      <c r="J236" s="6"/>
      <c r="K236" s="6"/>
      <c r="L236" s="6"/>
      <c r="P236" s="12" t="e">
        <f t="shared" si="3"/>
        <v>#N/A</v>
      </c>
    </row>
    <row r="237" spans="1:16" x14ac:dyDescent="0.25">
      <c r="A237" s="6"/>
      <c r="B237" s="6"/>
      <c r="C237" s="7"/>
      <c r="D237" s="7"/>
      <c r="E237" s="6"/>
      <c r="F237" s="7"/>
      <c r="G237" s="7"/>
      <c r="H237" s="6"/>
      <c r="I237" s="6"/>
      <c r="J237" s="6"/>
      <c r="K237" s="6"/>
      <c r="L237" s="6"/>
      <c r="P237" s="12" t="e">
        <f t="shared" si="3"/>
        <v>#N/A</v>
      </c>
    </row>
    <row r="238" spans="1:16" x14ac:dyDescent="0.25">
      <c r="A238" s="6"/>
      <c r="B238" s="6"/>
      <c r="C238" s="7"/>
      <c r="D238" s="7"/>
      <c r="E238" s="6"/>
      <c r="F238" s="7"/>
      <c r="G238" s="7"/>
      <c r="H238" s="6"/>
      <c r="I238" s="6"/>
      <c r="J238" s="6"/>
      <c r="K238" s="6"/>
      <c r="L238" s="6"/>
      <c r="P238" s="12" t="e">
        <f t="shared" si="3"/>
        <v>#N/A</v>
      </c>
    </row>
    <row r="239" spans="1:16" x14ac:dyDescent="0.25">
      <c r="A239" s="6"/>
      <c r="B239" s="6"/>
      <c r="C239" s="7"/>
      <c r="D239" s="7"/>
      <c r="E239" s="6"/>
      <c r="F239" s="7"/>
      <c r="G239" s="7"/>
      <c r="H239" s="6"/>
      <c r="I239" s="6"/>
      <c r="J239" s="6"/>
      <c r="K239" s="6"/>
      <c r="L239" s="6"/>
      <c r="P239" s="12" t="e">
        <f t="shared" si="3"/>
        <v>#N/A</v>
      </c>
    </row>
    <row r="240" spans="1:16" x14ac:dyDescent="0.25">
      <c r="A240" s="6"/>
      <c r="B240" s="6"/>
      <c r="C240" s="7"/>
      <c r="D240" s="7"/>
      <c r="E240" s="6"/>
      <c r="F240" s="7"/>
      <c r="G240" s="7"/>
      <c r="H240" s="6"/>
      <c r="I240" s="6"/>
      <c r="J240" s="6"/>
      <c r="K240" s="6"/>
      <c r="L240" s="6"/>
      <c r="P240" s="12" t="e">
        <f t="shared" si="3"/>
        <v>#N/A</v>
      </c>
    </row>
    <row r="241" spans="1:16" x14ac:dyDescent="0.25">
      <c r="A241" s="6"/>
      <c r="B241" s="6"/>
      <c r="C241" s="7"/>
      <c r="D241" s="7"/>
      <c r="E241" s="6"/>
      <c r="F241" s="7"/>
      <c r="G241" s="7"/>
      <c r="H241" s="6"/>
      <c r="I241" s="6"/>
      <c r="J241" s="6"/>
      <c r="K241" s="6"/>
      <c r="L241" s="6"/>
      <c r="P241" s="12" t="e">
        <f t="shared" si="3"/>
        <v>#N/A</v>
      </c>
    </row>
    <row r="242" spans="1:16" x14ac:dyDescent="0.25">
      <c r="A242" s="6"/>
      <c r="B242" s="6"/>
      <c r="C242" s="7"/>
      <c r="D242" s="7"/>
      <c r="E242" s="6"/>
      <c r="F242" s="7"/>
      <c r="G242" s="7"/>
      <c r="H242" s="6"/>
      <c r="I242" s="6"/>
      <c r="J242" s="6"/>
      <c r="K242" s="6"/>
      <c r="L242" s="6"/>
      <c r="P242" s="12" t="e">
        <f t="shared" si="3"/>
        <v>#N/A</v>
      </c>
    </row>
    <row r="243" spans="1:16" x14ac:dyDescent="0.25">
      <c r="A243" s="6"/>
      <c r="B243" s="6"/>
      <c r="C243" s="7"/>
      <c r="D243" s="7"/>
      <c r="E243" s="6"/>
      <c r="F243" s="7"/>
      <c r="G243" s="7"/>
      <c r="H243" s="6"/>
      <c r="I243" s="6"/>
      <c r="J243" s="6"/>
      <c r="K243" s="6"/>
      <c r="L243" s="6"/>
      <c r="P243" s="12" t="e">
        <f t="shared" si="3"/>
        <v>#N/A</v>
      </c>
    </row>
    <row r="244" spans="1:16" x14ac:dyDescent="0.25">
      <c r="A244" s="6"/>
      <c r="B244" s="6"/>
      <c r="C244" s="7"/>
      <c r="D244" s="7"/>
      <c r="E244" s="6"/>
      <c r="F244" s="7"/>
      <c r="G244" s="7"/>
      <c r="H244" s="6"/>
      <c r="I244" s="6"/>
      <c r="J244" s="6"/>
      <c r="K244" s="6"/>
      <c r="L244" s="6"/>
      <c r="P244" s="12" t="e">
        <f t="shared" si="3"/>
        <v>#N/A</v>
      </c>
    </row>
    <row r="245" spans="1:16" x14ac:dyDescent="0.25">
      <c r="A245" s="6"/>
      <c r="B245" s="6"/>
      <c r="C245" s="7"/>
      <c r="D245" s="7"/>
      <c r="E245" s="6"/>
      <c r="F245" s="7"/>
      <c r="G245" s="7"/>
      <c r="H245" s="6"/>
      <c r="I245" s="6"/>
      <c r="J245" s="6"/>
      <c r="K245" s="6"/>
      <c r="L245" s="6"/>
      <c r="P245" s="12" t="e">
        <f t="shared" si="3"/>
        <v>#N/A</v>
      </c>
    </row>
    <row r="246" spans="1:16" x14ac:dyDescent="0.25">
      <c r="A246" s="6"/>
      <c r="B246" s="6"/>
      <c r="C246" s="7"/>
      <c r="D246" s="7"/>
      <c r="E246" s="6"/>
      <c r="F246" s="7"/>
      <c r="G246" s="7"/>
      <c r="H246" s="6"/>
      <c r="I246" s="6"/>
      <c r="J246" s="6"/>
      <c r="K246" s="6"/>
      <c r="L246" s="6"/>
      <c r="P246" s="12" t="e">
        <f t="shared" si="3"/>
        <v>#N/A</v>
      </c>
    </row>
    <row r="247" spans="1:16" x14ac:dyDescent="0.25">
      <c r="A247" s="6"/>
      <c r="B247" s="6"/>
      <c r="C247" s="7"/>
      <c r="D247" s="7"/>
      <c r="E247" s="6"/>
      <c r="F247" s="7"/>
      <c r="G247" s="7"/>
      <c r="H247" s="6"/>
      <c r="I247" s="6"/>
      <c r="J247" s="6"/>
      <c r="K247" s="6"/>
      <c r="L247" s="6"/>
      <c r="P247" s="12" t="e">
        <f t="shared" si="3"/>
        <v>#N/A</v>
      </c>
    </row>
    <row r="248" spans="1:16" x14ac:dyDescent="0.25">
      <c r="A248" s="6"/>
      <c r="B248" s="6"/>
      <c r="C248" s="7"/>
      <c r="D248" s="7"/>
      <c r="E248" s="6"/>
      <c r="F248" s="7"/>
      <c r="G248" s="7"/>
      <c r="H248" s="6"/>
      <c r="I248" s="6"/>
      <c r="J248" s="6"/>
      <c r="K248" s="6"/>
      <c r="L248" s="6"/>
      <c r="P248" s="12" t="e">
        <f t="shared" si="3"/>
        <v>#N/A</v>
      </c>
    </row>
    <row r="249" spans="1:16" x14ac:dyDescent="0.25">
      <c r="A249" s="6"/>
      <c r="B249" s="6"/>
      <c r="C249" s="7"/>
      <c r="D249" s="7"/>
      <c r="E249" s="6"/>
      <c r="F249" s="7"/>
      <c r="G249" s="7"/>
      <c r="H249" s="6"/>
      <c r="I249" s="6"/>
      <c r="J249" s="6"/>
      <c r="K249" s="6"/>
      <c r="L249" s="6"/>
      <c r="P249" s="12" t="e">
        <f t="shared" si="3"/>
        <v>#N/A</v>
      </c>
    </row>
    <row r="250" spans="1:16" x14ac:dyDescent="0.25">
      <c r="A250" s="6"/>
      <c r="B250" s="6"/>
      <c r="C250" s="7"/>
      <c r="D250" s="7"/>
      <c r="E250" s="6"/>
      <c r="F250" s="7"/>
      <c r="G250" s="7"/>
      <c r="H250" s="6"/>
      <c r="I250" s="6"/>
      <c r="J250" s="6"/>
      <c r="K250" s="6"/>
      <c r="L250" s="6"/>
      <c r="P250" s="12" t="e">
        <f t="shared" si="3"/>
        <v>#N/A</v>
      </c>
    </row>
    <row r="251" spans="1:16" x14ac:dyDescent="0.25">
      <c r="A251" s="6"/>
      <c r="B251" s="6"/>
      <c r="C251" s="7"/>
      <c r="D251" s="7"/>
      <c r="E251" s="6"/>
      <c r="F251" s="7"/>
      <c r="G251" s="7"/>
      <c r="H251" s="6"/>
      <c r="I251" s="6"/>
      <c r="J251" s="6"/>
      <c r="K251" s="6"/>
      <c r="L251" s="6"/>
      <c r="P251" s="12" t="e">
        <f t="shared" si="3"/>
        <v>#N/A</v>
      </c>
    </row>
    <row r="252" spans="1:16" x14ac:dyDescent="0.25">
      <c r="A252" s="6"/>
      <c r="B252" s="6"/>
      <c r="C252" s="7"/>
      <c r="D252" s="7"/>
      <c r="E252" s="6"/>
      <c r="F252" s="7"/>
      <c r="G252" s="7"/>
      <c r="H252" s="6"/>
      <c r="I252" s="6"/>
      <c r="J252" s="6"/>
      <c r="K252" s="6"/>
      <c r="L252" s="6"/>
      <c r="P252" s="12" t="e">
        <f t="shared" si="3"/>
        <v>#N/A</v>
      </c>
    </row>
    <row r="253" spans="1:16" x14ac:dyDescent="0.25">
      <c r="A253" s="6"/>
      <c r="B253" s="6"/>
      <c r="C253" s="7"/>
      <c r="D253" s="7"/>
      <c r="E253" s="6"/>
      <c r="F253" s="7"/>
      <c r="G253" s="7"/>
      <c r="H253" s="6"/>
      <c r="I253" s="6"/>
      <c r="J253" s="6"/>
      <c r="K253" s="6"/>
      <c r="L253" s="6"/>
      <c r="P253" s="12" t="e">
        <f t="shared" si="3"/>
        <v>#N/A</v>
      </c>
    </row>
    <row r="254" spans="1:16" x14ac:dyDescent="0.25">
      <c r="A254" s="6"/>
      <c r="B254" s="6"/>
      <c r="C254" s="7"/>
      <c r="D254" s="7"/>
      <c r="E254" s="6"/>
      <c r="F254" s="7"/>
      <c r="G254" s="7"/>
      <c r="H254" s="6"/>
      <c r="I254" s="6"/>
      <c r="J254" s="6"/>
      <c r="K254" s="6"/>
      <c r="L254" s="6"/>
      <c r="P254" s="12" t="e">
        <f t="shared" si="3"/>
        <v>#N/A</v>
      </c>
    </row>
    <row r="255" spans="1:16" x14ac:dyDescent="0.25">
      <c r="A255" s="6"/>
      <c r="B255" s="6"/>
      <c r="C255" s="7"/>
      <c r="D255" s="7"/>
      <c r="E255" s="6"/>
      <c r="F255" s="7"/>
      <c r="G255" s="7"/>
      <c r="H255" s="6"/>
      <c r="I255" s="6"/>
      <c r="J255" s="6"/>
      <c r="K255" s="6"/>
      <c r="L255" s="6"/>
      <c r="P255" s="12" t="e">
        <f t="shared" si="3"/>
        <v>#N/A</v>
      </c>
    </row>
    <row r="256" spans="1:16" x14ac:dyDescent="0.25">
      <c r="A256" s="6"/>
      <c r="B256" s="6"/>
      <c r="C256" s="7"/>
      <c r="D256" s="7"/>
      <c r="E256" s="6"/>
      <c r="F256" s="7"/>
      <c r="G256" s="7"/>
      <c r="H256" s="6"/>
      <c r="I256" s="6"/>
      <c r="J256" s="6"/>
      <c r="K256" s="6"/>
      <c r="L256" s="6"/>
      <c r="P256" s="12" t="e">
        <f t="shared" si="3"/>
        <v>#N/A</v>
      </c>
    </row>
    <row r="257" spans="1:16" x14ac:dyDescent="0.25">
      <c r="A257" s="6"/>
      <c r="B257" s="6"/>
      <c r="C257" s="7"/>
      <c r="D257" s="7"/>
      <c r="E257" s="6"/>
      <c r="F257" s="7"/>
      <c r="G257" s="7"/>
      <c r="H257" s="6"/>
      <c r="I257" s="6"/>
      <c r="J257" s="6"/>
      <c r="K257" s="6"/>
      <c r="L257" s="6"/>
      <c r="P257" s="12" t="e">
        <f t="shared" si="3"/>
        <v>#N/A</v>
      </c>
    </row>
    <row r="258" spans="1:16" x14ac:dyDescent="0.25">
      <c r="A258" s="6"/>
      <c r="B258" s="6"/>
      <c r="C258" s="7"/>
      <c r="D258" s="7"/>
      <c r="E258" s="6"/>
      <c r="F258" s="7"/>
      <c r="G258" s="7"/>
      <c r="H258" s="6"/>
      <c r="I258" s="6"/>
      <c r="J258" s="6"/>
      <c r="K258" s="6"/>
      <c r="L258" s="6"/>
      <c r="P258" s="12" t="e">
        <f t="shared" si="3"/>
        <v>#N/A</v>
      </c>
    </row>
    <row r="259" spans="1:16" x14ac:dyDescent="0.25">
      <c r="A259" s="6"/>
      <c r="B259" s="6"/>
      <c r="C259" s="7"/>
      <c r="D259" s="7"/>
      <c r="E259" s="6"/>
      <c r="F259" s="7"/>
      <c r="G259" s="7"/>
      <c r="H259" s="6"/>
      <c r="I259" s="6"/>
      <c r="J259" s="6"/>
      <c r="K259" s="6"/>
      <c r="L259" s="6"/>
      <c r="P259" s="12" t="e">
        <f t="shared" si="3"/>
        <v>#N/A</v>
      </c>
    </row>
    <row r="260" spans="1:16" x14ac:dyDescent="0.25">
      <c r="A260" s="6"/>
      <c r="B260" s="6"/>
      <c r="C260" s="7"/>
      <c r="D260" s="7"/>
      <c r="E260" s="6"/>
      <c r="F260" s="7"/>
      <c r="G260" s="7"/>
      <c r="H260" s="6"/>
      <c r="I260" s="6"/>
      <c r="J260" s="6"/>
      <c r="K260" s="6"/>
      <c r="L260" s="6"/>
      <c r="P260" s="12" t="e">
        <f t="shared" si="3"/>
        <v>#N/A</v>
      </c>
    </row>
    <row r="261" spans="1:16" x14ac:dyDescent="0.25">
      <c r="A261" s="6"/>
      <c r="B261" s="6"/>
      <c r="C261" s="7"/>
      <c r="D261" s="7"/>
      <c r="E261" s="6"/>
      <c r="F261" s="7"/>
      <c r="G261" s="7"/>
      <c r="H261" s="6"/>
      <c r="I261" s="6"/>
      <c r="J261" s="6"/>
      <c r="K261" s="6"/>
      <c r="L261" s="6"/>
      <c r="P261" s="12" t="e">
        <f t="shared" si="3"/>
        <v>#N/A</v>
      </c>
    </row>
    <row r="262" spans="1:16" x14ac:dyDescent="0.25">
      <c r="A262" s="6"/>
      <c r="B262" s="6"/>
      <c r="C262" s="7"/>
      <c r="D262" s="7"/>
      <c r="E262" s="6"/>
      <c r="F262" s="7"/>
      <c r="G262" s="7"/>
      <c r="H262" s="6"/>
      <c r="I262" s="6"/>
      <c r="J262" s="6"/>
      <c r="K262" s="6"/>
      <c r="L262" s="6"/>
      <c r="P262" s="12" t="e">
        <f t="shared" si="3"/>
        <v>#N/A</v>
      </c>
    </row>
    <row r="263" spans="1:16" x14ac:dyDescent="0.25">
      <c r="A263" s="6"/>
      <c r="B263" s="6"/>
      <c r="C263" s="7"/>
      <c r="D263" s="7"/>
      <c r="E263" s="6"/>
      <c r="F263" s="7"/>
      <c r="G263" s="7"/>
      <c r="H263" s="6"/>
      <c r="I263" s="6"/>
      <c r="J263" s="6"/>
      <c r="K263" s="6"/>
      <c r="L263" s="6"/>
      <c r="P263" s="12" t="e">
        <f t="shared" si="3"/>
        <v>#N/A</v>
      </c>
    </row>
    <row r="264" spans="1:16" x14ac:dyDescent="0.25">
      <c r="A264" s="6"/>
      <c r="B264" s="6"/>
      <c r="C264" s="7"/>
      <c r="D264" s="7"/>
      <c r="E264" s="6"/>
      <c r="F264" s="7"/>
      <c r="G264" s="7"/>
      <c r="H264" s="6"/>
      <c r="I264" s="6"/>
      <c r="J264" s="6"/>
      <c r="K264" s="6"/>
      <c r="L264" s="6"/>
      <c r="P264" s="12" t="e">
        <f t="shared" si="3"/>
        <v>#N/A</v>
      </c>
    </row>
    <row r="265" spans="1:16" x14ac:dyDescent="0.25">
      <c r="A265" s="6"/>
      <c r="B265" s="6"/>
      <c r="C265" s="7"/>
      <c r="D265" s="7"/>
      <c r="E265" s="6"/>
      <c r="F265" s="7"/>
      <c r="G265" s="7"/>
      <c r="H265" s="6"/>
      <c r="I265" s="6"/>
      <c r="J265" s="6"/>
      <c r="K265" s="6"/>
      <c r="L265" s="6"/>
      <c r="P265" s="12" t="e">
        <f t="shared" si="3"/>
        <v>#N/A</v>
      </c>
    </row>
    <row r="266" spans="1:16" x14ac:dyDescent="0.25">
      <c r="A266" s="6"/>
      <c r="B266" s="6"/>
      <c r="C266" s="7"/>
      <c r="D266" s="7"/>
      <c r="E266" s="6"/>
      <c r="F266" s="7"/>
      <c r="G266" s="7"/>
      <c r="H266" s="6"/>
      <c r="I266" s="6"/>
      <c r="J266" s="6"/>
      <c r="K266" s="6"/>
      <c r="L266" s="6"/>
      <c r="P266" s="12" t="e">
        <f t="shared" ref="P266:P329" si="4">INDEX(A:K,MATCH(A266,A:A,0),MATCH("Coûts",$A$8:$L$8,0))/(DATEDIF(INDEX(A:K,MATCH(A266,A:A,0),MATCH("Date d'acceptation propale",$A$8:$L$8,0)),INDEX(A:K,MATCH(A266,A:A,0),MATCH("Date livraison",$A$8:$L$8,0)),"d")/30)</f>
        <v>#N/A</v>
      </c>
    </row>
    <row r="267" spans="1:16" x14ac:dyDescent="0.25">
      <c r="A267" s="6"/>
      <c r="B267" s="6"/>
      <c r="C267" s="7"/>
      <c r="D267" s="7"/>
      <c r="E267" s="6"/>
      <c r="F267" s="7"/>
      <c r="G267" s="7"/>
      <c r="H267" s="6"/>
      <c r="I267" s="6"/>
      <c r="J267" s="6"/>
      <c r="K267" s="6"/>
      <c r="L267" s="6"/>
      <c r="P267" s="12" t="e">
        <f t="shared" si="4"/>
        <v>#N/A</v>
      </c>
    </row>
    <row r="268" spans="1:16" x14ac:dyDescent="0.25">
      <c r="A268" s="6"/>
      <c r="B268" s="6"/>
      <c r="C268" s="7"/>
      <c r="D268" s="7"/>
      <c r="E268" s="6"/>
      <c r="F268" s="7"/>
      <c r="G268" s="7"/>
      <c r="H268" s="6"/>
      <c r="I268" s="6"/>
      <c r="J268" s="6"/>
      <c r="K268" s="6"/>
      <c r="L268" s="6"/>
      <c r="P268" s="12" t="e">
        <f t="shared" si="4"/>
        <v>#N/A</v>
      </c>
    </row>
    <row r="269" spans="1:16" x14ac:dyDescent="0.25">
      <c r="A269" s="6"/>
      <c r="B269" s="6"/>
      <c r="C269" s="7"/>
      <c r="D269" s="7"/>
      <c r="E269" s="6"/>
      <c r="F269" s="7"/>
      <c r="G269" s="7"/>
      <c r="H269" s="6"/>
      <c r="I269" s="6"/>
      <c r="J269" s="6"/>
      <c r="K269" s="6"/>
      <c r="L269" s="6"/>
      <c r="P269" s="12" t="e">
        <f t="shared" si="4"/>
        <v>#N/A</v>
      </c>
    </row>
    <row r="270" spans="1:16" x14ac:dyDescent="0.25">
      <c r="A270" s="6"/>
      <c r="B270" s="6"/>
      <c r="C270" s="7"/>
      <c r="D270" s="7"/>
      <c r="E270" s="6"/>
      <c r="F270" s="7"/>
      <c r="G270" s="7"/>
      <c r="H270" s="6"/>
      <c r="I270" s="6"/>
      <c r="J270" s="6"/>
      <c r="K270" s="6"/>
      <c r="L270" s="6"/>
      <c r="P270" s="12" t="e">
        <f t="shared" si="4"/>
        <v>#N/A</v>
      </c>
    </row>
    <row r="271" spans="1:16" x14ac:dyDescent="0.25">
      <c r="A271" s="6"/>
      <c r="B271" s="6"/>
      <c r="C271" s="7"/>
      <c r="D271" s="7"/>
      <c r="E271" s="6"/>
      <c r="F271" s="7"/>
      <c r="G271" s="7"/>
      <c r="H271" s="6"/>
      <c r="I271" s="6"/>
      <c r="J271" s="6"/>
      <c r="K271" s="6"/>
      <c r="L271" s="6"/>
      <c r="P271" s="12" t="e">
        <f t="shared" si="4"/>
        <v>#N/A</v>
      </c>
    </row>
    <row r="272" spans="1:16" x14ac:dyDescent="0.25">
      <c r="A272" s="6"/>
      <c r="B272" s="6"/>
      <c r="C272" s="7"/>
      <c r="D272" s="7"/>
      <c r="E272" s="6"/>
      <c r="F272" s="7"/>
      <c r="G272" s="7"/>
      <c r="H272" s="6"/>
      <c r="I272" s="6"/>
      <c r="J272" s="6"/>
      <c r="K272" s="6"/>
      <c r="L272" s="6"/>
      <c r="P272" s="12" t="e">
        <f t="shared" si="4"/>
        <v>#N/A</v>
      </c>
    </row>
    <row r="273" spans="1:16" x14ac:dyDescent="0.25">
      <c r="A273" s="6"/>
      <c r="B273" s="6"/>
      <c r="C273" s="7"/>
      <c r="D273" s="7"/>
      <c r="E273" s="6"/>
      <c r="F273" s="7"/>
      <c r="G273" s="7"/>
      <c r="H273" s="6"/>
      <c r="I273" s="6"/>
      <c r="J273" s="6"/>
      <c r="K273" s="6"/>
      <c r="L273" s="6"/>
      <c r="P273" s="12" t="e">
        <f t="shared" si="4"/>
        <v>#N/A</v>
      </c>
    </row>
    <row r="274" spans="1:16" x14ac:dyDescent="0.25">
      <c r="A274" s="6"/>
      <c r="B274" s="6"/>
      <c r="C274" s="7"/>
      <c r="D274" s="7"/>
      <c r="E274" s="6"/>
      <c r="F274" s="7"/>
      <c r="G274" s="7"/>
      <c r="H274" s="6"/>
      <c r="I274" s="6"/>
      <c r="J274" s="6"/>
      <c r="K274" s="6"/>
      <c r="L274" s="6"/>
      <c r="P274" s="12" t="e">
        <f t="shared" si="4"/>
        <v>#N/A</v>
      </c>
    </row>
    <row r="275" spans="1:16" x14ac:dyDescent="0.25">
      <c r="A275" s="6"/>
      <c r="B275" s="6"/>
      <c r="C275" s="7"/>
      <c r="D275" s="7"/>
      <c r="E275" s="6"/>
      <c r="F275" s="7"/>
      <c r="G275" s="7"/>
      <c r="H275" s="6"/>
      <c r="I275" s="6"/>
      <c r="J275" s="6"/>
      <c r="K275" s="6"/>
      <c r="L275" s="6"/>
      <c r="P275" s="12" t="e">
        <f t="shared" si="4"/>
        <v>#N/A</v>
      </c>
    </row>
    <row r="276" spans="1:16" x14ac:dyDescent="0.25">
      <c r="A276" s="6"/>
      <c r="B276" s="6"/>
      <c r="C276" s="7"/>
      <c r="D276" s="7"/>
      <c r="E276" s="6"/>
      <c r="F276" s="7"/>
      <c r="G276" s="7"/>
      <c r="H276" s="6"/>
      <c r="I276" s="6"/>
      <c r="J276" s="6"/>
      <c r="K276" s="6"/>
      <c r="L276" s="6"/>
      <c r="P276" s="12" t="e">
        <f t="shared" si="4"/>
        <v>#N/A</v>
      </c>
    </row>
    <row r="277" spans="1:16" x14ac:dyDescent="0.25">
      <c r="A277" s="6"/>
      <c r="B277" s="6"/>
      <c r="C277" s="7"/>
      <c r="D277" s="7"/>
      <c r="E277" s="6"/>
      <c r="F277" s="7"/>
      <c r="G277" s="7"/>
      <c r="H277" s="6"/>
      <c r="I277" s="6"/>
      <c r="J277" s="6"/>
      <c r="K277" s="6"/>
      <c r="L277" s="6"/>
      <c r="P277" s="12" t="e">
        <f t="shared" si="4"/>
        <v>#N/A</v>
      </c>
    </row>
    <row r="278" spans="1:16" x14ac:dyDescent="0.25">
      <c r="A278" s="6"/>
      <c r="B278" s="6"/>
      <c r="C278" s="7"/>
      <c r="D278" s="7"/>
      <c r="E278" s="6"/>
      <c r="F278" s="7"/>
      <c r="G278" s="7"/>
      <c r="H278" s="6"/>
      <c r="I278" s="6"/>
      <c r="J278" s="6"/>
      <c r="K278" s="6"/>
      <c r="L278" s="6"/>
      <c r="P278" s="12" t="e">
        <f t="shared" si="4"/>
        <v>#N/A</v>
      </c>
    </row>
    <row r="279" spans="1:16" x14ac:dyDescent="0.25">
      <c r="A279" s="6"/>
      <c r="B279" s="6"/>
      <c r="C279" s="7"/>
      <c r="D279" s="7"/>
      <c r="E279" s="6"/>
      <c r="F279" s="7"/>
      <c r="G279" s="7"/>
      <c r="H279" s="6"/>
      <c r="I279" s="6"/>
      <c r="J279" s="6"/>
      <c r="K279" s="6"/>
      <c r="L279" s="6"/>
      <c r="P279" s="12" t="e">
        <f t="shared" si="4"/>
        <v>#N/A</v>
      </c>
    </row>
    <row r="280" spans="1:16" x14ac:dyDescent="0.25">
      <c r="A280" s="6"/>
      <c r="B280" s="6"/>
      <c r="C280" s="7"/>
      <c r="D280" s="7"/>
      <c r="E280" s="6"/>
      <c r="F280" s="7"/>
      <c r="G280" s="7"/>
      <c r="H280" s="6"/>
      <c r="I280" s="6"/>
      <c r="J280" s="6"/>
      <c r="K280" s="6"/>
      <c r="L280" s="6"/>
      <c r="P280" s="12" t="e">
        <f t="shared" si="4"/>
        <v>#N/A</v>
      </c>
    </row>
    <row r="281" spans="1:16" x14ac:dyDescent="0.25">
      <c r="A281" s="6"/>
      <c r="B281" s="6"/>
      <c r="C281" s="7"/>
      <c r="D281" s="7"/>
      <c r="E281" s="6"/>
      <c r="F281" s="7"/>
      <c r="G281" s="7"/>
      <c r="H281" s="6"/>
      <c r="I281" s="6"/>
      <c r="J281" s="6"/>
      <c r="K281" s="6"/>
      <c r="L281" s="6"/>
      <c r="P281" s="12" t="e">
        <f t="shared" si="4"/>
        <v>#N/A</v>
      </c>
    </row>
    <row r="282" spans="1:16" x14ac:dyDescent="0.25">
      <c r="A282" s="6"/>
      <c r="B282" s="6"/>
      <c r="C282" s="7"/>
      <c r="D282" s="7"/>
      <c r="E282" s="6"/>
      <c r="F282" s="7"/>
      <c r="G282" s="7"/>
      <c r="H282" s="6"/>
      <c r="I282" s="6"/>
      <c r="J282" s="6"/>
      <c r="K282" s="6"/>
      <c r="L282" s="6"/>
      <c r="P282" s="12" t="e">
        <f t="shared" si="4"/>
        <v>#N/A</v>
      </c>
    </row>
    <row r="283" spans="1:16" x14ac:dyDescent="0.25">
      <c r="A283" s="6"/>
      <c r="B283" s="6"/>
      <c r="C283" s="7"/>
      <c r="D283" s="7"/>
      <c r="E283" s="6"/>
      <c r="F283" s="7"/>
      <c r="G283" s="7"/>
      <c r="H283" s="6"/>
      <c r="I283" s="6"/>
      <c r="J283" s="6"/>
      <c r="K283" s="6"/>
      <c r="L283" s="6"/>
      <c r="P283" s="12" t="e">
        <f t="shared" si="4"/>
        <v>#N/A</v>
      </c>
    </row>
    <row r="284" spans="1:16" x14ac:dyDescent="0.25">
      <c r="A284" s="6"/>
      <c r="B284" s="6"/>
      <c r="C284" s="7"/>
      <c r="D284" s="7"/>
      <c r="E284" s="6"/>
      <c r="F284" s="7"/>
      <c r="G284" s="7"/>
      <c r="H284" s="6"/>
      <c r="I284" s="6"/>
      <c r="J284" s="6"/>
      <c r="K284" s="6"/>
      <c r="L284" s="6"/>
      <c r="P284" s="12" t="e">
        <f t="shared" si="4"/>
        <v>#N/A</v>
      </c>
    </row>
    <row r="285" spans="1:16" x14ac:dyDescent="0.25">
      <c r="A285" s="6"/>
      <c r="B285" s="6"/>
      <c r="C285" s="7"/>
      <c r="D285" s="7"/>
      <c r="E285" s="6"/>
      <c r="F285" s="7"/>
      <c r="G285" s="7"/>
      <c r="H285" s="6"/>
      <c r="I285" s="6"/>
      <c r="J285" s="6"/>
      <c r="K285" s="6"/>
      <c r="L285" s="6"/>
      <c r="P285" s="12" t="e">
        <f t="shared" si="4"/>
        <v>#N/A</v>
      </c>
    </row>
    <row r="286" spans="1:16" x14ac:dyDescent="0.25">
      <c r="A286" s="6"/>
      <c r="B286" s="6"/>
      <c r="C286" s="7"/>
      <c r="D286" s="7"/>
      <c r="E286" s="6"/>
      <c r="F286" s="7"/>
      <c r="G286" s="7"/>
      <c r="H286" s="6"/>
      <c r="I286" s="6"/>
      <c r="J286" s="6"/>
      <c r="K286" s="6"/>
      <c r="L286" s="6"/>
      <c r="P286" s="12" t="e">
        <f t="shared" si="4"/>
        <v>#N/A</v>
      </c>
    </row>
    <row r="287" spans="1:16" x14ac:dyDescent="0.25">
      <c r="A287" s="6"/>
      <c r="B287" s="6"/>
      <c r="C287" s="7"/>
      <c r="D287" s="7"/>
      <c r="E287" s="6"/>
      <c r="F287" s="7"/>
      <c r="G287" s="7"/>
      <c r="H287" s="6"/>
      <c r="I287" s="6"/>
      <c r="J287" s="6"/>
      <c r="K287" s="6"/>
      <c r="L287" s="6"/>
      <c r="P287" s="12" t="e">
        <f t="shared" si="4"/>
        <v>#N/A</v>
      </c>
    </row>
    <row r="288" spans="1:16" x14ac:dyDescent="0.25">
      <c r="A288" s="6"/>
      <c r="B288" s="6"/>
      <c r="C288" s="7"/>
      <c r="D288" s="7"/>
      <c r="E288" s="6"/>
      <c r="F288" s="7"/>
      <c r="G288" s="7"/>
      <c r="H288" s="6"/>
      <c r="I288" s="6"/>
      <c r="J288" s="6"/>
      <c r="K288" s="6"/>
      <c r="L288" s="6"/>
      <c r="P288" s="12" t="e">
        <f t="shared" si="4"/>
        <v>#N/A</v>
      </c>
    </row>
    <row r="289" spans="1:16" x14ac:dyDescent="0.25">
      <c r="A289" s="6"/>
      <c r="B289" s="6"/>
      <c r="C289" s="7"/>
      <c r="D289" s="7"/>
      <c r="E289" s="6"/>
      <c r="F289" s="7"/>
      <c r="G289" s="7"/>
      <c r="H289" s="6"/>
      <c r="I289" s="6"/>
      <c r="J289" s="6"/>
      <c r="K289" s="6"/>
      <c r="L289" s="6"/>
      <c r="P289" s="12" t="e">
        <f t="shared" si="4"/>
        <v>#N/A</v>
      </c>
    </row>
    <row r="290" spans="1:16" x14ac:dyDescent="0.25">
      <c r="A290" s="6"/>
      <c r="B290" s="6"/>
      <c r="C290" s="7"/>
      <c r="D290" s="7"/>
      <c r="E290" s="6"/>
      <c r="F290" s="7"/>
      <c r="G290" s="7"/>
      <c r="H290" s="6"/>
      <c r="I290" s="6"/>
      <c r="J290" s="6"/>
      <c r="K290" s="6"/>
      <c r="L290" s="6"/>
      <c r="P290" s="12" t="e">
        <f t="shared" si="4"/>
        <v>#N/A</v>
      </c>
    </row>
    <row r="291" spans="1:16" x14ac:dyDescent="0.25">
      <c r="A291" s="6"/>
      <c r="B291" s="6"/>
      <c r="C291" s="7"/>
      <c r="D291" s="7"/>
      <c r="E291" s="6"/>
      <c r="F291" s="7"/>
      <c r="G291" s="7"/>
      <c r="H291" s="6"/>
      <c r="I291" s="6"/>
      <c r="J291" s="6"/>
      <c r="K291" s="6"/>
      <c r="L291" s="6"/>
      <c r="P291" s="12" t="e">
        <f t="shared" si="4"/>
        <v>#N/A</v>
      </c>
    </row>
    <row r="292" spans="1:16" x14ac:dyDescent="0.25">
      <c r="A292" s="6"/>
      <c r="B292" s="6"/>
      <c r="C292" s="7"/>
      <c r="D292" s="7"/>
      <c r="E292" s="6"/>
      <c r="F292" s="7"/>
      <c r="G292" s="7"/>
      <c r="H292" s="6"/>
      <c r="I292" s="6"/>
      <c r="J292" s="6"/>
      <c r="K292" s="6"/>
      <c r="L292" s="6"/>
      <c r="P292" s="12" t="e">
        <f t="shared" si="4"/>
        <v>#N/A</v>
      </c>
    </row>
    <row r="293" spans="1:16" x14ac:dyDescent="0.25">
      <c r="A293" s="6"/>
      <c r="B293" s="6"/>
      <c r="C293" s="7"/>
      <c r="D293" s="7"/>
      <c r="E293" s="6"/>
      <c r="F293" s="7"/>
      <c r="G293" s="7"/>
      <c r="H293" s="6"/>
      <c r="I293" s="6"/>
      <c r="J293" s="6"/>
      <c r="K293" s="6"/>
      <c r="L293" s="6"/>
      <c r="P293" s="12" t="e">
        <f t="shared" si="4"/>
        <v>#N/A</v>
      </c>
    </row>
    <row r="294" spans="1:16" x14ac:dyDescent="0.25">
      <c r="A294" s="6"/>
      <c r="B294" s="6"/>
      <c r="C294" s="7"/>
      <c r="D294" s="7"/>
      <c r="E294" s="6"/>
      <c r="F294" s="7"/>
      <c r="G294" s="7"/>
      <c r="H294" s="6"/>
      <c r="I294" s="6"/>
      <c r="J294" s="6"/>
      <c r="K294" s="6"/>
      <c r="L294" s="6"/>
      <c r="P294" s="12" t="e">
        <f t="shared" si="4"/>
        <v>#N/A</v>
      </c>
    </row>
    <row r="295" spans="1:16" x14ac:dyDescent="0.25">
      <c r="A295" s="6"/>
      <c r="B295" s="6"/>
      <c r="C295" s="7"/>
      <c r="D295" s="7"/>
      <c r="E295" s="6"/>
      <c r="F295" s="7"/>
      <c r="G295" s="7"/>
      <c r="H295" s="6"/>
      <c r="I295" s="6"/>
      <c r="J295" s="6"/>
      <c r="K295" s="6"/>
      <c r="L295" s="6"/>
      <c r="P295" s="12" t="e">
        <f t="shared" si="4"/>
        <v>#N/A</v>
      </c>
    </row>
    <row r="296" spans="1:16" x14ac:dyDescent="0.25">
      <c r="A296" s="6"/>
      <c r="B296" s="6"/>
      <c r="C296" s="7"/>
      <c r="D296" s="7"/>
      <c r="E296" s="6"/>
      <c r="F296" s="7"/>
      <c r="G296" s="7"/>
      <c r="H296" s="6"/>
      <c r="I296" s="6"/>
      <c r="J296" s="6"/>
      <c r="K296" s="6"/>
      <c r="L296" s="6"/>
      <c r="P296" s="12" t="e">
        <f t="shared" si="4"/>
        <v>#N/A</v>
      </c>
    </row>
    <row r="297" spans="1:16" x14ac:dyDescent="0.25">
      <c r="A297" s="6"/>
      <c r="B297" s="6"/>
      <c r="C297" s="7"/>
      <c r="D297" s="7"/>
      <c r="E297" s="6"/>
      <c r="F297" s="7"/>
      <c r="G297" s="7"/>
      <c r="H297" s="6"/>
      <c r="I297" s="6"/>
      <c r="J297" s="6"/>
      <c r="K297" s="6"/>
      <c r="L297" s="6"/>
      <c r="P297" s="12" t="e">
        <f t="shared" si="4"/>
        <v>#N/A</v>
      </c>
    </row>
    <row r="298" spans="1:16" x14ac:dyDescent="0.25">
      <c r="A298" s="6"/>
      <c r="B298" s="6"/>
      <c r="C298" s="7"/>
      <c r="D298" s="7"/>
      <c r="E298" s="6"/>
      <c r="F298" s="7"/>
      <c r="G298" s="7"/>
      <c r="H298" s="6"/>
      <c r="I298" s="6"/>
      <c r="J298" s="6"/>
      <c r="K298" s="6"/>
      <c r="L298" s="6"/>
      <c r="P298" s="12" t="e">
        <f t="shared" si="4"/>
        <v>#N/A</v>
      </c>
    </row>
    <row r="299" spans="1:16" x14ac:dyDescent="0.25">
      <c r="A299" s="6"/>
      <c r="B299" s="6"/>
      <c r="C299" s="7"/>
      <c r="D299" s="7"/>
      <c r="E299" s="6"/>
      <c r="F299" s="7"/>
      <c r="G299" s="7"/>
      <c r="H299" s="6"/>
      <c r="I299" s="6"/>
      <c r="J299" s="6"/>
      <c r="K299" s="6"/>
      <c r="L299" s="6"/>
      <c r="P299" s="12" t="e">
        <f t="shared" si="4"/>
        <v>#N/A</v>
      </c>
    </row>
    <row r="300" spans="1:16" x14ac:dyDescent="0.25">
      <c r="A300" s="6"/>
      <c r="B300" s="6"/>
      <c r="C300" s="7"/>
      <c r="D300" s="7"/>
      <c r="E300" s="6"/>
      <c r="F300" s="7"/>
      <c r="G300" s="7"/>
      <c r="H300" s="6"/>
      <c r="I300" s="6"/>
      <c r="J300" s="6"/>
      <c r="K300" s="6"/>
      <c r="L300" s="6"/>
      <c r="P300" s="12" t="e">
        <f t="shared" si="4"/>
        <v>#N/A</v>
      </c>
    </row>
    <row r="301" spans="1:16" x14ac:dyDescent="0.25">
      <c r="A301" s="6"/>
      <c r="B301" s="6"/>
      <c r="C301" s="7"/>
      <c r="D301" s="7"/>
      <c r="E301" s="6"/>
      <c r="F301" s="7"/>
      <c r="G301" s="7"/>
      <c r="H301" s="6"/>
      <c r="I301" s="6"/>
      <c r="J301" s="6"/>
      <c r="K301" s="6"/>
      <c r="L301" s="6"/>
      <c r="P301" s="12" t="e">
        <f t="shared" si="4"/>
        <v>#N/A</v>
      </c>
    </row>
    <row r="302" spans="1:16" x14ac:dyDescent="0.25">
      <c r="A302" s="6"/>
      <c r="B302" s="6"/>
      <c r="C302" s="7"/>
      <c r="D302" s="7"/>
      <c r="E302" s="6"/>
      <c r="F302" s="7"/>
      <c r="G302" s="7"/>
      <c r="H302" s="6"/>
      <c r="I302" s="6"/>
      <c r="J302" s="6"/>
      <c r="K302" s="6"/>
      <c r="L302" s="6"/>
      <c r="P302" s="12" t="e">
        <f t="shared" si="4"/>
        <v>#N/A</v>
      </c>
    </row>
    <row r="303" spans="1:16" x14ac:dyDescent="0.25">
      <c r="A303" s="6"/>
      <c r="B303" s="6"/>
      <c r="C303" s="7"/>
      <c r="D303" s="7"/>
      <c r="E303" s="6"/>
      <c r="F303" s="7"/>
      <c r="G303" s="7"/>
      <c r="H303" s="6"/>
      <c r="I303" s="6"/>
      <c r="J303" s="6"/>
      <c r="K303" s="6"/>
      <c r="L303" s="6"/>
      <c r="P303" s="12" t="e">
        <f t="shared" si="4"/>
        <v>#N/A</v>
      </c>
    </row>
    <row r="304" spans="1:16" x14ac:dyDescent="0.25">
      <c r="A304" s="6"/>
      <c r="B304" s="6"/>
      <c r="C304" s="7"/>
      <c r="D304" s="7"/>
      <c r="E304" s="6"/>
      <c r="F304" s="7"/>
      <c r="G304" s="7"/>
      <c r="H304" s="6"/>
      <c r="I304" s="6"/>
      <c r="J304" s="6"/>
      <c r="K304" s="6"/>
      <c r="L304" s="6"/>
      <c r="P304" s="12" t="e">
        <f t="shared" si="4"/>
        <v>#N/A</v>
      </c>
    </row>
    <row r="305" spans="1:16" x14ac:dyDescent="0.25">
      <c r="A305" s="6"/>
      <c r="B305" s="6"/>
      <c r="C305" s="7"/>
      <c r="D305" s="7"/>
      <c r="E305" s="6"/>
      <c r="F305" s="7"/>
      <c r="G305" s="7"/>
      <c r="H305" s="6"/>
      <c r="I305" s="6"/>
      <c r="J305" s="6"/>
      <c r="K305" s="6"/>
      <c r="L305" s="6"/>
      <c r="P305" s="12" t="e">
        <f t="shared" si="4"/>
        <v>#N/A</v>
      </c>
    </row>
    <row r="306" spans="1:16" x14ac:dyDescent="0.25">
      <c r="A306" s="6"/>
      <c r="B306" s="6"/>
      <c r="C306" s="7"/>
      <c r="D306" s="7"/>
      <c r="E306" s="6"/>
      <c r="F306" s="7"/>
      <c r="G306" s="7"/>
      <c r="H306" s="6"/>
      <c r="I306" s="6"/>
      <c r="J306" s="6"/>
      <c r="K306" s="6"/>
      <c r="L306" s="6"/>
      <c r="P306" s="12" t="e">
        <f t="shared" si="4"/>
        <v>#N/A</v>
      </c>
    </row>
    <row r="307" spans="1:16" x14ac:dyDescent="0.25">
      <c r="A307" s="6"/>
      <c r="B307" s="6"/>
      <c r="C307" s="7"/>
      <c r="D307" s="7"/>
      <c r="E307" s="6"/>
      <c r="F307" s="7"/>
      <c r="G307" s="7"/>
      <c r="H307" s="6"/>
      <c r="I307" s="6"/>
      <c r="J307" s="6"/>
      <c r="K307" s="6"/>
      <c r="L307" s="6"/>
      <c r="P307" s="12" t="e">
        <f t="shared" si="4"/>
        <v>#N/A</v>
      </c>
    </row>
    <row r="308" spans="1:16" x14ac:dyDescent="0.25">
      <c r="A308" s="6"/>
      <c r="B308" s="6"/>
      <c r="C308" s="7"/>
      <c r="D308" s="7"/>
      <c r="E308" s="6"/>
      <c r="F308" s="7"/>
      <c r="G308" s="7"/>
      <c r="H308" s="6"/>
      <c r="I308" s="6"/>
      <c r="J308" s="6"/>
      <c r="K308" s="6"/>
      <c r="L308" s="6"/>
      <c r="P308" s="12" t="e">
        <f t="shared" si="4"/>
        <v>#N/A</v>
      </c>
    </row>
    <row r="309" spans="1:16" x14ac:dyDescent="0.25">
      <c r="A309" s="6"/>
      <c r="B309" s="6"/>
      <c r="C309" s="7"/>
      <c r="D309" s="7"/>
      <c r="E309" s="6"/>
      <c r="F309" s="7"/>
      <c r="G309" s="7"/>
      <c r="H309" s="6"/>
      <c r="I309" s="6"/>
      <c r="J309" s="6"/>
      <c r="K309" s="6"/>
      <c r="L309" s="6"/>
      <c r="P309" s="12" t="e">
        <f t="shared" si="4"/>
        <v>#N/A</v>
      </c>
    </row>
    <row r="310" spans="1:16" x14ac:dyDescent="0.25">
      <c r="A310" s="6"/>
      <c r="B310" s="6"/>
      <c r="C310" s="7"/>
      <c r="D310" s="7"/>
      <c r="E310" s="6"/>
      <c r="F310" s="7"/>
      <c r="G310" s="7"/>
      <c r="H310" s="6"/>
      <c r="I310" s="6"/>
      <c r="J310" s="6"/>
      <c r="K310" s="6"/>
      <c r="L310" s="6"/>
      <c r="P310" s="12" t="e">
        <f t="shared" si="4"/>
        <v>#N/A</v>
      </c>
    </row>
    <row r="311" spans="1:16" x14ac:dyDescent="0.25">
      <c r="A311" s="6"/>
      <c r="B311" s="6"/>
      <c r="C311" s="7"/>
      <c r="D311" s="7"/>
      <c r="E311" s="6"/>
      <c r="F311" s="7"/>
      <c r="G311" s="7"/>
      <c r="H311" s="6"/>
      <c r="I311" s="6"/>
      <c r="J311" s="6"/>
      <c r="K311" s="6"/>
      <c r="L311" s="6"/>
      <c r="P311" s="12" t="e">
        <f t="shared" si="4"/>
        <v>#N/A</v>
      </c>
    </row>
    <row r="312" spans="1:16" x14ac:dyDescent="0.25">
      <c r="A312" s="6"/>
      <c r="B312" s="6"/>
      <c r="C312" s="7"/>
      <c r="D312" s="7"/>
      <c r="E312" s="6"/>
      <c r="F312" s="7"/>
      <c r="G312" s="7"/>
      <c r="H312" s="6"/>
      <c r="I312" s="6"/>
      <c r="J312" s="6"/>
      <c r="K312" s="6"/>
      <c r="L312" s="6"/>
      <c r="P312" s="12" t="e">
        <f t="shared" si="4"/>
        <v>#N/A</v>
      </c>
    </row>
    <row r="313" spans="1:16" x14ac:dyDescent="0.25">
      <c r="A313" s="6"/>
      <c r="B313" s="6"/>
      <c r="C313" s="7"/>
      <c r="D313" s="7"/>
      <c r="E313" s="6"/>
      <c r="F313" s="7"/>
      <c r="G313" s="7"/>
      <c r="H313" s="6"/>
      <c r="I313" s="6"/>
      <c r="J313" s="6"/>
      <c r="K313" s="6"/>
      <c r="L313" s="6"/>
      <c r="P313" s="12" t="e">
        <f t="shared" si="4"/>
        <v>#N/A</v>
      </c>
    </row>
    <row r="314" spans="1:16" x14ac:dyDescent="0.25">
      <c r="A314" s="6"/>
      <c r="B314" s="6"/>
      <c r="C314" s="7"/>
      <c r="D314" s="7"/>
      <c r="E314" s="6"/>
      <c r="F314" s="7"/>
      <c r="G314" s="7"/>
      <c r="H314" s="6"/>
      <c r="I314" s="6"/>
      <c r="J314" s="6"/>
      <c r="K314" s="6"/>
      <c r="L314" s="6"/>
      <c r="P314" s="12" t="e">
        <f t="shared" si="4"/>
        <v>#N/A</v>
      </c>
    </row>
    <row r="315" spans="1:16" x14ac:dyDescent="0.25">
      <c r="A315" s="6"/>
      <c r="B315" s="6"/>
      <c r="C315" s="7"/>
      <c r="D315" s="7"/>
      <c r="E315" s="6"/>
      <c r="F315" s="7"/>
      <c r="G315" s="7"/>
      <c r="H315" s="6"/>
      <c r="I315" s="6"/>
      <c r="J315" s="6"/>
      <c r="K315" s="6"/>
      <c r="L315" s="6"/>
      <c r="P315" s="12" t="e">
        <f t="shared" si="4"/>
        <v>#N/A</v>
      </c>
    </row>
    <row r="316" spans="1:16" x14ac:dyDescent="0.25">
      <c r="A316" s="6"/>
      <c r="B316" s="6"/>
      <c r="C316" s="7"/>
      <c r="D316" s="7"/>
      <c r="E316" s="6"/>
      <c r="F316" s="7"/>
      <c r="G316" s="7"/>
      <c r="H316" s="6"/>
      <c r="I316" s="6"/>
      <c r="J316" s="6"/>
      <c r="K316" s="6"/>
      <c r="L316" s="6"/>
      <c r="P316" s="12" t="e">
        <f t="shared" si="4"/>
        <v>#N/A</v>
      </c>
    </row>
    <row r="317" spans="1:16" x14ac:dyDescent="0.25">
      <c r="A317" s="6"/>
      <c r="B317" s="6"/>
      <c r="C317" s="7"/>
      <c r="D317" s="7"/>
      <c r="E317" s="6"/>
      <c r="F317" s="7"/>
      <c r="G317" s="7"/>
      <c r="H317" s="6"/>
      <c r="I317" s="6"/>
      <c r="J317" s="6"/>
      <c r="K317" s="6"/>
      <c r="L317" s="6"/>
      <c r="P317" s="12" t="e">
        <f t="shared" si="4"/>
        <v>#N/A</v>
      </c>
    </row>
    <row r="318" spans="1:16" x14ac:dyDescent="0.25">
      <c r="A318" s="6"/>
      <c r="B318" s="6"/>
      <c r="C318" s="7"/>
      <c r="D318" s="7"/>
      <c r="E318" s="6"/>
      <c r="F318" s="7"/>
      <c r="G318" s="7"/>
      <c r="H318" s="6"/>
      <c r="I318" s="6"/>
      <c r="J318" s="6"/>
      <c r="K318" s="6"/>
      <c r="L318" s="6"/>
      <c r="P318" s="12" t="e">
        <f t="shared" si="4"/>
        <v>#N/A</v>
      </c>
    </row>
    <row r="319" spans="1:16" x14ac:dyDescent="0.25">
      <c r="A319" s="6"/>
      <c r="B319" s="6"/>
      <c r="C319" s="7"/>
      <c r="D319" s="7"/>
      <c r="E319" s="6"/>
      <c r="F319" s="7"/>
      <c r="G319" s="7"/>
      <c r="H319" s="6"/>
      <c r="I319" s="6"/>
      <c r="J319" s="6"/>
      <c r="K319" s="6"/>
      <c r="L319" s="6"/>
      <c r="P319" s="12" t="e">
        <f t="shared" si="4"/>
        <v>#N/A</v>
      </c>
    </row>
    <row r="320" spans="1:16" x14ac:dyDescent="0.25">
      <c r="A320" s="6"/>
      <c r="B320" s="6"/>
      <c r="C320" s="7"/>
      <c r="D320" s="7"/>
      <c r="E320" s="6"/>
      <c r="F320" s="7"/>
      <c r="G320" s="7"/>
      <c r="H320" s="6"/>
      <c r="I320" s="6"/>
      <c r="J320" s="6"/>
      <c r="K320" s="6"/>
      <c r="L320" s="6"/>
      <c r="P320" s="12" t="e">
        <f t="shared" si="4"/>
        <v>#N/A</v>
      </c>
    </row>
    <row r="321" spans="1:16" x14ac:dyDescent="0.25">
      <c r="A321" s="6"/>
      <c r="B321" s="6"/>
      <c r="C321" s="7"/>
      <c r="D321" s="7"/>
      <c r="E321" s="6"/>
      <c r="F321" s="7"/>
      <c r="G321" s="7"/>
      <c r="H321" s="6"/>
      <c r="I321" s="6"/>
      <c r="J321" s="6"/>
      <c r="K321" s="6"/>
      <c r="L321" s="6"/>
      <c r="P321" s="12" t="e">
        <f t="shared" si="4"/>
        <v>#N/A</v>
      </c>
    </row>
    <row r="322" spans="1:16" x14ac:dyDescent="0.25">
      <c r="A322" s="6"/>
      <c r="B322" s="6"/>
      <c r="C322" s="7"/>
      <c r="D322" s="7"/>
      <c r="E322" s="6"/>
      <c r="F322" s="7"/>
      <c r="G322" s="7"/>
      <c r="H322" s="6"/>
      <c r="I322" s="6"/>
      <c r="J322" s="6"/>
      <c r="K322" s="6"/>
      <c r="L322" s="6"/>
      <c r="P322" s="12" t="e">
        <f t="shared" si="4"/>
        <v>#N/A</v>
      </c>
    </row>
    <row r="323" spans="1:16" x14ac:dyDescent="0.25">
      <c r="A323" s="6"/>
      <c r="B323" s="6"/>
      <c r="C323" s="7"/>
      <c r="D323" s="7"/>
      <c r="E323" s="6"/>
      <c r="F323" s="7"/>
      <c r="G323" s="7"/>
      <c r="H323" s="6"/>
      <c r="I323" s="6"/>
      <c r="J323" s="6"/>
      <c r="K323" s="6"/>
      <c r="L323" s="6"/>
      <c r="P323" s="12" t="e">
        <f t="shared" si="4"/>
        <v>#N/A</v>
      </c>
    </row>
    <row r="324" spans="1:16" x14ac:dyDescent="0.25">
      <c r="A324" s="6"/>
      <c r="B324" s="6"/>
      <c r="C324" s="7"/>
      <c r="D324" s="7"/>
      <c r="E324" s="6"/>
      <c r="F324" s="7"/>
      <c r="G324" s="7"/>
      <c r="H324" s="6"/>
      <c r="I324" s="6"/>
      <c r="J324" s="6"/>
      <c r="K324" s="6"/>
      <c r="L324" s="6"/>
      <c r="P324" s="12" t="e">
        <f t="shared" si="4"/>
        <v>#N/A</v>
      </c>
    </row>
    <row r="325" spans="1:16" x14ac:dyDescent="0.25">
      <c r="A325" s="6"/>
      <c r="B325" s="6"/>
      <c r="C325" s="7"/>
      <c r="D325" s="7"/>
      <c r="E325" s="6"/>
      <c r="F325" s="7"/>
      <c r="G325" s="7"/>
      <c r="H325" s="6"/>
      <c r="I325" s="6"/>
      <c r="J325" s="6"/>
      <c r="K325" s="6"/>
      <c r="L325" s="6"/>
      <c r="P325" s="12" t="e">
        <f t="shared" si="4"/>
        <v>#N/A</v>
      </c>
    </row>
    <row r="326" spans="1:16" x14ac:dyDescent="0.25">
      <c r="A326" s="6"/>
      <c r="B326" s="6"/>
      <c r="C326" s="7"/>
      <c r="D326" s="7"/>
      <c r="E326" s="6"/>
      <c r="F326" s="7"/>
      <c r="G326" s="7"/>
      <c r="H326" s="6"/>
      <c r="I326" s="6"/>
      <c r="J326" s="6"/>
      <c r="K326" s="6"/>
      <c r="L326" s="6"/>
      <c r="P326" s="12" t="e">
        <f t="shared" si="4"/>
        <v>#N/A</v>
      </c>
    </row>
    <row r="327" spans="1:16" x14ac:dyDescent="0.25">
      <c r="A327" s="6"/>
      <c r="B327" s="6"/>
      <c r="C327" s="7"/>
      <c r="D327" s="7"/>
      <c r="E327" s="6"/>
      <c r="F327" s="7"/>
      <c r="G327" s="7"/>
      <c r="H327" s="6"/>
      <c r="I327" s="6"/>
      <c r="J327" s="6"/>
      <c r="K327" s="6"/>
      <c r="L327" s="6"/>
      <c r="P327" s="12" t="e">
        <f t="shared" si="4"/>
        <v>#N/A</v>
      </c>
    </row>
    <row r="328" spans="1:16" x14ac:dyDescent="0.25">
      <c r="A328" s="6"/>
      <c r="B328" s="6"/>
      <c r="C328" s="7"/>
      <c r="D328" s="7"/>
      <c r="E328" s="6"/>
      <c r="F328" s="7"/>
      <c r="G328" s="7"/>
      <c r="H328" s="6"/>
      <c r="I328" s="6"/>
      <c r="J328" s="6"/>
      <c r="K328" s="6"/>
      <c r="L328" s="6"/>
      <c r="P328" s="12" t="e">
        <f t="shared" si="4"/>
        <v>#N/A</v>
      </c>
    </row>
    <row r="329" spans="1:16" x14ac:dyDescent="0.25">
      <c r="A329" s="6"/>
      <c r="B329" s="6"/>
      <c r="C329" s="7"/>
      <c r="D329" s="7"/>
      <c r="E329" s="6"/>
      <c r="F329" s="7"/>
      <c r="G329" s="7"/>
      <c r="H329" s="6"/>
      <c r="I329" s="6"/>
      <c r="J329" s="6"/>
      <c r="K329" s="6"/>
      <c r="L329" s="6"/>
      <c r="P329" s="12" t="e">
        <f t="shared" si="4"/>
        <v>#N/A</v>
      </c>
    </row>
    <row r="330" spans="1:16" x14ac:dyDescent="0.25">
      <c r="A330" s="6"/>
      <c r="B330" s="6"/>
      <c r="C330" s="7"/>
      <c r="D330" s="7"/>
      <c r="E330" s="6"/>
      <c r="F330" s="7"/>
      <c r="G330" s="7"/>
      <c r="H330" s="6"/>
      <c r="I330" s="6"/>
      <c r="J330" s="6"/>
      <c r="K330" s="6"/>
      <c r="L330" s="6"/>
      <c r="P330" s="12" t="e">
        <f t="shared" ref="P330:P393" si="5">INDEX(A:K,MATCH(A330,A:A,0),MATCH("Coûts",$A$8:$L$8,0))/(DATEDIF(INDEX(A:K,MATCH(A330,A:A,0),MATCH("Date d'acceptation propale",$A$8:$L$8,0)),INDEX(A:K,MATCH(A330,A:A,0),MATCH("Date livraison",$A$8:$L$8,0)),"d")/30)</f>
        <v>#N/A</v>
      </c>
    </row>
    <row r="331" spans="1:16" x14ac:dyDescent="0.25">
      <c r="A331" s="6"/>
      <c r="B331" s="6"/>
      <c r="C331" s="7"/>
      <c r="D331" s="7"/>
      <c r="E331" s="6"/>
      <c r="F331" s="7"/>
      <c r="G331" s="7"/>
      <c r="H331" s="6"/>
      <c r="I331" s="6"/>
      <c r="J331" s="6"/>
      <c r="K331" s="6"/>
      <c r="L331" s="6"/>
      <c r="P331" s="12" t="e">
        <f t="shared" si="5"/>
        <v>#N/A</v>
      </c>
    </row>
    <row r="332" spans="1:16" x14ac:dyDescent="0.25">
      <c r="A332" s="6"/>
      <c r="B332" s="6"/>
      <c r="C332" s="7"/>
      <c r="D332" s="7"/>
      <c r="E332" s="6"/>
      <c r="F332" s="7"/>
      <c r="G332" s="7"/>
      <c r="H332" s="6"/>
      <c r="I332" s="6"/>
      <c r="J332" s="6"/>
      <c r="K332" s="6"/>
      <c r="L332" s="6"/>
      <c r="P332" s="12" t="e">
        <f t="shared" si="5"/>
        <v>#N/A</v>
      </c>
    </row>
    <row r="333" spans="1:16" x14ac:dyDescent="0.25">
      <c r="A333" s="6"/>
      <c r="B333" s="6"/>
      <c r="C333" s="7"/>
      <c r="D333" s="7"/>
      <c r="E333" s="6"/>
      <c r="F333" s="7"/>
      <c r="G333" s="7"/>
      <c r="H333" s="6"/>
      <c r="I333" s="6"/>
      <c r="J333" s="6"/>
      <c r="K333" s="6"/>
      <c r="L333" s="6"/>
      <c r="P333" s="12" t="e">
        <f t="shared" si="5"/>
        <v>#N/A</v>
      </c>
    </row>
    <row r="334" spans="1:16" x14ac:dyDescent="0.25">
      <c r="A334" s="6"/>
      <c r="B334" s="6"/>
      <c r="C334" s="7"/>
      <c r="D334" s="7"/>
      <c r="E334" s="6"/>
      <c r="F334" s="7"/>
      <c r="G334" s="7"/>
      <c r="H334" s="6"/>
      <c r="I334" s="6"/>
      <c r="J334" s="6"/>
      <c r="K334" s="6"/>
      <c r="L334" s="6"/>
      <c r="P334" s="12" t="e">
        <f t="shared" si="5"/>
        <v>#N/A</v>
      </c>
    </row>
    <row r="335" spans="1:16" x14ac:dyDescent="0.25">
      <c r="A335" s="6"/>
      <c r="B335" s="6"/>
      <c r="C335" s="7"/>
      <c r="D335" s="7"/>
      <c r="E335" s="6"/>
      <c r="F335" s="7"/>
      <c r="G335" s="7"/>
      <c r="H335" s="6"/>
      <c r="I335" s="6"/>
      <c r="J335" s="6"/>
      <c r="K335" s="6"/>
      <c r="L335" s="6"/>
      <c r="P335" s="12" t="e">
        <f t="shared" si="5"/>
        <v>#N/A</v>
      </c>
    </row>
    <row r="336" spans="1:16" x14ac:dyDescent="0.25">
      <c r="A336" s="6"/>
      <c r="B336" s="6"/>
      <c r="C336" s="7"/>
      <c r="D336" s="7"/>
      <c r="E336" s="6"/>
      <c r="F336" s="7"/>
      <c r="G336" s="7"/>
      <c r="H336" s="6"/>
      <c r="I336" s="6"/>
      <c r="J336" s="6"/>
      <c r="K336" s="6"/>
      <c r="L336" s="6"/>
      <c r="P336" s="12" t="e">
        <f t="shared" si="5"/>
        <v>#N/A</v>
      </c>
    </row>
    <row r="337" spans="1:16" x14ac:dyDescent="0.25">
      <c r="A337" s="6"/>
      <c r="B337" s="6"/>
      <c r="C337" s="7"/>
      <c r="D337" s="7"/>
      <c r="E337" s="6"/>
      <c r="F337" s="7"/>
      <c r="G337" s="7"/>
      <c r="H337" s="6"/>
      <c r="I337" s="6"/>
      <c r="J337" s="6"/>
      <c r="K337" s="6"/>
      <c r="L337" s="6"/>
      <c r="P337" s="12" t="e">
        <f t="shared" si="5"/>
        <v>#N/A</v>
      </c>
    </row>
    <row r="338" spans="1:16" x14ac:dyDescent="0.25">
      <c r="A338" s="6"/>
      <c r="B338" s="6"/>
      <c r="C338" s="7"/>
      <c r="D338" s="7"/>
      <c r="E338" s="6"/>
      <c r="F338" s="7"/>
      <c r="G338" s="7"/>
      <c r="H338" s="6"/>
      <c r="I338" s="6"/>
      <c r="J338" s="6"/>
      <c r="K338" s="6"/>
      <c r="L338" s="6"/>
      <c r="P338" s="12" t="e">
        <f t="shared" si="5"/>
        <v>#N/A</v>
      </c>
    </row>
    <row r="339" spans="1:16" x14ac:dyDescent="0.25">
      <c r="A339" s="6"/>
      <c r="B339" s="6"/>
      <c r="C339" s="7"/>
      <c r="D339" s="7"/>
      <c r="E339" s="6"/>
      <c r="F339" s="7"/>
      <c r="G339" s="7"/>
      <c r="H339" s="6"/>
      <c r="I339" s="6"/>
      <c r="J339" s="6"/>
      <c r="K339" s="6"/>
      <c r="L339" s="6"/>
      <c r="P339" s="12" t="e">
        <f t="shared" si="5"/>
        <v>#N/A</v>
      </c>
    </row>
    <row r="340" spans="1:16" x14ac:dyDescent="0.25">
      <c r="A340" s="6"/>
      <c r="B340" s="6"/>
      <c r="C340" s="7"/>
      <c r="D340" s="7"/>
      <c r="E340" s="6"/>
      <c r="F340" s="7"/>
      <c r="G340" s="7"/>
      <c r="H340" s="6"/>
      <c r="I340" s="6"/>
      <c r="J340" s="6"/>
      <c r="K340" s="6"/>
      <c r="L340" s="6"/>
      <c r="P340" s="12" t="e">
        <f t="shared" si="5"/>
        <v>#N/A</v>
      </c>
    </row>
    <row r="341" spans="1:16" x14ac:dyDescent="0.25">
      <c r="A341" s="6"/>
      <c r="B341" s="6"/>
      <c r="C341" s="7"/>
      <c r="D341" s="7"/>
      <c r="E341" s="6"/>
      <c r="F341" s="7"/>
      <c r="G341" s="7"/>
      <c r="H341" s="6"/>
      <c r="I341" s="6"/>
      <c r="J341" s="6"/>
      <c r="K341" s="6"/>
      <c r="L341" s="6"/>
      <c r="P341" s="12" t="e">
        <f t="shared" si="5"/>
        <v>#N/A</v>
      </c>
    </row>
    <row r="342" spans="1:16" x14ac:dyDescent="0.25">
      <c r="A342" s="6"/>
      <c r="B342" s="6"/>
      <c r="C342" s="7"/>
      <c r="D342" s="7"/>
      <c r="E342" s="6"/>
      <c r="F342" s="7"/>
      <c r="G342" s="7"/>
      <c r="H342" s="6"/>
      <c r="I342" s="6"/>
      <c r="J342" s="6"/>
      <c r="K342" s="6"/>
      <c r="L342" s="6"/>
      <c r="P342" s="12" t="e">
        <f t="shared" si="5"/>
        <v>#N/A</v>
      </c>
    </row>
    <row r="343" spans="1:16" x14ac:dyDescent="0.25">
      <c r="A343" s="6"/>
      <c r="B343" s="6"/>
      <c r="C343" s="7"/>
      <c r="D343" s="7"/>
      <c r="E343" s="6"/>
      <c r="F343" s="7"/>
      <c r="G343" s="7"/>
      <c r="H343" s="6"/>
      <c r="I343" s="6"/>
      <c r="J343" s="6"/>
      <c r="K343" s="6"/>
      <c r="L343" s="6"/>
      <c r="P343" s="12" t="e">
        <f t="shared" si="5"/>
        <v>#N/A</v>
      </c>
    </row>
    <row r="344" spans="1:16" x14ac:dyDescent="0.25">
      <c r="A344" s="6"/>
      <c r="B344" s="6"/>
      <c r="C344" s="7"/>
      <c r="D344" s="7"/>
      <c r="E344" s="6"/>
      <c r="F344" s="7"/>
      <c r="G344" s="7"/>
      <c r="H344" s="6"/>
      <c r="I344" s="6"/>
      <c r="J344" s="6"/>
      <c r="K344" s="6"/>
      <c r="L344" s="6"/>
      <c r="P344" s="12" t="e">
        <f t="shared" si="5"/>
        <v>#N/A</v>
      </c>
    </row>
    <row r="345" spans="1:16" x14ac:dyDescent="0.25">
      <c r="A345" s="6"/>
      <c r="B345" s="6"/>
      <c r="C345" s="7"/>
      <c r="D345" s="7"/>
      <c r="E345" s="6"/>
      <c r="F345" s="7"/>
      <c r="G345" s="7"/>
      <c r="H345" s="6"/>
      <c r="I345" s="6"/>
      <c r="J345" s="6"/>
      <c r="K345" s="6"/>
      <c r="L345" s="6"/>
      <c r="P345" s="12" t="e">
        <f t="shared" si="5"/>
        <v>#N/A</v>
      </c>
    </row>
    <row r="346" spans="1:16" x14ac:dyDescent="0.25">
      <c r="A346" s="6"/>
      <c r="B346" s="6"/>
      <c r="C346" s="7"/>
      <c r="D346" s="7"/>
      <c r="E346" s="6"/>
      <c r="F346" s="7"/>
      <c r="G346" s="7"/>
      <c r="H346" s="6"/>
      <c r="I346" s="6"/>
      <c r="J346" s="6"/>
      <c r="K346" s="6"/>
      <c r="L346" s="6"/>
      <c r="P346" s="12" t="e">
        <f t="shared" si="5"/>
        <v>#N/A</v>
      </c>
    </row>
    <row r="347" spans="1:16" x14ac:dyDescent="0.25">
      <c r="A347" s="6"/>
      <c r="B347" s="6"/>
      <c r="C347" s="7"/>
      <c r="D347" s="7"/>
      <c r="E347" s="6"/>
      <c r="F347" s="7"/>
      <c r="G347" s="7"/>
      <c r="H347" s="6"/>
      <c r="I347" s="6"/>
      <c r="J347" s="6"/>
      <c r="K347" s="6"/>
      <c r="L347" s="6"/>
      <c r="P347" s="12" t="e">
        <f t="shared" si="5"/>
        <v>#N/A</v>
      </c>
    </row>
    <row r="348" spans="1:16" x14ac:dyDescent="0.25">
      <c r="A348" s="6"/>
      <c r="B348" s="6"/>
      <c r="C348" s="7"/>
      <c r="D348" s="7"/>
      <c r="E348" s="6"/>
      <c r="F348" s="7"/>
      <c r="G348" s="7"/>
      <c r="H348" s="6"/>
      <c r="I348" s="6"/>
      <c r="J348" s="6"/>
      <c r="K348" s="6"/>
      <c r="L348" s="6"/>
      <c r="P348" s="12" t="e">
        <f t="shared" si="5"/>
        <v>#N/A</v>
      </c>
    </row>
    <row r="349" spans="1:16" x14ac:dyDescent="0.25">
      <c r="A349" s="6"/>
      <c r="B349" s="6"/>
      <c r="C349" s="7"/>
      <c r="D349" s="7"/>
      <c r="E349" s="6"/>
      <c r="F349" s="7"/>
      <c r="G349" s="7"/>
      <c r="H349" s="6"/>
      <c r="I349" s="6"/>
      <c r="J349" s="6"/>
      <c r="K349" s="6"/>
      <c r="L349" s="6"/>
      <c r="P349" s="12" t="e">
        <f t="shared" si="5"/>
        <v>#N/A</v>
      </c>
    </row>
    <row r="350" spans="1:16" x14ac:dyDescent="0.25">
      <c r="A350" s="6"/>
      <c r="B350" s="6"/>
      <c r="C350" s="7"/>
      <c r="D350" s="7"/>
      <c r="E350" s="6"/>
      <c r="F350" s="7"/>
      <c r="G350" s="7"/>
      <c r="H350" s="6"/>
      <c r="I350" s="6"/>
      <c r="J350" s="6"/>
      <c r="K350" s="6"/>
      <c r="L350" s="6"/>
      <c r="P350" s="12" t="e">
        <f t="shared" si="5"/>
        <v>#N/A</v>
      </c>
    </row>
    <row r="351" spans="1:16" x14ac:dyDescent="0.25">
      <c r="A351" s="6"/>
      <c r="B351" s="6"/>
      <c r="C351" s="7"/>
      <c r="D351" s="7"/>
      <c r="E351" s="6"/>
      <c r="F351" s="7"/>
      <c r="G351" s="7"/>
      <c r="H351" s="6"/>
      <c r="I351" s="6"/>
      <c r="J351" s="6"/>
      <c r="K351" s="6"/>
      <c r="L351" s="6"/>
      <c r="P351" s="12" t="e">
        <f t="shared" si="5"/>
        <v>#N/A</v>
      </c>
    </row>
    <row r="352" spans="1:16" x14ac:dyDescent="0.25">
      <c r="A352" s="6"/>
      <c r="B352" s="6"/>
      <c r="C352" s="7"/>
      <c r="D352" s="7"/>
      <c r="E352" s="6"/>
      <c r="F352" s="7"/>
      <c r="G352" s="7"/>
      <c r="H352" s="6"/>
      <c r="I352" s="6"/>
      <c r="J352" s="6"/>
      <c r="K352" s="6"/>
      <c r="L352" s="6"/>
      <c r="P352" s="12" t="e">
        <f t="shared" si="5"/>
        <v>#N/A</v>
      </c>
    </row>
    <row r="353" spans="1:16" x14ac:dyDescent="0.25">
      <c r="A353" s="6"/>
      <c r="B353" s="6"/>
      <c r="C353" s="7"/>
      <c r="D353" s="7"/>
      <c r="E353" s="6"/>
      <c r="F353" s="7"/>
      <c r="G353" s="7"/>
      <c r="H353" s="6"/>
      <c r="I353" s="6"/>
      <c r="J353" s="6"/>
      <c r="K353" s="6"/>
      <c r="L353" s="6"/>
      <c r="P353" s="12" t="e">
        <f t="shared" si="5"/>
        <v>#N/A</v>
      </c>
    </row>
    <row r="354" spans="1:16" x14ac:dyDescent="0.25">
      <c r="A354" s="6"/>
      <c r="B354" s="6"/>
      <c r="C354" s="7"/>
      <c r="D354" s="7"/>
      <c r="E354" s="6"/>
      <c r="F354" s="7"/>
      <c r="G354" s="7"/>
      <c r="H354" s="6"/>
      <c r="I354" s="6"/>
      <c r="J354" s="6"/>
      <c r="K354" s="6"/>
      <c r="L354" s="6"/>
      <c r="P354" s="12" t="e">
        <f t="shared" si="5"/>
        <v>#N/A</v>
      </c>
    </row>
    <row r="355" spans="1:16" x14ac:dyDescent="0.25">
      <c r="A355" s="6"/>
      <c r="B355" s="6"/>
      <c r="C355" s="7"/>
      <c r="D355" s="7"/>
      <c r="E355" s="6"/>
      <c r="F355" s="7"/>
      <c r="G355" s="7"/>
      <c r="H355" s="6"/>
      <c r="I355" s="6"/>
      <c r="J355" s="6"/>
      <c r="K355" s="6"/>
      <c r="L355" s="6"/>
      <c r="P355" s="12" t="e">
        <f t="shared" si="5"/>
        <v>#N/A</v>
      </c>
    </row>
    <row r="356" spans="1:16" x14ac:dyDescent="0.25">
      <c r="A356" s="6"/>
      <c r="B356" s="6"/>
      <c r="C356" s="7"/>
      <c r="D356" s="7"/>
      <c r="E356" s="6"/>
      <c r="F356" s="7"/>
      <c r="G356" s="7"/>
      <c r="H356" s="6"/>
      <c r="I356" s="6"/>
      <c r="J356" s="6"/>
      <c r="K356" s="6"/>
      <c r="L356" s="6"/>
      <c r="P356" s="12" t="e">
        <f t="shared" si="5"/>
        <v>#N/A</v>
      </c>
    </row>
    <row r="357" spans="1:16" x14ac:dyDescent="0.25">
      <c r="A357" s="6"/>
      <c r="B357" s="6"/>
      <c r="C357" s="7"/>
      <c r="D357" s="7"/>
      <c r="E357" s="6"/>
      <c r="F357" s="7"/>
      <c r="G357" s="7"/>
      <c r="H357" s="6"/>
      <c r="I357" s="6"/>
      <c r="J357" s="6"/>
      <c r="K357" s="6"/>
      <c r="L357" s="6"/>
      <c r="P357" s="12" t="e">
        <f t="shared" si="5"/>
        <v>#N/A</v>
      </c>
    </row>
    <row r="358" spans="1:16" x14ac:dyDescent="0.25">
      <c r="A358" s="6"/>
      <c r="B358" s="6"/>
      <c r="C358" s="7"/>
      <c r="D358" s="7"/>
      <c r="E358" s="6"/>
      <c r="F358" s="7"/>
      <c r="G358" s="7"/>
      <c r="H358" s="6"/>
      <c r="I358" s="6"/>
      <c r="J358" s="6"/>
      <c r="K358" s="6"/>
      <c r="L358" s="6"/>
      <c r="P358" s="12" t="e">
        <f t="shared" si="5"/>
        <v>#N/A</v>
      </c>
    </row>
    <row r="359" spans="1:16" x14ac:dyDescent="0.25">
      <c r="A359" s="6"/>
      <c r="B359" s="6"/>
      <c r="C359" s="7"/>
      <c r="D359" s="7"/>
      <c r="E359" s="6"/>
      <c r="F359" s="7"/>
      <c r="G359" s="7"/>
      <c r="H359" s="6"/>
      <c r="I359" s="6"/>
      <c r="J359" s="6"/>
      <c r="K359" s="6"/>
      <c r="L359" s="6"/>
      <c r="P359" s="12" t="e">
        <f t="shared" si="5"/>
        <v>#N/A</v>
      </c>
    </row>
    <row r="360" spans="1:16" x14ac:dyDescent="0.25">
      <c r="A360" s="6"/>
      <c r="B360" s="6"/>
      <c r="C360" s="7"/>
      <c r="D360" s="7"/>
      <c r="E360" s="6"/>
      <c r="F360" s="7"/>
      <c r="G360" s="7"/>
      <c r="H360" s="6"/>
      <c r="I360" s="6"/>
      <c r="J360" s="6"/>
      <c r="K360" s="6"/>
      <c r="L360" s="6"/>
      <c r="P360" s="12" t="e">
        <f t="shared" si="5"/>
        <v>#N/A</v>
      </c>
    </row>
    <row r="361" spans="1:16" x14ac:dyDescent="0.25">
      <c r="A361" s="6"/>
      <c r="B361" s="6"/>
      <c r="C361" s="7"/>
      <c r="D361" s="7"/>
      <c r="E361" s="6"/>
      <c r="F361" s="7"/>
      <c r="G361" s="7"/>
      <c r="H361" s="6"/>
      <c r="I361" s="6"/>
      <c r="J361" s="6"/>
      <c r="K361" s="6"/>
      <c r="L361" s="6"/>
      <c r="P361" s="12" t="e">
        <f t="shared" si="5"/>
        <v>#N/A</v>
      </c>
    </row>
    <row r="362" spans="1:16" x14ac:dyDescent="0.25">
      <c r="A362" s="6"/>
      <c r="B362" s="6"/>
      <c r="C362" s="7"/>
      <c r="D362" s="7"/>
      <c r="E362" s="6"/>
      <c r="F362" s="7"/>
      <c r="G362" s="7"/>
      <c r="H362" s="6"/>
      <c r="I362" s="6"/>
      <c r="J362" s="6"/>
      <c r="K362" s="6"/>
      <c r="L362" s="6"/>
      <c r="P362" s="12" t="e">
        <f t="shared" si="5"/>
        <v>#N/A</v>
      </c>
    </row>
    <row r="363" spans="1:16" x14ac:dyDescent="0.25">
      <c r="A363" s="6"/>
      <c r="B363" s="6"/>
      <c r="C363" s="7"/>
      <c r="D363" s="7"/>
      <c r="E363" s="6"/>
      <c r="F363" s="7"/>
      <c r="G363" s="7"/>
      <c r="H363" s="6"/>
      <c r="I363" s="6"/>
      <c r="J363" s="6"/>
      <c r="K363" s="6"/>
      <c r="L363" s="6"/>
      <c r="P363" s="12" t="e">
        <f t="shared" si="5"/>
        <v>#N/A</v>
      </c>
    </row>
    <row r="364" spans="1:16" x14ac:dyDescent="0.25">
      <c r="A364" s="6"/>
      <c r="B364" s="6"/>
      <c r="C364" s="7"/>
      <c r="D364" s="7"/>
      <c r="E364" s="6"/>
      <c r="F364" s="7"/>
      <c r="G364" s="7"/>
      <c r="H364" s="6"/>
      <c r="I364" s="6"/>
      <c r="J364" s="6"/>
      <c r="K364" s="6"/>
      <c r="L364" s="6"/>
      <c r="P364" s="12" t="e">
        <f t="shared" si="5"/>
        <v>#N/A</v>
      </c>
    </row>
    <row r="365" spans="1:16" x14ac:dyDescent="0.25">
      <c r="A365" s="6"/>
      <c r="B365" s="6"/>
      <c r="C365" s="7"/>
      <c r="D365" s="7"/>
      <c r="E365" s="6"/>
      <c r="F365" s="7"/>
      <c r="G365" s="7"/>
      <c r="H365" s="6"/>
      <c r="I365" s="6"/>
      <c r="J365" s="6"/>
      <c r="K365" s="6"/>
      <c r="L365" s="6"/>
      <c r="P365" s="12" t="e">
        <f t="shared" si="5"/>
        <v>#N/A</v>
      </c>
    </row>
    <row r="366" spans="1:16" x14ac:dyDescent="0.25">
      <c r="A366" s="6"/>
      <c r="B366" s="6"/>
      <c r="C366" s="7"/>
      <c r="D366" s="7"/>
      <c r="E366" s="6"/>
      <c r="F366" s="7"/>
      <c r="G366" s="7"/>
      <c r="H366" s="6"/>
      <c r="I366" s="6"/>
      <c r="J366" s="6"/>
      <c r="K366" s="6"/>
      <c r="L366" s="6"/>
      <c r="P366" s="12" t="e">
        <f t="shared" si="5"/>
        <v>#N/A</v>
      </c>
    </row>
    <row r="367" spans="1:16" x14ac:dyDescent="0.25">
      <c r="A367" s="6"/>
      <c r="B367" s="6"/>
      <c r="C367" s="7"/>
      <c r="D367" s="7"/>
      <c r="E367" s="6"/>
      <c r="F367" s="7"/>
      <c r="G367" s="7"/>
      <c r="H367" s="6"/>
      <c r="I367" s="6"/>
      <c r="J367" s="6"/>
      <c r="K367" s="6"/>
      <c r="L367" s="6"/>
      <c r="P367" s="12" t="e">
        <f t="shared" si="5"/>
        <v>#N/A</v>
      </c>
    </row>
    <row r="368" spans="1:16" x14ac:dyDescent="0.25">
      <c r="A368" s="6"/>
      <c r="B368" s="6"/>
      <c r="C368" s="7"/>
      <c r="D368" s="7"/>
      <c r="E368" s="6"/>
      <c r="F368" s="7"/>
      <c r="G368" s="7"/>
      <c r="H368" s="6"/>
      <c r="I368" s="6"/>
      <c r="J368" s="6"/>
      <c r="K368" s="6"/>
      <c r="L368" s="6"/>
      <c r="P368" s="12" t="e">
        <f t="shared" si="5"/>
        <v>#N/A</v>
      </c>
    </row>
    <row r="369" spans="1:16" x14ac:dyDescent="0.25">
      <c r="A369" s="6"/>
      <c r="B369" s="6"/>
      <c r="C369" s="7"/>
      <c r="D369" s="7"/>
      <c r="E369" s="6"/>
      <c r="F369" s="7"/>
      <c r="G369" s="7"/>
      <c r="H369" s="6"/>
      <c r="I369" s="6"/>
      <c r="J369" s="6"/>
      <c r="K369" s="6"/>
      <c r="L369" s="6"/>
      <c r="P369" s="12" t="e">
        <f t="shared" si="5"/>
        <v>#N/A</v>
      </c>
    </row>
    <row r="370" spans="1:16" x14ac:dyDescent="0.25">
      <c r="A370" s="6"/>
      <c r="B370" s="6"/>
      <c r="C370" s="7"/>
      <c r="D370" s="7"/>
      <c r="E370" s="6"/>
      <c r="F370" s="7"/>
      <c r="G370" s="7"/>
      <c r="H370" s="6"/>
      <c r="I370" s="6"/>
      <c r="J370" s="6"/>
      <c r="K370" s="6"/>
      <c r="L370" s="6"/>
      <c r="P370" s="12" t="e">
        <f t="shared" si="5"/>
        <v>#N/A</v>
      </c>
    </row>
    <row r="371" spans="1:16" x14ac:dyDescent="0.25">
      <c r="A371" s="6"/>
      <c r="B371" s="6"/>
      <c r="C371" s="7"/>
      <c r="D371" s="7"/>
      <c r="E371" s="6"/>
      <c r="F371" s="7"/>
      <c r="G371" s="7"/>
      <c r="H371" s="6"/>
      <c r="I371" s="6"/>
      <c r="J371" s="6"/>
      <c r="K371" s="6"/>
      <c r="L371" s="6"/>
      <c r="P371" s="12" t="e">
        <f t="shared" si="5"/>
        <v>#N/A</v>
      </c>
    </row>
    <row r="372" spans="1:16" x14ac:dyDescent="0.25">
      <c r="A372" s="6"/>
      <c r="B372" s="6"/>
      <c r="C372" s="7"/>
      <c r="D372" s="7"/>
      <c r="E372" s="6"/>
      <c r="F372" s="7"/>
      <c r="G372" s="7"/>
      <c r="H372" s="6"/>
      <c r="I372" s="6"/>
      <c r="J372" s="6"/>
      <c r="K372" s="6"/>
      <c r="L372" s="6"/>
      <c r="P372" s="12" t="e">
        <f t="shared" si="5"/>
        <v>#N/A</v>
      </c>
    </row>
    <row r="373" spans="1:16" x14ac:dyDescent="0.25">
      <c r="A373" s="6"/>
      <c r="B373" s="6"/>
      <c r="C373" s="7"/>
      <c r="D373" s="7"/>
      <c r="E373" s="6"/>
      <c r="F373" s="7"/>
      <c r="G373" s="7"/>
      <c r="H373" s="6"/>
      <c r="I373" s="6"/>
      <c r="J373" s="6"/>
      <c r="K373" s="6"/>
      <c r="L373" s="6"/>
      <c r="P373" s="12" t="e">
        <f t="shared" si="5"/>
        <v>#N/A</v>
      </c>
    </row>
    <row r="374" spans="1:16" x14ac:dyDescent="0.25">
      <c r="A374" s="6"/>
      <c r="B374" s="6"/>
      <c r="C374" s="7"/>
      <c r="D374" s="7"/>
      <c r="E374" s="6"/>
      <c r="F374" s="7"/>
      <c r="G374" s="7"/>
      <c r="H374" s="6"/>
      <c r="I374" s="6"/>
      <c r="J374" s="6"/>
      <c r="K374" s="6"/>
      <c r="L374" s="6"/>
      <c r="P374" s="12" t="e">
        <f t="shared" si="5"/>
        <v>#N/A</v>
      </c>
    </row>
    <row r="375" spans="1:16" x14ac:dyDescent="0.25">
      <c r="A375" s="6"/>
      <c r="B375" s="6"/>
      <c r="C375" s="7"/>
      <c r="D375" s="7"/>
      <c r="E375" s="6"/>
      <c r="F375" s="7"/>
      <c r="G375" s="7"/>
      <c r="H375" s="6"/>
      <c r="I375" s="6"/>
      <c r="J375" s="6"/>
      <c r="K375" s="6"/>
      <c r="L375" s="6"/>
      <c r="P375" s="12" t="e">
        <f t="shared" si="5"/>
        <v>#N/A</v>
      </c>
    </row>
    <row r="376" spans="1:16" x14ac:dyDescent="0.25">
      <c r="A376" s="6"/>
      <c r="B376" s="6"/>
      <c r="C376" s="7"/>
      <c r="D376" s="7"/>
      <c r="E376" s="6"/>
      <c r="F376" s="7"/>
      <c r="G376" s="7"/>
      <c r="H376" s="6"/>
      <c r="I376" s="6"/>
      <c r="J376" s="6"/>
      <c r="K376" s="6"/>
      <c r="L376" s="6"/>
      <c r="P376" s="12" t="e">
        <f t="shared" si="5"/>
        <v>#N/A</v>
      </c>
    </row>
    <row r="377" spans="1:16" x14ac:dyDescent="0.25">
      <c r="A377" s="6"/>
      <c r="B377" s="6"/>
      <c r="C377" s="7"/>
      <c r="D377" s="7"/>
      <c r="E377" s="6"/>
      <c r="F377" s="7"/>
      <c r="G377" s="7"/>
      <c r="H377" s="6"/>
      <c r="I377" s="6"/>
      <c r="J377" s="6"/>
      <c r="K377" s="6"/>
      <c r="L377" s="6"/>
      <c r="P377" s="12" t="e">
        <f t="shared" si="5"/>
        <v>#N/A</v>
      </c>
    </row>
    <row r="378" spans="1:16" x14ac:dyDescent="0.25">
      <c r="A378" s="6"/>
      <c r="B378" s="6"/>
      <c r="C378" s="7"/>
      <c r="D378" s="7"/>
      <c r="E378" s="6"/>
      <c r="F378" s="7"/>
      <c r="G378" s="7"/>
      <c r="H378" s="6"/>
      <c r="I378" s="6"/>
      <c r="J378" s="6"/>
      <c r="K378" s="6"/>
      <c r="L378" s="6"/>
      <c r="P378" s="12" t="e">
        <f t="shared" si="5"/>
        <v>#N/A</v>
      </c>
    </row>
    <row r="379" spans="1:16" x14ac:dyDescent="0.25">
      <c r="A379" s="6"/>
      <c r="B379" s="6"/>
      <c r="C379" s="7"/>
      <c r="D379" s="7"/>
      <c r="E379" s="6"/>
      <c r="F379" s="7"/>
      <c r="G379" s="7"/>
      <c r="H379" s="6"/>
      <c r="I379" s="6"/>
      <c r="J379" s="6"/>
      <c r="K379" s="6"/>
      <c r="L379" s="6"/>
      <c r="P379" s="12" t="e">
        <f t="shared" si="5"/>
        <v>#N/A</v>
      </c>
    </row>
    <row r="380" spans="1:16" x14ac:dyDescent="0.25">
      <c r="A380" s="6"/>
      <c r="B380" s="6"/>
      <c r="C380" s="7"/>
      <c r="D380" s="7"/>
      <c r="E380" s="6"/>
      <c r="F380" s="7"/>
      <c r="G380" s="7"/>
      <c r="H380" s="6"/>
      <c r="I380" s="6"/>
      <c r="J380" s="6"/>
      <c r="K380" s="6"/>
      <c r="L380" s="6"/>
      <c r="P380" s="12" t="e">
        <f t="shared" si="5"/>
        <v>#N/A</v>
      </c>
    </row>
    <row r="381" spans="1:16" x14ac:dyDescent="0.25">
      <c r="A381" s="6"/>
      <c r="B381" s="6"/>
      <c r="C381" s="7"/>
      <c r="D381" s="7"/>
      <c r="E381" s="6"/>
      <c r="F381" s="7"/>
      <c r="G381" s="7"/>
      <c r="H381" s="6"/>
      <c r="I381" s="6"/>
      <c r="J381" s="6"/>
      <c r="K381" s="6"/>
      <c r="L381" s="6"/>
      <c r="P381" s="12" t="e">
        <f t="shared" si="5"/>
        <v>#N/A</v>
      </c>
    </row>
    <row r="382" spans="1:16" x14ac:dyDescent="0.25">
      <c r="A382" s="6"/>
      <c r="B382" s="6"/>
      <c r="C382" s="7"/>
      <c r="D382" s="7"/>
      <c r="E382" s="6"/>
      <c r="F382" s="7"/>
      <c r="G382" s="7"/>
      <c r="H382" s="6"/>
      <c r="I382" s="6"/>
      <c r="J382" s="6"/>
      <c r="K382" s="6"/>
      <c r="L382" s="6"/>
      <c r="P382" s="12" t="e">
        <f t="shared" si="5"/>
        <v>#N/A</v>
      </c>
    </row>
    <row r="383" spans="1:16" x14ac:dyDescent="0.25">
      <c r="A383" s="6"/>
      <c r="B383" s="6"/>
      <c r="C383" s="7"/>
      <c r="D383" s="7"/>
      <c r="E383" s="6"/>
      <c r="F383" s="7"/>
      <c r="G383" s="7"/>
      <c r="H383" s="6"/>
      <c r="I383" s="6"/>
      <c r="J383" s="6"/>
      <c r="K383" s="6"/>
      <c r="L383" s="6"/>
      <c r="P383" s="12" t="e">
        <f t="shared" si="5"/>
        <v>#N/A</v>
      </c>
    </row>
    <row r="384" spans="1:16" x14ac:dyDescent="0.25">
      <c r="A384" s="6"/>
      <c r="B384" s="6"/>
      <c r="C384" s="7"/>
      <c r="D384" s="7"/>
      <c r="E384" s="6"/>
      <c r="F384" s="7"/>
      <c r="G384" s="7"/>
      <c r="H384" s="6"/>
      <c r="I384" s="6"/>
      <c r="J384" s="6"/>
      <c r="K384" s="6"/>
      <c r="L384" s="6"/>
      <c r="P384" s="12" t="e">
        <f t="shared" si="5"/>
        <v>#N/A</v>
      </c>
    </row>
    <row r="385" spans="1:16" x14ac:dyDescent="0.25">
      <c r="A385" s="6"/>
      <c r="B385" s="6"/>
      <c r="C385" s="7"/>
      <c r="D385" s="7"/>
      <c r="E385" s="6"/>
      <c r="F385" s="7"/>
      <c r="G385" s="7"/>
      <c r="H385" s="6"/>
      <c r="I385" s="6"/>
      <c r="J385" s="6"/>
      <c r="K385" s="6"/>
      <c r="L385" s="6"/>
      <c r="P385" s="12" t="e">
        <f t="shared" si="5"/>
        <v>#N/A</v>
      </c>
    </row>
    <row r="386" spans="1:16" x14ac:dyDescent="0.25">
      <c r="A386" s="6"/>
      <c r="B386" s="6"/>
      <c r="C386" s="7"/>
      <c r="D386" s="7"/>
      <c r="E386" s="6"/>
      <c r="F386" s="7"/>
      <c r="G386" s="7"/>
      <c r="H386" s="6"/>
      <c r="I386" s="6"/>
      <c r="J386" s="6"/>
      <c r="K386" s="6"/>
      <c r="L386" s="6"/>
      <c r="P386" s="12" t="e">
        <f t="shared" si="5"/>
        <v>#N/A</v>
      </c>
    </row>
    <row r="387" spans="1:16" x14ac:dyDescent="0.25">
      <c r="A387" s="6"/>
      <c r="B387" s="6"/>
      <c r="C387" s="7"/>
      <c r="D387" s="7"/>
      <c r="E387" s="6"/>
      <c r="F387" s="7"/>
      <c r="G387" s="7"/>
      <c r="H387" s="6"/>
      <c r="I387" s="6"/>
      <c r="J387" s="6"/>
      <c r="K387" s="6"/>
      <c r="L387" s="6"/>
      <c r="P387" s="12" t="e">
        <f t="shared" si="5"/>
        <v>#N/A</v>
      </c>
    </row>
    <row r="388" spans="1:16" x14ac:dyDescent="0.25">
      <c r="A388" s="6"/>
      <c r="B388" s="6"/>
      <c r="C388" s="7"/>
      <c r="D388" s="7"/>
      <c r="E388" s="6"/>
      <c r="F388" s="7"/>
      <c r="G388" s="7"/>
      <c r="H388" s="6"/>
      <c r="I388" s="6"/>
      <c r="J388" s="6"/>
      <c r="K388" s="6"/>
      <c r="L388" s="6"/>
      <c r="P388" s="12" t="e">
        <f t="shared" si="5"/>
        <v>#N/A</v>
      </c>
    </row>
    <row r="389" spans="1:16" x14ac:dyDescent="0.25">
      <c r="A389" s="6"/>
      <c r="B389" s="6"/>
      <c r="C389" s="7"/>
      <c r="D389" s="7"/>
      <c r="E389" s="6"/>
      <c r="F389" s="7"/>
      <c r="G389" s="7"/>
      <c r="H389" s="6"/>
      <c r="I389" s="6"/>
      <c r="J389" s="6"/>
      <c r="K389" s="6"/>
      <c r="L389" s="6"/>
      <c r="P389" s="12" t="e">
        <f t="shared" si="5"/>
        <v>#N/A</v>
      </c>
    </row>
    <row r="390" spans="1:16" x14ac:dyDescent="0.25">
      <c r="A390" s="6"/>
      <c r="B390" s="6"/>
      <c r="C390" s="7"/>
      <c r="D390" s="7"/>
      <c r="E390" s="6"/>
      <c r="F390" s="7"/>
      <c r="G390" s="7"/>
      <c r="H390" s="6"/>
      <c r="I390" s="6"/>
      <c r="J390" s="6"/>
      <c r="K390" s="6"/>
      <c r="L390" s="6"/>
      <c r="P390" s="12" t="e">
        <f t="shared" si="5"/>
        <v>#N/A</v>
      </c>
    </row>
    <row r="391" spans="1:16" x14ac:dyDescent="0.25">
      <c r="A391" s="6"/>
      <c r="B391" s="6"/>
      <c r="C391" s="7"/>
      <c r="D391" s="7"/>
      <c r="E391" s="6"/>
      <c r="F391" s="7"/>
      <c r="G391" s="7"/>
      <c r="H391" s="6"/>
      <c r="I391" s="6"/>
      <c r="J391" s="6"/>
      <c r="K391" s="6"/>
      <c r="L391" s="6"/>
      <c r="P391" s="12" t="e">
        <f t="shared" si="5"/>
        <v>#N/A</v>
      </c>
    </row>
    <row r="392" spans="1:16" x14ac:dyDescent="0.25">
      <c r="A392" s="6"/>
      <c r="B392" s="6"/>
      <c r="C392" s="7"/>
      <c r="D392" s="7"/>
      <c r="E392" s="6"/>
      <c r="F392" s="7"/>
      <c r="G392" s="7"/>
      <c r="H392" s="6"/>
      <c r="I392" s="6"/>
      <c r="J392" s="6"/>
      <c r="K392" s="6"/>
      <c r="L392" s="6"/>
      <c r="P392" s="12" t="e">
        <f t="shared" si="5"/>
        <v>#N/A</v>
      </c>
    </row>
    <row r="393" spans="1:16" x14ac:dyDescent="0.25">
      <c r="A393" s="6"/>
      <c r="B393" s="6"/>
      <c r="C393" s="7"/>
      <c r="D393" s="7"/>
      <c r="E393" s="6"/>
      <c r="F393" s="7"/>
      <c r="G393" s="7"/>
      <c r="H393" s="6"/>
      <c r="I393" s="6"/>
      <c r="J393" s="6"/>
      <c r="K393" s="6"/>
      <c r="L393" s="6"/>
      <c r="P393" s="12" t="e">
        <f t="shared" si="5"/>
        <v>#N/A</v>
      </c>
    </row>
    <row r="394" spans="1:16" x14ac:dyDescent="0.25">
      <c r="A394" s="6"/>
      <c r="B394" s="6"/>
      <c r="C394" s="7"/>
      <c r="D394" s="7"/>
      <c r="E394" s="6"/>
      <c r="F394" s="7"/>
      <c r="G394" s="7"/>
      <c r="H394" s="6"/>
      <c r="I394" s="6"/>
      <c r="J394" s="6"/>
      <c r="K394" s="6"/>
      <c r="L394" s="6"/>
      <c r="P394" s="12" t="e">
        <f t="shared" ref="P394:P457" si="6">INDEX(A:K,MATCH(A394,A:A,0),MATCH("Coûts",$A$8:$L$8,0))/(DATEDIF(INDEX(A:K,MATCH(A394,A:A,0),MATCH("Date d'acceptation propale",$A$8:$L$8,0)),INDEX(A:K,MATCH(A394,A:A,0),MATCH("Date livraison",$A$8:$L$8,0)),"d")/30)</f>
        <v>#N/A</v>
      </c>
    </row>
    <row r="395" spans="1:16" x14ac:dyDescent="0.25">
      <c r="A395" s="6"/>
      <c r="B395" s="6"/>
      <c r="C395" s="7"/>
      <c r="D395" s="7"/>
      <c r="E395" s="6"/>
      <c r="F395" s="7"/>
      <c r="G395" s="7"/>
      <c r="H395" s="6"/>
      <c r="I395" s="6"/>
      <c r="J395" s="6"/>
      <c r="K395" s="6"/>
      <c r="L395" s="6"/>
      <c r="P395" s="12" t="e">
        <f t="shared" si="6"/>
        <v>#N/A</v>
      </c>
    </row>
    <row r="396" spans="1:16" x14ac:dyDescent="0.25">
      <c r="A396" s="6"/>
      <c r="B396" s="6"/>
      <c r="C396" s="7"/>
      <c r="D396" s="7"/>
      <c r="E396" s="6"/>
      <c r="F396" s="7"/>
      <c r="G396" s="7"/>
      <c r="H396" s="6"/>
      <c r="I396" s="6"/>
      <c r="J396" s="6"/>
      <c r="K396" s="6"/>
      <c r="L396" s="6"/>
      <c r="P396" s="12" t="e">
        <f t="shared" si="6"/>
        <v>#N/A</v>
      </c>
    </row>
    <row r="397" spans="1:16" x14ac:dyDescent="0.25">
      <c r="A397" s="6"/>
      <c r="B397" s="6"/>
      <c r="C397" s="7"/>
      <c r="D397" s="7"/>
      <c r="E397" s="6"/>
      <c r="F397" s="7"/>
      <c r="G397" s="7"/>
      <c r="H397" s="6"/>
      <c r="I397" s="6"/>
      <c r="J397" s="6"/>
      <c r="K397" s="6"/>
      <c r="L397" s="6"/>
      <c r="P397" s="12" t="e">
        <f t="shared" si="6"/>
        <v>#N/A</v>
      </c>
    </row>
    <row r="398" spans="1:16" x14ac:dyDescent="0.25">
      <c r="A398" s="6"/>
      <c r="B398" s="6"/>
      <c r="C398" s="7"/>
      <c r="D398" s="7"/>
      <c r="E398" s="6"/>
      <c r="F398" s="7"/>
      <c r="G398" s="7"/>
      <c r="H398" s="6"/>
      <c r="I398" s="6"/>
      <c r="J398" s="6"/>
      <c r="K398" s="6"/>
      <c r="L398" s="6"/>
      <c r="P398" s="12" t="e">
        <f t="shared" si="6"/>
        <v>#N/A</v>
      </c>
    </row>
    <row r="399" spans="1:16" x14ac:dyDescent="0.25">
      <c r="A399" s="6"/>
      <c r="B399" s="6"/>
      <c r="C399" s="7"/>
      <c r="D399" s="7"/>
      <c r="E399" s="6"/>
      <c r="F399" s="7"/>
      <c r="G399" s="7"/>
      <c r="H399" s="6"/>
      <c r="I399" s="6"/>
      <c r="J399" s="6"/>
      <c r="K399" s="6"/>
      <c r="L399" s="6"/>
      <c r="P399" s="12" t="e">
        <f t="shared" si="6"/>
        <v>#N/A</v>
      </c>
    </row>
    <row r="400" spans="1:16" x14ac:dyDescent="0.25">
      <c r="A400" s="6"/>
      <c r="B400" s="6"/>
      <c r="C400" s="7"/>
      <c r="D400" s="7"/>
      <c r="E400" s="6"/>
      <c r="F400" s="7"/>
      <c r="G400" s="7"/>
      <c r="H400" s="6"/>
      <c r="I400" s="6"/>
      <c r="J400" s="6"/>
      <c r="K400" s="6"/>
      <c r="L400" s="6"/>
      <c r="P400" s="12" t="e">
        <f t="shared" si="6"/>
        <v>#N/A</v>
      </c>
    </row>
    <row r="401" spans="1:16" x14ac:dyDescent="0.25">
      <c r="A401" s="6"/>
      <c r="B401" s="6"/>
      <c r="C401" s="7"/>
      <c r="D401" s="7"/>
      <c r="E401" s="6"/>
      <c r="F401" s="7"/>
      <c r="G401" s="7"/>
      <c r="H401" s="6"/>
      <c r="I401" s="6"/>
      <c r="J401" s="6"/>
      <c r="K401" s="6"/>
      <c r="L401" s="6"/>
      <c r="P401" s="12" t="e">
        <f t="shared" si="6"/>
        <v>#N/A</v>
      </c>
    </row>
    <row r="402" spans="1:16" x14ac:dyDescent="0.25">
      <c r="A402" s="6"/>
      <c r="B402" s="6"/>
      <c r="C402" s="7"/>
      <c r="D402" s="7"/>
      <c r="E402" s="6"/>
      <c r="F402" s="7"/>
      <c r="G402" s="7"/>
      <c r="H402" s="6"/>
      <c r="I402" s="6"/>
      <c r="J402" s="6"/>
      <c r="K402" s="6"/>
      <c r="L402" s="6"/>
      <c r="P402" s="12" t="e">
        <f t="shared" si="6"/>
        <v>#N/A</v>
      </c>
    </row>
    <row r="403" spans="1:16" x14ac:dyDescent="0.25">
      <c r="A403" s="6"/>
      <c r="B403" s="6"/>
      <c r="C403" s="7"/>
      <c r="D403" s="7"/>
      <c r="E403" s="6"/>
      <c r="F403" s="7"/>
      <c r="G403" s="7"/>
      <c r="H403" s="6"/>
      <c r="I403" s="6"/>
      <c r="J403" s="6"/>
      <c r="K403" s="6"/>
      <c r="L403" s="6"/>
      <c r="P403" s="12" t="e">
        <f t="shared" si="6"/>
        <v>#N/A</v>
      </c>
    </row>
    <row r="404" spans="1:16" x14ac:dyDescent="0.25">
      <c r="A404" s="6"/>
      <c r="B404" s="6"/>
      <c r="C404" s="7"/>
      <c r="D404" s="7"/>
      <c r="E404" s="6"/>
      <c r="F404" s="7"/>
      <c r="G404" s="7"/>
      <c r="H404" s="6"/>
      <c r="I404" s="6"/>
      <c r="J404" s="6"/>
      <c r="K404" s="6"/>
      <c r="L404" s="6"/>
      <c r="P404" s="12" t="e">
        <f t="shared" si="6"/>
        <v>#N/A</v>
      </c>
    </row>
    <row r="405" spans="1:16" x14ac:dyDescent="0.25">
      <c r="A405" s="6"/>
      <c r="B405" s="6"/>
      <c r="C405" s="7"/>
      <c r="D405" s="7"/>
      <c r="E405" s="6"/>
      <c r="F405" s="7"/>
      <c r="G405" s="7"/>
      <c r="H405" s="6"/>
      <c r="I405" s="6"/>
      <c r="J405" s="6"/>
      <c r="K405" s="6"/>
      <c r="L405" s="6"/>
      <c r="P405" s="12" t="e">
        <f t="shared" si="6"/>
        <v>#N/A</v>
      </c>
    </row>
    <row r="406" spans="1:16" x14ac:dyDescent="0.25">
      <c r="A406" s="6"/>
      <c r="B406" s="6"/>
      <c r="C406" s="7"/>
      <c r="D406" s="7"/>
      <c r="E406" s="6"/>
      <c r="F406" s="7"/>
      <c r="G406" s="7"/>
      <c r="H406" s="6"/>
      <c r="I406" s="6"/>
      <c r="J406" s="6"/>
      <c r="K406" s="6"/>
      <c r="L406" s="6"/>
      <c r="P406" s="12" t="e">
        <f t="shared" si="6"/>
        <v>#N/A</v>
      </c>
    </row>
    <row r="407" spans="1:16" x14ac:dyDescent="0.25">
      <c r="A407" s="6"/>
      <c r="B407" s="6"/>
      <c r="C407" s="7"/>
      <c r="D407" s="7"/>
      <c r="E407" s="6"/>
      <c r="F407" s="7"/>
      <c r="G407" s="7"/>
      <c r="H407" s="6"/>
      <c r="I407" s="6"/>
      <c r="J407" s="6"/>
      <c r="K407" s="6"/>
      <c r="L407" s="6"/>
      <c r="P407" s="12" t="e">
        <f t="shared" si="6"/>
        <v>#N/A</v>
      </c>
    </row>
    <row r="408" spans="1:16" x14ac:dyDescent="0.25">
      <c r="A408" s="6"/>
      <c r="B408" s="6"/>
      <c r="C408" s="7"/>
      <c r="D408" s="7"/>
      <c r="E408" s="6"/>
      <c r="F408" s="7"/>
      <c r="G408" s="7"/>
      <c r="H408" s="6"/>
      <c r="I408" s="6"/>
      <c r="J408" s="6"/>
      <c r="K408" s="6"/>
      <c r="L408" s="6"/>
      <c r="P408" s="12" t="e">
        <f t="shared" si="6"/>
        <v>#N/A</v>
      </c>
    </row>
    <row r="409" spans="1:16" x14ac:dyDescent="0.25">
      <c r="A409" s="6"/>
      <c r="B409" s="6"/>
      <c r="C409" s="7"/>
      <c r="D409" s="7"/>
      <c r="E409" s="6"/>
      <c r="F409" s="7"/>
      <c r="G409" s="7"/>
      <c r="H409" s="6"/>
      <c r="I409" s="6"/>
      <c r="J409" s="6"/>
      <c r="K409" s="6"/>
      <c r="L409" s="6"/>
      <c r="P409" s="12" t="e">
        <f t="shared" si="6"/>
        <v>#N/A</v>
      </c>
    </row>
    <row r="410" spans="1:16" x14ac:dyDescent="0.25">
      <c r="A410" s="6"/>
      <c r="B410" s="6"/>
      <c r="C410" s="7"/>
      <c r="D410" s="7"/>
      <c r="E410" s="6"/>
      <c r="F410" s="7"/>
      <c r="G410" s="7"/>
      <c r="H410" s="6"/>
      <c r="I410" s="6"/>
      <c r="J410" s="6"/>
      <c r="K410" s="6"/>
      <c r="L410" s="6"/>
      <c r="P410" s="12" t="e">
        <f t="shared" si="6"/>
        <v>#N/A</v>
      </c>
    </row>
    <row r="411" spans="1:16" x14ac:dyDescent="0.25">
      <c r="A411" s="6"/>
      <c r="B411" s="6"/>
      <c r="C411" s="7"/>
      <c r="D411" s="7"/>
      <c r="E411" s="6"/>
      <c r="F411" s="7"/>
      <c r="G411" s="7"/>
      <c r="H411" s="6"/>
      <c r="I411" s="6"/>
      <c r="J411" s="6"/>
      <c r="K411" s="6"/>
      <c r="L411" s="6"/>
      <c r="P411" s="12" t="e">
        <f t="shared" si="6"/>
        <v>#N/A</v>
      </c>
    </row>
    <row r="412" spans="1:16" x14ac:dyDescent="0.25">
      <c r="A412" s="6"/>
      <c r="B412" s="6"/>
      <c r="C412" s="7"/>
      <c r="D412" s="7"/>
      <c r="E412" s="6"/>
      <c r="F412" s="7"/>
      <c r="G412" s="7"/>
      <c r="H412" s="6"/>
      <c r="I412" s="6"/>
      <c r="J412" s="6"/>
      <c r="K412" s="6"/>
      <c r="L412" s="6"/>
      <c r="P412" s="12" t="e">
        <f t="shared" si="6"/>
        <v>#N/A</v>
      </c>
    </row>
    <row r="413" spans="1:16" x14ac:dyDescent="0.25">
      <c r="A413" s="6"/>
      <c r="B413" s="6"/>
      <c r="C413" s="7"/>
      <c r="D413" s="7"/>
      <c r="E413" s="6"/>
      <c r="F413" s="7"/>
      <c r="G413" s="7"/>
      <c r="H413" s="6"/>
      <c r="I413" s="6"/>
      <c r="J413" s="6"/>
      <c r="K413" s="6"/>
      <c r="L413" s="6"/>
      <c r="P413" s="12" t="e">
        <f t="shared" si="6"/>
        <v>#N/A</v>
      </c>
    </row>
    <row r="414" spans="1:16" x14ac:dyDescent="0.25">
      <c r="A414" s="6"/>
      <c r="B414" s="6"/>
      <c r="C414" s="7"/>
      <c r="D414" s="7"/>
      <c r="E414" s="6"/>
      <c r="F414" s="7"/>
      <c r="G414" s="7"/>
      <c r="H414" s="6"/>
      <c r="I414" s="6"/>
      <c r="J414" s="6"/>
      <c r="K414" s="6"/>
      <c r="L414" s="6"/>
      <c r="P414" s="12" t="e">
        <f t="shared" si="6"/>
        <v>#N/A</v>
      </c>
    </row>
    <row r="415" spans="1:16" x14ac:dyDescent="0.25">
      <c r="A415" s="6"/>
      <c r="B415" s="6"/>
      <c r="C415" s="7"/>
      <c r="D415" s="7"/>
      <c r="E415" s="6"/>
      <c r="F415" s="7"/>
      <c r="G415" s="7"/>
      <c r="H415" s="6"/>
      <c r="I415" s="6"/>
      <c r="J415" s="6"/>
      <c r="K415" s="6"/>
      <c r="L415" s="6"/>
      <c r="P415" s="12" t="e">
        <f t="shared" si="6"/>
        <v>#N/A</v>
      </c>
    </row>
    <row r="416" spans="1:16" x14ac:dyDescent="0.25">
      <c r="A416" s="6"/>
      <c r="B416" s="6"/>
      <c r="C416" s="7"/>
      <c r="D416" s="7"/>
      <c r="E416" s="6"/>
      <c r="F416" s="7"/>
      <c r="G416" s="7"/>
      <c r="H416" s="6"/>
      <c r="I416" s="6"/>
      <c r="J416" s="6"/>
      <c r="K416" s="6"/>
      <c r="L416" s="6"/>
      <c r="P416" s="12" t="e">
        <f t="shared" si="6"/>
        <v>#N/A</v>
      </c>
    </row>
    <row r="417" spans="1:16" x14ac:dyDescent="0.25">
      <c r="A417" s="6"/>
      <c r="B417" s="6"/>
      <c r="C417" s="7"/>
      <c r="D417" s="7"/>
      <c r="E417" s="6"/>
      <c r="F417" s="7"/>
      <c r="G417" s="7"/>
      <c r="H417" s="6"/>
      <c r="I417" s="6"/>
      <c r="J417" s="6"/>
      <c r="K417" s="6"/>
      <c r="L417" s="6"/>
      <c r="P417" s="12" t="e">
        <f t="shared" si="6"/>
        <v>#N/A</v>
      </c>
    </row>
    <row r="418" spans="1:16" x14ac:dyDescent="0.25">
      <c r="A418" s="6"/>
      <c r="B418" s="6"/>
      <c r="C418" s="7"/>
      <c r="D418" s="7"/>
      <c r="E418" s="6"/>
      <c r="F418" s="7"/>
      <c r="G418" s="7"/>
      <c r="H418" s="6"/>
      <c r="I418" s="6"/>
      <c r="J418" s="6"/>
      <c r="K418" s="6"/>
      <c r="L418" s="6"/>
      <c r="P418" s="12" t="e">
        <f t="shared" si="6"/>
        <v>#N/A</v>
      </c>
    </row>
    <row r="419" spans="1:16" x14ac:dyDescent="0.25">
      <c r="A419" s="6"/>
      <c r="B419" s="6"/>
      <c r="C419" s="7"/>
      <c r="D419" s="7"/>
      <c r="E419" s="6"/>
      <c r="F419" s="7"/>
      <c r="G419" s="7"/>
      <c r="H419" s="6"/>
      <c r="I419" s="6"/>
      <c r="J419" s="6"/>
      <c r="K419" s="6"/>
      <c r="L419" s="6"/>
      <c r="P419" s="12" t="e">
        <f t="shared" si="6"/>
        <v>#N/A</v>
      </c>
    </row>
    <row r="420" spans="1:16" x14ac:dyDescent="0.25">
      <c r="A420" s="6"/>
      <c r="B420" s="6"/>
      <c r="C420" s="7"/>
      <c r="D420" s="7"/>
      <c r="E420" s="6"/>
      <c r="F420" s="7"/>
      <c r="G420" s="7"/>
      <c r="H420" s="6"/>
      <c r="I420" s="6"/>
      <c r="J420" s="6"/>
      <c r="K420" s="6"/>
      <c r="L420" s="6"/>
      <c r="P420" s="12" t="e">
        <f t="shared" si="6"/>
        <v>#N/A</v>
      </c>
    </row>
    <row r="421" spans="1:16" x14ac:dyDescent="0.25">
      <c r="A421" s="6"/>
      <c r="B421" s="6"/>
      <c r="C421" s="7"/>
      <c r="D421" s="7"/>
      <c r="E421" s="6"/>
      <c r="F421" s="7"/>
      <c r="G421" s="7"/>
      <c r="H421" s="6"/>
      <c r="I421" s="6"/>
      <c r="J421" s="6"/>
      <c r="K421" s="6"/>
      <c r="L421" s="6"/>
      <c r="P421" s="12" t="e">
        <f t="shared" si="6"/>
        <v>#N/A</v>
      </c>
    </row>
    <row r="422" spans="1:16" x14ac:dyDescent="0.25">
      <c r="A422" s="6"/>
      <c r="B422" s="6"/>
      <c r="C422" s="7"/>
      <c r="D422" s="7"/>
      <c r="E422" s="6"/>
      <c r="F422" s="7"/>
      <c r="G422" s="7"/>
      <c r="H422" s="6"/>
      <c r="I422" s="6"/>
      <c r="J422" s="6"/>
      <c r="K422" s="6"/>
      <c r="L422" s="6"/>
      <c r="P422" s="12" t="e">
        <f t="shared" si="6"/>
        <v>#N/A</v>
      </c>
    </row>
    <row r="423" spans="1:16" x14ac:dyDescent="0.25">
      <c r="A423" s="6"/>
      <c r="B423" s="6"/>
      <c r="C423" s="7"/>
      <c r="D423" s="7"/>
      <c r="E423" s="6"/>
      <c r="F423" s="7"/>
      <c r="G423" s="7"/>
      <c r="H423" s="6"/>
      <c r="I423" s="6"/>
      <c r="J423" s="6"/>
      <c r="K423" s="6"/>
      <c r="L423" s="6"/>
      <c r="P423" s="12" t="e">
        <f t="shared" si="6"/>
        <v>#N/A</v>
      </c>
    </row>
    <row r="424" spans="1:16" x14ac:dyDescent="0.25">
      <c r="A424" s="6"/>
      <c r="B424" s="6"/>
      <c r="C424" s="7"/>
      <c r="D424" s="7"/>
      <c r="E424" s="6"/>
      <c r="F424" s="7"/>
      <c r="G424" s="7"/>
      <c r="H424" s="6"/>
      <c r="I424" s="6"/>
      <c r="J424" s="6"/>
      <c r="K424" s="6"/>
      <c r="L424" s="6"/>
      <c r="P424" s="12" t="e">
        <f t="shared" si="6"/>
        <v>#N/A</v>
      </c>
    </row>
    <row r="425" spans="1:16" x14ac:dyDescent="0.25">
      <c r="A425" s="6"/>
      <c r="B425" s="6"/>
      <c r="C425" s="7"/>
      <c r="D425" s="7"/>
      <c r="E425" s="6"/>
      <c r="F425" s="7"/>
      <c r="G425" s="7"/>
      <c r="H425" s="6"/>
      <c r="I425" s="6"/>
      <c r="J425" s="6"/>
      <c r="K425" s="6"/>
      <c r="L425" s="6"/>
      <c r="P425" s="12" t="e">
        <f t="shared" si="6"/>
        <v>#N/A</v>
      </c>
    </row>
    <row r="426" spans="1:16" x14ac:dyDescent="0.25">
      <c r="A426" s="6"/>
      <c r="B426" s="6"/>
      <c r="C426" s="7"/>
      <c r="D426" s="7"/>
      <c r="E426" s="6"/>
      <c r="F426" s="7"/>
      <c r="G426" s="7"/>
      <c r="H426" s="6"/>
      <c r="I426" s="6"/>
      <c r="J426" s="6"/>
      <c r="K426" s="6"/>
      <c r="L426" s="6"/>
      <c r="P426" s="12" t="e">
        <f t="shared" si="6"/>
        <v>#N/A</v>
      </c>
    </row>
    <row r="427" spans="1:16" x14ac:dyDescent="0.25">
      <c r="A427" s="6"/>
      <c r="B427" s="6"/>
      <c r="C427" s="7"/>
      <c r="D427" s="7"/>
      <c r="E427" s="6"/>
      <c r="F427" s="7"/>
      <c r="G427" s="7"/>
      <c r="H427" s="6"/>
      <c r="I427" s="6"/>
      <c r="J427" s="6"/>
      <c r="K427" s="6"/>
      <c r="L427" s="6"/>
      <c r="P427" s="12" t="e">
        <f t="shared" si="6"/>
        <v>#N/A</v>
      </c>
    </row>
    <row r="428" spans="1:16" x14ac:dyDescent="0.25">
      <c r="A428" s="6"/>
      <c r="B428" s="6"/>
      <c r="C428" s="7"/>
      <c r="D428" s="7"/>
      <c r="E428" s="6"/>
      <c r="F428" s="7"/>
      <c r="G428" s="7"/>
      <c r="H428" s="6"/>
      <c r="I428" s="6"/>
      <c r="J428" s="6"/>
      <c r="K428" s="6"/>
      <c r="L428" s="6"/>
      <c r="P428" s="12" t="e">
        <f t="shared" si="6"/>
        <v>#N/A</v>
      </c>
    </row>
    <row r="429" spans="1:16" x14ac:dyDescent="0.25">
      <c r="A429" s="6"/>
      <c r="B429" s="6"/>
      <c r="C429" s="7"/>
      <c r="D429" s="7"/>
      <c r="E429" s="6"/>
      <c r="F429" s="7"/>
      <c r="G429" s="7"/>
      <c r="H429" s="6"/>
      <c r="I429" s="6"/>
      <c r="J429" s="6"/>
      <c r="K429" s="6"/>
      <c r="L429" s="6"/>
      <c r="P429" s="12" t="e">
        <f t="shared" si="6"/>
        <v>#N/A</v>
      </c>
    </row>
    <row r="430" spans="1:16" x14ac:dyDescent="0.25">
      <c r="A430" s="6"/>
      <c r="B430" s="6"/>
      <c r="C430" s="7"/>
      <c r="D430" s="7"/>
      <c r="E430" s="6"/>
      <c r="F430" s="7"/>
      <c r="G430" s="7"/>
      <c r="H430" s="6"/>
      <c r="I430" s="6"/>
      <c r="J430" s="6"/>
      <c r="K430" s="6"/>
      <c r="L430" s="6"/>
      <c r="P430" s="12" t="e">
        <f t="shared" si="6"/>
        <v>#N/A</v>
      </c>
    </row>
    <row r="431" spans="1:16" x14ac:dyDescent="0.25">
      <c r="A431" s="6"/>
      <c r="B431" s="6"/>
      <c r="C431" s="7"/>
      <c r="D431" s="7"/>
      <c r="E431" s="6"/>
      <c r="F431" s="7"/>
      <c r="G431" s="7"/>
      <c r="H431" s="6"/>
      <c r="I431" s="6"/>
      <c r="J431" s="6"/>
      <c r="K431" s="6"/>
      <c r="L431" s="6"/>
      <c r="P431" s="12" t="e">
        <f t="shared" si="6"/>
        <v>#N/A</v>
      </c>
    </row>
    <row r="432" spans="1:16" x14ac:dyDescent="0.25">
      <c r="A432" s="6"/>
      <c r="B432" s="6"/>
      <c r="C432" s="7"/>
      <c r="D432" s="7"/>
      <c r="E432" s="6"/>
      <c r="F432" s="7"/>
      <c r="G432" s="7"/>
      <c r="H432" s="6"/>
      <c r="I432" s="6"/>
      <c r="J432" s="6"/>
      <c r="K432" s="6"/>
      <c r="L432" s="6"/>
      <c r="P432" s="12" t="e">
        <f t="shared" si="6"/>
        <v>#N/A</v>
      </c>
    </row>
    <row r="433" spans="1:16" x14ac:dyDescent="0.25">
      <c r="A433" s="6"/>
      <c r="B433" s="6"/>
      <c r="C433" s="7"/>
      <c r="D433" s="7"/>
      <c r="E433" s="6"/>
      <c r="F433" s="7"/>
      <c r="G433" s="7"/>
      <c r="H433" s="6"/>
      <c r="I433" s="6"/>
      <c r="J433" s="6"/>
      <c r="K433" s="6"/>
      <c r="L433" s="6"/>
      <c r="P433" s="12" t="e">
        <f t="shared" si="6"/>
        <v>#N/A</v>
      </c>
    </row>
    <row r="434" spans="1:16" x14ac:dyDescent="0.25">
      <c r="A434" s="6"/>
      <c r="B434" s="6"/>
      <c r="C434" s="7"/>
      <c r="D434" s="7"/>
      <c r="E434" s="6"/>
      <c r="F434" s="7"/>
      <c r="G434" s="7"/>
      <c r="H434" s="6"/>
      <c r="I434" s="6"/>
      <c r="J434" s="6"/>
      <c r="K434" s="6"/>
      <c r="L434" s="6"/>
      <c r="P434" s="12" t="e">
        <f t="shared" si="6"/>
        <v>#N/A</v>
      </c>
    </row>
    <row r="435" spans="1:16" x14ac:dyDescent="0.25">
      <c r="A435" s="6"/>
      <c r="B435" s="6"/>
      <c r="C435" s="7"/>
      <c r="D435" s="7"/>
      <c r="E435" s="6"/>
      <c r="F435" s="7"/>
      <c r="G435" s="7"/>
      <c r="H435" s="6"/>
      <c r="I435" s="6"/>
      <c r="J435" s="6"/>
      <c r="K435" s="6"/>
      <c r="L435" s="6"/>
      <c r="P435" s="12" t="e">
        <f t="shared" si="6"/>
        <v>#N/A</v>
      </c>
    </row>
    <row r="436" spans="1:16" x14ac:dyDescent="0.25">
      <c r="A436" s="6"/>
      <c r="B436" s="6"/>
      <c r="C436" s="7"/>
      <c r="D436" s="7"/>
      <c r="E436" s="6"/>
      <c r="F436" s="7"/>
      <c r="G436" s="7"/>
      <c r="H436" s="6"/>
      <c r="I436" s="6"/>
      <c r="J436" s="6"/>
      <c r="K436" s="6"/>
      <c r="L436" s="6"/>
      <c r="P436" s="12" t="e">
        <f t="shared" si="6"/>
        <v>#N/A</v>
      </c>
    </row>
    <row r="437" spans="1:16" x14ac:dyDescent="0.25">
      <c r="A437" s="6"/>
      <c r="B437" s="6"/>
      <c r="C437" s="7"/>
      <c r="D437" s="7"/>
      <c r="E437" s="6"/>
      <c r="F437" s="7"/>
      <c r="G437" s="7"/>
      <c r="H437" s="6"/>
      <c r="I437" s="6"/>
      <c r="J437" s="6"/>
      <c r="K437" s="6"/>
      <c r="L437" s="6"/>
      <c r="P437" s="12" t="e">
        <f t="shared" si="6"/>
        <v>#N/A</v>
      </c>
    </row>
    <row r="438" spans="1:16" x14ac:dyDescent="0.25">
      <c r="A438" s="6"/>
      <c r="B438" s="6"/>
      <c r="C438" s="7"/>
      <c r="D438" s="7"/>
      <c r="E438" s="6"/>
      <c r="F438" s="7"/>
      <c r="G438" s="7"/>
      <c r="H438" s="6"/>
      <c r="I438" s="6"/>
      <c r="J438" s="6"/>
      <c r="K438" s="6"/>
      <c r="L438" s="6"/>
      <c r="P438" s="12" t="e">
        <f t="shared" si="6"/>
        <v>#N/A</v>
      </c>
    </row>
    <row r="439" spans="1:16" x14ac:dyDescent="0.25">
      <c r="A439" s="6"/>
      <c r="B439" s="6"/>
      <c r="C439" s="7"/>
      <c r="D439" s="7"/>
      <c r="E439" s="6"/>
      <c r="F439" s="7"/>
      <c r="G439" s="7"/>
      <c r="H439" s="6"/>
      <c r="I439" s="6"/>
      <c r="J439" s="6"/>
      <c r="K439" s="6"/>
      <c r="L439" s="6"/>
      <c r="P439" s="12" t="e">
        <f t="shared" si="6"/>
        <v>#N/A</v>
      </c>
    </row>
    <row r="440" spans="1:16" x14ac:dyDescent="0.25">
      <c r="A440" s="6"/>
      <c r="B440" s="6"/>
      <c r="C440" s="7"/>
      <c r="D440" s="7"/>
      <c r="E440" s="6"/>
      <c r="F440" s="7"/>
      <c r="G440" s="7"/>
      <c r="H440" s="6"/>
      <c r="I440" s="6"/>
      <c r="J440" s="6"/>
      <c r="K440" s="6"/>
      <c r="L440" s="6"/>
      <c r="P440" s="12" t="e">
        <f t="shared" si="6"/>
        <v>#N/A</v>
      </c>
    </row>
    <row r="441" spans="1:16" x14ac:dyDescent="0.25">
      <c r="A441" s="6"/>
      <c r="B441" s="6"/>
      <c r="C441" s="7"/>
      <c r="D441" s="7"/>
      <c r="E441" s="6"/>
      <c r="F441" s="7"/>
      <c r="G441" s="7"/>
      <c r="H441" s="6"/>
      <c r="I441" s="6"/>
      <c r="J441" s="6"/>
      <c r="K441" s="6"/>
      <c r="L441" s="6"/>
      <c r="P441" s="12" t="e">
        <f t="shared" si="6"/>
        <v>#N/A</v>
      </c>
    </row>
    <row r="442" spans="1:16" x14ac:dyDescent="0.25">
      <c r="A442" s="6"/>
      <c r="B442" s="6"/>
      <c r="C442" s="7"/>
      <c r="D442" s="7"/>
      <c r="E442" s="6"/>
      <c r="F442" s="7"/>
      <c r="G442" s="7"/>
      <c r="H442" s="6"/>
      <c r="I442" s="6"/>
      <c r="J442" s="6"/>
      <c r="K442" s="6"/>
      <c r="L442" s="6"/>
      <c r="P442" s="12" t="e">
        <f t="shared" si="6"/>
        <v>#N/A</v>
      </c>
    </row>
    <row r="443" spans="1:16" x14ac:dyDescent="0.25">
      <c r="A443" s="6"/>
      <c r="B443" s="6"/>
      <c r="C443" s="7"/>
      <c r="D443" s="7"/>
      <c r="E443" s="6"/>
      <c r="F443" s="7"/>
      <c r="G443" s="7"/>
      <c r="H443" s="6"/>
      <c r="I443" s="6"/>
      <c r="J443" s="6"/>
      <c r="K443" s="6"/>
      <c r="L443" s="6"/>
      <c r="P443" s="12" t="e">
        <f t="shared" si="6"/>
        <v>#N/A</v>
      </c>
    </row>
    <row r="444" spans="1:16" x14ac:dyDescent="0.25">
      <c r="A444" s="6"/>
      <c r="B444" s="6"/>
      <c r="C444" s="7"/>
      <c r="D444" s="7"/>
      <c r="E444" s="6"/>
      <c r="F444" s="7"/>
      <c r="G444" s="7"/>
      <c r="H444" s="6"/>
      <c r="I444" s="6"/>
      <c r="J444" s="6"/>
      <c r="K444" s="6"/>
      <c r="L444" s="6"/>
      <c r="P444" s="12" t="e">
        <f t="shared" si="6"/>
        <v>#N/A</v>
      </c>
    </row>
    <row r="445" spans="1:16" x14ac:dyDescent="0.25">
      <c r="A445" s="6"/>
      <c r="B445" s="6"/>
      <c r="C445" s="7"/>
      <c r="D445" s="7"/>
      <c r="E445" s="6"/>
      <c r="F445" s="7"/>
      <c r="G445" s="7"/>
      <c r="H445" s="6"/>
      <c r="I445" s="6"/>
      <c r="J445" s="6"/>
      <c r="K445" s="6"/>
      <c r="L445" s="6"/>
      <c r="P445" s="12" t="e">
        <f t="shared" si="6"/>
        <v>#N/A</v>
      </c>
    </row>
    <row r="446" spans="1:16" x14ac:dyDescent="0.25">
      <c r="A446" s="6"/>
      <c r="B446" s="6"/>
      <c r="C446" s="7"/>
      <c r="D446" s="7"/>
      <c r="E446" s="6"/>
      <c r="F446" s="7"/>
      <c r="G446" s="7"/>
      <c r="H446" s="6"/>
      <c r="I446" s="6"/>
      <c r="J446" s="6"/>
      <c r="K446" s="6"/>
      <c r="L446" s="6"/>
      <c r="P446" s="12" t="e">
        <f t="shared" si="6"/>
        <v>#N/A</v>
      </c>
    </row>
    <row r="447" spans="1:16" x14ac:dyDescent="0.25">
      <c r="A447" s="6"/>
      <c r="B447" s="6"/>
      <c r="C447" s="7"/>
      <c r="D447" s="7"/>
      <c r="E447" s="6"/>
      <c r="F447" s="7"/>
      <c r="G447" s="7"/>
      <c r="H447" s="6"/>
      <c r="I447" s="6"/>
      <c r="J447" s="6"/>
      <c r="K447" s="6"/>
      <c r="L447" s="6"/>
      <c r="P447" s="12" t="e">
        <f t="shared" si="6"/>
        <v>#N/A</v>
      </c>
    </row>
    <row r="448" spans="1:16" x14ac:dyDescent="0.25">
      <c r="A448" s="6"/>
      <c r="B448" s="6"/>
      <c r="C448" s="7"/>
      <c r="D448" s="7"/>
      <c r="E448" s="6"/>
      <c r="F448" s="7"/>
      <c r="G448" s="7"/>
      <c r="H448" s="6"/>
      <c r="I448" s="6"/>
      <c r="J448" s="6"/>
      <c r="K448" s="6"/>
      <c r="L448" s="6"/>
      <c r="P448" s="12" t="e">
        <f t="shared" si="6"/>
        <v>#N/A</v>
      </c>
    </row>
    <row r="449" spans="1:16" x14ac:dyDescent="0.25">
      <c r="A449" s="6"/>
      <c r="B449" s="6"/>
      <c r="C449" s="7"/>
      <c r="D449" s="7"/>
      <c r="E449" s="6"/>
      <c r="F449" s="7"/>
      <c r="G449" s="7"/>
      <c r="H449" s="6"/>
      <c r="I449" s="6"/>
      <c r="J449" s="6"/>
      <c r="K449" s="6"/>
      <c r="L449" s="6"/>
      <c r="P449" s="12" t="e">
        <f t="shared" si="6"/>
        <v>#N/A</v>
      </c>
    </row>
    <row r="450" spans="1:16" x14ac:dyDescent="0.25">
      <c r="A450" s="6"/>
      <c r="B450" s="6"/>
      <c r="C450" s="7"/>
      <c r="D450" s="7"/>
      <c r="E450" s="6"/>
      <c r="F450" s="7"/>
      <c r="G450" s="7"/>
      <c r="H450" s="6"/>
      <c r="I450" s="6"/>
      <c r="J450" s="6"/>
      <c r="K450" s="6"/>
      <c r="L450" s="6"/>
      <c r="P450" s="12" t="e">
        <f t="shared" si="6"/>
        <v>#N/A</v>
      </c>
    </row>
    <row r="451" spans="1:16" x14ac:dyDescent="0.25">
      <c r="A451" s="6"/>
      <c r="B451" s="6"/>
      <c r="C451" s="7"/>
      <c r="D451" s="7"/>
      <c r="E451" s="6"/>
      <c r="F451" s="7"/>
      <c r="G451" s="7"/>
      <c r="H451" s="6"/>
      <c r="I451" s="6"/>
      <c r="J451" s="6"/>
      <c r="K451" s="6"/>
      <c r="L451" s="6"/>
      <c r="P451" s="12" t="e">
        <f t="shared" si="6"/>
        <v>#N/A</v>
      </c>
    </row>
    <row r="452" spans="1:16" x14ac:dyDescent="0.25">
      <c r="A452" s="6"/>
      <c r="B452" s="6"/>
      <c r="C452" s="7"/>
      <c r="D452" s="7"/>
      <c r="E452" s="6"/>
      <c r="F452" s="7"/>
      <c r="G452" s="7"/>
      <c r="H452" s="6"/>
      <c r="I452" s="6"/>
      <c r="J452" s="6"/>
      <c r="K452" s="6"/>
      <c r="L452" s="6"/>
      <c r="P452" s="12" t="e">
        <f t="shared" si="6"/>
        <v>#N/A</v>
      </c>
    </row>
    <row r="453" spans="1:16" x14ac:dyDescent="0.25">
      <c r="A453" s="6"/>
      <c r="B453" s="6"/>
      <c r="C453" s="7"/>
      <c r="D453" s="7"/>
      <c r="E453" s="6"/>
      <c r="F453" s="7"/>
      <c r="G453" s="7"/>
      <c r="H453" s="6"/>
      <c r="I453" s="6"/>
      <c r="J453" s="6"/>
      <c r="K453" s="6"/>
      <c r="L453" s="6"/>
      <c r="P453" s="12" t="e">
        <f t="shared" si="6"/>
        <v>#N/A</v>
      </c>
    </row>
    <row r="454" spans="1:16" x14ac:dyDescent="0.25">
      <c r="A454" s="6"/>
      <c r="B454" s="6"/>
      <c r="C454" s="7"/>
      <c r="D454" s="7"/>
      <c r="E454" s="6"/>
      <c r="F454" s="7"/>
      <c r="G454" s="7"/>
      <c r="H454" s="6"/>
      <c r="I454" s="6"/>
      <c r="J454" s="6"/>
      <c r="K454" s="6"/>
      <c r="L454" s="6"/>
      <c r="P454" s="12" t="e">
        <f t="shared" si="6"/>
        <v>#N/A</v>
      </c>
    </row>
    <row r="455" spans="1:16" x14ac:dyDescent="0.25">
      <c r="A455" s="6"/>
      <c r="B455" s="6"/>
      <c r="C455" s="7"/>
      <c r="D455" s="7"/>
      <c r="E455" s="6"/>
      <c r="F455" s="7"/>
      <c r="G455" s="7"/>
      <c r="H455" s="6"/>
      <c r="I455" s="6"/>
      <c r="J455" s="6"/>
      <c r="K455" s="6"/>
      <c r="L455" s="6"/>
      <c r="P455" s="12" t="e">
        <f t="shared" si="6"/>
        <v>#N/A</v>
      </c>
    </row>
    <row r="456" spans="1:16" x14ac:dyDescent="0.25">
      <c r="A456" s="6"/>
      <c r="B456" s="6"/>
      <c r="C456" s="7"/>
      <c r="D456" s="7"/>
      <c r="E456" s="6"/>
      <c r="F456" s="7"/>
      <c r="G456" s="7"/>
      <c r="H456" s="6"/>
      <c r="I456" s="6"/>
      <c r="J456" s="6"/>
      <c r="K456" s="6"/>
      <c r="L456" s="6"/>
      <c r="P456" s="12" t="e">
        <f t="shared" si="6"/>
        <v>#N/A</v>
      </c>
    </row>
    <row r="457" spans="1:16" x14ac:dyDescent="0.25">
      <c r="A457" s="6"/>
      <c r="B457" s="6"/>
      <c r="C457" s="7"/>
      <c r="D457" s="7"/>
      <c r="E457" s="6"/>
      <c r="F457" s="7"/>
      <c r="G457" s="7"/>
      <c r="H457" s="6"/>
      <c r="I457" s="6"/>
      <c r="J457" s="6"/>
      <c r="K457" s="6"/>
      <c r="L457" s="6"/>
      <c r="P457" s="12" t="e">
        <f t="shared" si="6"/>
        <v>#N/A</v>
      </c>
    </row>
    <row r="458" spans="1:16" x14ac:dyDescent="0.25">
      <c r="A458" s="6"/>
      <c r="B458" s="6"/>
      <c r="C458" s="7"/>
      <c r="D458" s="7"/>
      <c r="E458" s="6"/>
      <c r="F458" s="7"/>
      <c r="G458" s="7"/>
      <c r="H458" s="6"/>
      <c r="I458" s="6"/>
      <c r="J458" s="6"/>
      <c r="K458" s="6"/>
      <c r="L458" s="6"/>
      <c r="P458" s="12" t="e">
        <f t="shared" ref="P458:P521" si="7">INDEX(A:K,MATCH(A458,A:A,0),MATCH("Coûts",$A$8:$L$8,0))/(DATEDIF(INDEX(A:K,MATCH(A458,A:A,0),MATCH("Date d'acceptation propale",$A$8:$L$8,0)),INDEX(A:K,MATCH(A458,A:A,0),MATCH("Date livraison",$A$8:$L$8,0)),"d")/30)</f>
        <v>#N/A</v>
      </c>
    </row>
    <row r="459" spans="1:16" x14ac:dyDescent="0.25">
      <c r="A459" s="6"/>
      <c r="B459" s="6"/>
      <c r="C459" s="7"/>
      <c r="D459" s="7"/>
      <c r="E459" s="6"/>
      <c r="F459" s="7"/>
      <c r="G459" s="7"/>
      <c r="H459" s="6"/>
      <c r="I459" s="6"/>
      <c r="J459" s="6"/>
      <c r="K459" s="6"/>
      <c r="L459" s="6"/>
      <c r="P459" s="12" t="e">
        <f t="shared" si="7"/>
        <v>#N/A</v>
      </c>
    </row>
    <row r="460" spans="1:16" x14ac:dyDescent="0.25">
      <c r="A460" s="6"/>
      <c r="B460" s="6"/>
      <c r="C460" s="7"/>
      <c r="D460" s="7"/>
      <c r="E460" s="6"/>
      <c r="F460" s="7"/>
      <c r="G460" s="7"/>
      <c r="H460" s="6"/>
      <c r="I460" s="6"/>
      <c r="J460" s="6"/>
      <c r="K460" s="6"/>
      <c r="L460" s="6"/>
      <c r="P460" s="12" t="e">
        <f t="shared" si="7"/>
        <v>#N/A</v>
      </c>
    </row>
    <row r="461" spans="1:16" x14ac:dyDescent="0.25">
      <c r="A461" s="6"/>
      <c r="B461" s="6"/>
      <c r="C461" s="7"/>
      <c r="D461" s="7"/>
      <c r="E461" s="6"/>
      <c r="F461" s="7"/>
      <c r="G461" s="7"/>
      <c r="H461" s="6"/>
      <c r="I461" s="6"/>
      <c r="J461" s="6"/>
      <c r="K461" s="6"/>
      <c r="L461" s="6"/>
      <c r="P461" s="12" t="e">
        <f t="shared" si="7"/>
        <v>#N/A</v>
      </c>
    </row>
    <row r="462" spans="1:16" x14ac:dyDescent="0.25">
      <c r="A462" s="6"/>
      <c r="B462" s="6"/>
      <c r="C462" s="7"/>
      <c r="D462" s="7"/>
      <c r="E462" s="6"/>
      <c r="F462" s="7"/>
      <c r="G462" s="7"/>
      <c r="H462" s="6"/>
      <c r="I462" s="6"/>
      <c r="J462" s="6"/>
      <c r="K462" s="6"/>
      <c r="L462" s="6"/>
      <c r="P462" s="12" t="e">
        <f t="shared" si="7"/>
        <v>#N/A</v>
      </c>
    </row>
    <row r="463" spans="1:16" x14ac:dyDescent="0.25">
      <c r="A463" s="6"/>
      <c r="B463" s="6"/>
      <c r="C463" s="7"/>
      <c r="D463" s="7"/>
      <c r="E463" s="6"/>
      <c r="F463" s="7"/>
      <c r="G463" s="7"/>
      <c r="H463" s="6"/>
      <c r="I463" s="6"/>
      <c r="J463" s="6"/>
      <c r="K463" s="6"/>
      <c r="L463" s="6"/>
      <c r="P463" s="12" t="e">
        <f t="shared" si="7"/>
        <v>#N/A</v>
      </c>
    </row>
    <row r="464" spans="1:16" x14ac:dyDescent="0.25">
      <c r="A464" s="6"/>
      <c r="B464" s="6"/>
      <c r="C464" s="7"/>
      <c r="D464" s="7"/>
      <c r="E464" s="6"/>
      <c r="F464" s="7"/>
      <c r="G464" s="7"/>
      <c r="H464" s="6"/>
      <c r="I464" s="6"/>
      <c r="J464" s="6"/>
      <c r="K464" s="6"/>
      <c r="L464" s="6"/>
      <c r="P464" s="12" t="e">
        <f t="shared" si="7"/>
        <v>#N/A</v>
      </c>
    </row>
    <row r="465" spans="1:16" x14ac:dyDescent="0.25">
      <c r="A465" s="6"/>
      <c r="B465" s="6"/>
      <c r="C465" s="7"/>
      <c r="D465" s="7"/>
      <c r="E465" s="6"/>
      <c r="F465" s="7"/>
      <c r="G465" s="7"/>
      <c r="H465" s="6"/>
      <c r="I465" s="6"/>
      <c r="J465" s="6"/>
      <c r="K465" s="6"/>
      <c r="L465" s="6"/>
      <c r="P465" s="12" t="e">
        <f t="shared" si="7"/>
        <v>#N/A</v>
      </c>
    </row>
    <row r="466" spans="1:16" x14ac:dyDescent="0.25">
      <c r="A466" s="6"/>
      <c r="B466" s="6"/>
      <c r="C466" s="7"/>
      <c r="D466" s="7"/>
      <c r="E466" s="6"/>
      <c r="F466" s="7"/>
      <c r="G466" s="7"/>
      <c r="H466" s="6"/>
      <c r="I466" s="6"/>
      <c r="J466" s="6"/>
      <c r="K466" s="6"/>
      <c r="L466" s="6"/>
      <c r="P466" s="12" t="e">
        <f t="shared" si="7"/>
        <v>#N/A</v>
      </c>
    </row>
    <row r="467" spans="1:16" x14ac:dyDescent="0.25">
      <c r="A467" s="6"/>
      <c r="B467" s="6"/>
      <c r="C467" s="7"/>
      <c r="D467" s="7"/>
      <c r="E467" s="6"/>
      <c r="F467" s="7"/>
      <c r="G467" s="7"/>
      <c r="H467" s="6"/>
      <c r="I467" s="6"/>
      <c r="J467" s="6"/>
      <c r="K467" s="6"/>
      <c r="L467" s="6"/>
      <c r="P467" s="12" t="e">
        <f t="shared" si="7"/>
        <v>#N/A</v>
      </c>
    </row>
    <row r="468" spans="1:16" x14ac:dyDescent="0.25">
      <c r="A468" s="6"/>
      <c r="B468" s="6"/>
      <c r="C468" s="7"/>
      <c r="D468" s="7"/>
      <c r="E468" s="6"/>
      <c r="F468" s="7"/>
      <c r="G468" s="7"/>
      <c r="H468" s="6"/>
      <c r="I468" s="6"/>
      <c r="J468" s="6"/>
      <c r="K468" s="6"/>
      <c r="L468" s="6"/>
      <c r="P468" s="12" t="e">
        <f t="shared" si="7"/>
        <v>#N/A</v>
      </c>
    </row>
    <row r="469" spans="1:16" x14ac:dyDescent="0.25">
      <c r="A469" s="6"/>
      <c r="B469" s="6"/>
      <c r="C469" s="7"/>
      <c r="D469" s="7"/>
      <c r="E469" s="6"/>
      <c r="F469" s="7"/>
      <c r="G469" s="7"/>
      <c r="H469" s="6"/>
      <c r="I469" s="6"/>
      <c r="J469" s="6"/>
      <c r="K469" s="6"/>
      <c r="L469" s="6"/>
      <c r="P469" s="12" t="e">
        <f t="shared" si="7"/>
        <v>#N/A</v>
      </c>
    </row>
    <row r="470" spans="1:16" x14ac:dyDescent="0.25">
      <c r="A470" s="6"/>
      <c r="B470" s="6"/>
      <c r="C470" s="7"/>
      <c r="D470" s="7"/>
      <c r="E470" s="6"/>
      <c r="F470" s="7"/>
      <c r="G470" s="7"/>
      <c r="H470" s="6"/>
      <c r="I470" s="6"/>
      <c r="J470" s="6"/>
      <c r="K470" s="6"/>
      <c r="L470" s="6"/>
      <c r="P470" s="12" t="e">
        <f t="shared" si="7"/>
        <v>#N/A</v>
      </c>
    </row>
    <row r="471" spans="1:16" x14ac:dyDescent="0.25">
      <c r="A471" s="6"/>
      <c r="B471" s="6"/>
      <c r="C471" s="7"/>
      <c r="D471" s="7"/>
      <c r="E471" s="6"/>
      <c r="F471" s="7"/>
      <c r="G471" s="7"/>
      <c r="H471" s="6"/>
      <c r="I471" s="6"/>
      <c r="J471" s="6"/>
      <c r="K471" s="6"/>
      <c r="L471" s="6"/>
      <c r="P471" s="12" t="e">
        <f t="shared" si="7"/>
        <v>#N/A</v>
      </c>
    </row>
    <row r="472" spans="1:16" x14ac:dyDescent="0.25">
      <c r="A472" s="6"/>
      <c r="B472" s="6"/>
      <c r="C472" s="7"/>
      <c r="D472" s="7"/>
      <c r="E472" s="6"/>
      <c r="F472" s="7"/>
      <c r="G472" s="7"/>
      <c r="H472" s="6"/>
      <c r="I472" s="6"/>
      <c r="J472" s="6"/>
      <c r="K472" s="6"/>
      <c r="L472" s="6"/>
      <c r="P472" s="12" t="e">
        <f t="shared" si="7"/>
        <v>#N/A</v>
      </c>
    </row>
    <row r="473" spans="1:16" x14ac:dyDescent="0.25">
      <c r="A473" s="6"/>
      <c r="B473" s="6"/>
      <c r="C473" s="7"/>
      <c r="D473" s="7"/>
      <c r="E473" s="6"/>
      <c r="F473" s="7"/>
      <c r="G473" s="7"/>
      <c r="H473" s="6"/>
      <c r="I473" s="6"/>
      <c r="J473" s="6"/>
      <c r="K473" s="6"/>
      <c r="L473" s="6"/>
      <c r="P473" s="12" t="e">
        <f t="shared" si="7"/>
        <v>#N/A</v>
      </c>
    </row>
    <row r="474" spans="1:16" x14ac:dyDescent="0.25">
      <c r="A474" s="6"/>
      <c r="B474" s="6"/>
      <c r="C474" s="7"/>
      <c r="D474" s="7"/>
      <c r="E474" s="6"/>
      <c r="F474" s="7"/>
      <c r="G474" s="7"/>
      <c r="H474" s="6"/>
      <c r="I474" s="6"/>
      <c r="J474" s="6"/>
      <c r="K474" s="6"/>
      <c r="L474" s="6"/>
      <c r="P474" s="12" t="e">
        <f t="shared" si="7"/>
        <v>#N/A</v>
      </c>
    </row>
    <row r="475" spans="1:16" x14ac:dyDescent="0.25">
      <c r="A475" s="6"/>
      <c r="B475" s="6"/>
      <c r="C475" s="7"/>
      <c r="D475" s="7"/>
      <c r="E475" s="6"/>
      <c r="F475" s="7"/>
      <c r="G475" s="7"/>
      <c r="H475" s="6"/>
      <c r="I475" s="6"/>
      <c r="J475" s="6"/>
      <c r="K475" s="6"/>
      <c r="L475" s="6"/>
      <c r="P475" s="12" t="e">
        <f t="shared" si="7"/>
        <v>#N/A</v>
      </c>
    </row>
    <row r="476" spans="1:16" x14ac:dyDescent="0.25">
      <c r="A476" s="6"/>
      <c r="B476" s="6"/>
      <c r="C476" s="7"/>
      <c r="D476" s="7"/>
      <c r="E476" s="6"/>
      <c r="F476" s="7"/>
      <c r="G476" s="7"/>
      <c r="H476" s="6"/>
      <c r="I476" s="6"/>
      <c r="J476" s="6"/>
      <c r="K476" s="6"/>
      <c r="L476" s="6"/>
      <c r="P476" s="12" t="e">
        <f t="shared" si="7"/>
        <v>#N/A</v>
      </c>
    </row>
    <row r="477" spans="1:16" x14ac:dyDescent="0.25">
      <c r="A477" s="6"/>
      <c r="B477" s="6"/>
      <c r="C477" s="7"/>
      <c r="D477" s="7"/>
      <c r="E477" s="6"/>
      <c r="F477" s="7"/>
      <c r="G477" s="7"/>
      <c r="H477" s="6"/>
      <c r="I477" s="6"/>
      <c r="J477" s="6"/>
      <c r="K477" s="6"/>
      <c r="L477" s="6"/>
      <c r="P477" s="12" t="e">
        <f t="shared" si="7"/>
        <v>#N/A</v>
      </c>
    </row>
    <row r="478" spans="1:16" x14ac:dyDescent="0.25">
      <c r="A478" s="6"/>
      <c r="B478" s="6"/>
      <c r="C478" s="7"/>
      <c r="D478" s="7"/>
      <c r="E478" s="6"/>
      <c r="F478" s="7"/>
      <c r="G478" s="7"/>
      <c r="H478" s="6"/>
      <c r="I478" s="6"/>
      <c r="J478" s="6"/>
      <c r="K478" s="6"/>
      <c r="L478" s="6"/>
      <c r="P478" s="12" t="e">
        <f t="shared" si="7"/>
        <v>#N/A</v>
      </c>
    </row>
    <row r="479" spans="1:16" x14ac:dyDescent="0.25">
      <c r="A479" s="6"/>
      <c r="B479" s="6"/>
      <c r="C479" s="7"/>
      <c r="D479" s="7"/>
      <c r="E479" s="6"/>
      <c r="F479" s="7"/>
      <c r="G479" s="7"/>
      <c r="H479" s="6"/>
      <c r="I479" s="6"/>
      <c r="J479" s="6"/>
      <c r="K479" s="6"/>
      <c r="L479" s="6"/>
      <c r="P479" s="12" t="e">
        <f t="shared" si="7"/>
        <v>#N/A</v>
      </c>
    </row>
    <row r="480" spans="1:16" x14ac:dyDescent="0.25">
      <c r="A480" s="6"/>
      <c r="B480" s="6"/>
      <c r="C480" s="7"/>
      <c r="D480" s="7"/>
      <c r="E480" s="6"/>
      <c r="F480" s="7"/>
      <c r="G480" s="7"/>
      <c r="H480" s="6"/>
      <c r="I480" s="6"/>
      <c r="J480" s="6"/>
      <c r="K480" s="6"/>
      <c r="L480" s="6"/>
      <c r="P480" s="12" t="e">
        <f t="shared" si="7"/>
        <v>#N/A</v>
      </c>
    </row>
    <row r="481" spans="1:16" x14ac:dyDescent="0.25">
      <c r="A481" s="6"/>
      <c r="B481" s="6"/>
      <c r="C481" s="7"/>
      <c r="D481" s="7"/>
      <c r="E481" s="6"/>
      <c r="F481" s="7"/>
      <c r="G481" s="7"/>
      <c r="H481" s="6"/>
      <c r="I481" s="6"/>
      <c r="J481" s="6"/>
      <c r="K481" s="6"/>
      <c r="L481" s="6"/>
      <c r="P481" s="12" t="e">
        <f t="shared" si="7"/>
        <v>#N/A</v>
      </c>
    </row>
    <row r="482" spans="1:16" x14ac:dyDescent="0.25">
      <c r="A482" s="6"/>
      <c r="B482" s="6"/>
      <c r="C482" s="7"/>
      <c r="D482" s="7"/>
      <c r="E482" s="6"/>
      <c r="F482" s="7"/>
      <c r="G482" s="7"/>
      <c r="H482" s="6"/>
      <c r="I482" s="6"/>
      <c r="J482" s="6"/>
      <c r="K482" s="6"/>
      <c r="L482" s="6"/>
      <c r="P482" s="12" t="e">
        <f t="shared" si="7"/>
        <v>#N/A</v>
      </c>
    </row>
    <row r="483" spans="1:16" x14ac:dyDescent="0.25">
      <c r="A483" s="6"/>
      <c r="B483" s="6"/>
      <c r="C483" s="7"/>
      <c r="D483" s="7"/>
      <c r="E483" s="6"/>
      <c r="F483" s="7"/>
      <c r="G483" s="7"/>
      <c r="H483" s="6"/>
      <c r="I483" s="6"/>
      <c r="J483" s="6"/>
      <c r="K483" s="6"/>
      <c r="L483" s="6"/>
      <c r="P483" s="12" t="e">
        <f t="shared" si="7"/>
        <v>#N/A</v>
      </c>
    </row>
    <row r="484" spans="1:16" x14ac:dyDescent="0.25">
      <c r="A484" s="6"/>
      <c r="B484" s="6"/>
      <c r="C484" s="7"/>
      <c r="D484" s="7"/>
      <c r="E484" s="6"/>
      <c r="F484" s="7"/>
      <c r="G484" s="7"/>
      <c r="H484" s="6"/>
      <c r="I484" s="6"/>
      <c r="J484" s="6"/>
      <c r="K484" s="6"/>
      <c r="L484" s="6"/>
      <c r="P484" s="12" t="e">
        <f t="shared" si="7"/>
        <v>#N/A</v>
      </c>
    </row>
    <row r="485" spans="1:16" x14ac:dyDescent="0.25">
      <c r="A485" s="6"/>
      <c r="B485" s="6"/>
      <c r="C485" s="7"/>
      <c r="D485" s="7"/>
      <c r="E485" s="6"/>
      <c r="F485" s="7"/>
      <c r="G485" s="7"/>
      <c r="H485" s="6"/>
      <c r="I485" s="6"/>
      <c r="J485" s="6"/>
      <c r="K485" s="6"/>
      <c r="L485" s="6"/>
      <c r="P485" s="12" t="e">
        <f t="shared" si="7"/>
        <v>#N/A</v>
      </c>
    </row>
    <row r="486" spans="1:16" x14ac:dyDescent="0.25">
      <c r="A486" s="6"/>
      <c r="B486" s="6"/>
      <c r="C486" s="7"/>
      <c r="D486" s="7"/>
      <c r="E486" s="6"/>
      <c r="F486" s="7"/>
      <c r="G486" s="7"/>
      <c r="H486" s="6"/>
      <c r="I486" s="6"/>
      <c r="J486" s="6"/>
      <c r="K486" s="6"/>
      <c r="L486" s="6"/>
      <c r="P486" s="12" t="e">
        <f t="shared" si="7"/>
        <v>#N/A</v>
      </c>
    </row>
    <row r="487" spans="1:16" x14ac:dyDescent="0.25">
      <c r="A487" s="6"/>
      <c r="B487" s="6"/>
      <c r="C487" s="7"/>
      <c r="D487" s="7"/>
      <c r="E487" s="6"/>
      <c r="F487" s="7"/>
      <c r="G487" s="7"/>
      <c r="H487" s="6"/>
      <c r="I487" s="6"/>
      <c r="J487" s="6"/>
      <c r="K487" s="6"/>
      <c r="L487" s="6"/>
      <c r="P487" s="12" t="e">
        <f t="shared" si="7"/>
        <v>#N/A</v>
      </c>
    </row>
    <row r="488" spans="1:16" x14ac:dyDescent="0.25">
      <c r="A488" s="6"/>
      <c r="B488" s="6"/>
      <c r="C488" s="7"/>
      <c r="D488" s="7"/>
      <c r="E488" s="6"/>
      <c r="F488" s="7"/>
      <c r="G488" s="7"/>
      <c r="H488" s="6"/>
      <c r="I488" s="6"/>
      <c r="J488" s="6"/>
      <c r="K488" s="6"/>
      <c r="L488" s="6"/>
      <c r="P488" s="12" t="e">
        <f t="shared" si="7"/>
        <v>#N/A</v>
      </c>
    </row>
    <row r="489" spans="1:16" x14ac:dyDescent="0.25">
      <c r="A489" s="6"/>
      <c r="B489" s="6"/>
      <c r="C489" s="7"/>
      <c r="D489" s="7"/>
      <c r="E489" s="6"/>
      <c r="F489" s="7"/>
      <c r="G489" s="7"/>
      <c r="H489" s="6"/>
      <c r="I489" s="6"/>
      <c r="J489" s="6"/>
      <c r="K489" s="6"/>
      <c r="L489" s="6"/>
      <c r="P489" s="12" t="e">
        <f t="shared" si="7"/>
        <v>#N/A</v>
      </c>
    </row>
    <row r="490" spans="1:16" x14ac:dyDescent="0.25">
      <c r="A490" s="6"/>
      <c r="B490" s="6"/>
      <c r="C490" s="7"/>
      <c r="D490" s="7"/>
      <c r="E490" s="6"/>
      <c r="F490" s="7"/>
      <c r="G490" s="7"/>
      <c r="H490" s="6"/>
      <c r="I490" s="6"/>
      <c r="J490" s="6"/>
      <c r="K490" s="6"/>
      <c r="L490" s="6"/>
      <c r="P490" s="12" t="e">
        <f t="shared" si="7"/>
        <v>#N/A</v>
      </c>
    </row>
    <row r="491" spans="1:16" x14ac:dyDescent="0.25">
      <c r="A491" s="6"/>
      <c r="B491" s="6"/>
      <c r="C491" s="7"/>
      <c r="D491" s="7"/>
      <c r="E491" s="6"/>
      <c r="F491" s="7"/>
      <c r="G491" s="7"/>
      <c r="H491" s="6"/>
      <c r="I491" s="6"/>
      <c r="J491" s="6"/>
      <c r="K491" s="6"/>
      <c r="L491" s="6"/>
      <c r="P491" s="12" t="e">
        <f t="shared" si="7"/>
        <v>#N/A</v>
      </c>
    </row>
    <row r="492" spans="1:16" x14ac:dyDescent="0.25">
      <c r="A492" s="6"/>
      <c r="B492" s="6"/>
      <c r="C492" s="7"/>
      <c r="D492" s="7"/>
      <c r="E492" s="6"/>
      <c r="F492" s="7"/>
      <c r="G492" s="7"/>
      <c r="H492" s="6"/>
      <c r="I492" s="6"/>
      <c r="J492" s="6"/>
      <c r="K492" s="6"/>
      <c r="L492" s="6"/>
      <c r="P492" s="12" t="e">
        <f t="shared" si="7"/>
        <v>#N/A</v>
      </c>
    </row>
    <row r="493" spans="1:16" x14ac:dyDescent="0.25">
      <c r="A493" s="6"/>
      <c r="B493" s="6"/>
      <c r="C493" s="7"/>
      <c r="D493" s="7"/>
      <c r="E493" s="6"/>
      <c r="F493" s="7"/>
      <c r="G493" s="7"/>
      <c r="H493" s="6"/>
      <c r="I493" s="6"/>
      <c r="J493" s="6"/>
      <c r="K493" s="6"/>
      <c r="L493" s="6"/>
      <c r="P493" s="12" t="e">
        <f t="shared" si="7"/>
        <v>#N/A</v>
      </c>
    </row>
    <row r="494" spans="1:16" x14ac:dyDescent="0.25">
      <c r="A494" s="6"/>
      <c r="B494" s="6"/>
      <c r="C494" s="7"/>
      <c r="D494" s="7"/>
      <c r="E494" s="6"/>
      <c r="F494" s="7"/>
      <c r="G494" s="7"/>
      <c r="H494" s="6"/>
      <c r="I494" s="6"/>
      <c r="J494" s="6"/>
      <c r="K494" s="6"/>
      <c r="L494" s="6"/>
      <c r="P494" s="12" t="e">
        <f t="shared" si="7"/>
        <v>#N/A</v>
      </c>
    </row>
    <row r="495" spans="1:16" x14ac:dyDescent="0.25">
      <c r="A495" s="6"/>
      <c r="B495" s="6"/>
      <c r="C495" s="7"/>
      <c r="D495" s="7"/>
      <c r="E495" s="6"/>
      <c r="F495" s="7"/>
      <c r="G495" s="7"/>
      <c r="H495" s="6"/>
      <c r="I495" s="6"/>
      <c r="J495" s="6"/>
      <c r="K495" s="6"/>
      <c r="L495" s="6"/>
      <c r="P495" s="12" t="e">
        <f t="shared" si="7"/>
        <v>#N/A</v>
      </c>
    </row>
    <row r="496" spans="1:16" x14ac:dyDescent="0.25">
      <c r="A496" s="6"/>
      <c r="B496" s="6"/>
      <c r="C496" s="7"/>
      <c r="D496" s="7"/>
      <c r="E496" s="6"/>
      <c r="F496" s="7"/>
      <c r="G496" s="7"/>
      <c r="H496" s="6"/>
      <c r="I496" s="6"/>
      <c r="J496" s="6"/>
      <c r="K496" s="6"/>
      <c r="L496" s="6"/>
      <c r="P496" s="12" t="e">
        <f t="shared" si="7"/>
        <v>#N/A</v>
      </c>
    </row>
    <row r="497" spans="1:16" x14ac:dyDescent="0.25">
      <c r="A497" s="6"/>
      <c r="B497" s="6"/>
      <c r="C497" s="7"/>
      <c r="D497" s="7"/>
      <c r="E497" s="6"/>
      <c r="F497" s="7"/>
      <c r="G497" s="7"/>
      <c r="H497" s="6"/>
      <c r="I497" s="6"/>
      <c r="J497" s="6"/>
      <c r="K497" s="6"/>
      <c r="L497" s="6"/>
      <c r="P497" s="12" t="e">
        <f t="shared" si="7"/>
        <v>#N/A</v>
      </c>
    </row>
    <row r="498" spans="1:16" x14ac:dyDescent="0.25">
      <c r="A498" s="6"/>
      <c r="B498" s="6"/>
      <c r="C498" s="7"/>
      <c r="D498" s="7"/>
      <c r="E498" s="6"/>
      <c r="F498" s="7"/>
      <c r="G498" s="7"/>
      <c r="H498" s="6"/>
      <c r="I498" s="6"/>
      <c r="J498" s="6"/>
      <c r="K498" s="6"/>
      <c r="L498" s="6"/>
      <c r="P498" s="12" t="e">
        <f t="shared" si="7"/>
        <v>#N/A</v>
      </c>
    </row>
    <row r="499" spans="1:16" x14ac:dyDescent="0.25">
      <c r="A499" s="6"/>
      <c r="B499" s="6"/>
      <c r="C499" s="7"/>
      <c r="D499" s="7"/>
      <c r="E499" s="6"/>
      <c r="F499" s="7"/>
      <c r="G499" s="7"/>
      <c r="H499" s="6"/>
      <c r="I499" s="6"/>
      <c r="J499" s="6"/>
      <c r="K499" s="6"/>
      <c r="L499" s="6"/>
      <c r="P499" s="12" t="e">
        <f t="shared" si="7"/>
        <v>#N/A</v>
      </c>
    </row>
    <row r="500" spans="1:16" x14ac:dyDescent="0.25">
      <c r="A500" s="6"/>
      <c r="B500" s="6"/>
      <c r="C500" s="7"/>
      <c r="D500" s="7"/>
      <c r="E500" s="6"/>
      <c r="F500" s="7"/>
      <c r="G500" s="7"/>
      <c r="H500" s="6"/>
      <c r="I500" s="6"/>
      <c r="J500" s="6"/>
      <c r="K500" s="6"/>
      <c r="L500" s="6"/>
      <c r="P500" s="12" t="e">
        <f t="shared" si="7"/>
        <v>#N/A</v>
      </c>
    </row>
    <row r="501" spans="1:16" x14ac:dyDescent="0.25">
      <c r="A501" s="6"/>
      <c r="B501" s="6"/>
      <c r="C501" s="7"/>
      <c r="D501" s="7"/>
      <c r="E501" s="6"/>
      <c r="F501" s="7"/>
      <c r="G501" s="7"/>
      <c r="H501" s="6"/>
      <c r="I501" s="6"/>
      <c r="J501" s="6"/>
      <c r="K501" s="6"/>
      <c r="L501" s="6"/>
      <c r="P501" s="12" t="e">
        <f t="shared" si="7"/>
        <v>#N/A</v>
      </c>
    </row>
    <row r="502" spans="1:16" x14ac:dyDescent="0.25">
      <c r="A502" s="6"/>
      <c r="B502" s="6"/>
      <c r="C502" s="7"/>
      <c r="D502" s="7"/>
      <c r="E502" s="6"/>
      <c r="F502" s="7"/>
      <c r="G502" s="7"/>
      <c r="H502" s="6"/>
      <c r="I502" s="6"/>
      <c r="J502" s="6"/>
      <c r="K502" s="6"/>
      <c r="L502" s="6"/>
      <c r="P502" s="12" t="e">
        <f t="shared" si="7"/>
        <v>#N/A</v>
      </c>
    </row>
    <row r="503" spans="1:16" x14ac:dyDescent="0.25">
      <c r="A503" s="6"/>
      <c r="B503" s="6"/>
      <c r="C503" s="7"/>
      <c r="D503" s="7"/>
      <c r="E503" s="6"/>
      <c r="F503" s="7"/>
      <c r="G503" s="7"/>
      <c r="H503" s="6"/>
      <c r="I503" s="6"/>
      <c r="J503" s="6"/>
      <c r="K503" s="6"/>
      <c r="L503" s="6"/>
      <c r="P503" s="12" t="e">
        <f t="shared" si="7"/>
        <v>#N/A</v>
      </c>
    </row>
    <row r="504" spans="1:16" x14ac:dyDescent="0.25">
      <c r="A504" s="6"/>
      <c r="B504" s="6"/>
      <c r="C504" s="7"/>
      <c r="D504" s="7"/>
      <c r="E504" s="6"/>
      <c r="F504" s="7"/>
      <c r="G504" s="7"/>
      <c r="H504" s="6"/>
      <c r="I504" s="6"/>
      <c r="J504" s="6"/>
      <c r="K504" s="6"/>
      <c r="L504" s="6"/>
      <c r="P504" s="12" t="e">
        <f t="shared" si="7"/>
        <v>#N/A</v>
      </c>
    </row>
    <row r="505" spans="1:16" x14ac:dyDescent="0.25">
      <c r="A505" s="6"/>
      <c r="B505" s="6"/>
      <c r="C505" s="7"/>
      <c r="D505" s="7"/>
      <c r="E505" s="6"/>
      <c r="F505" s="7"/>
      <c r="G505" s="7"/>
      <c r="H505" s="6"/>
      <c r="I505" s="6"/>
      <c r="J505" s="6"/>
      <c r="K505" s="6"/>
      <c r="L505" s="6"/>
      <c r="P505" s="12" t="e">
        <f t="shared" si="7"/>
        <v>#N/A</v>
      </c>
    </row>
    <row r="506" spans="1:16" x14ac:dyDescent="0.25">
      <c r="A506" s="6"/>
      <c r="B506" s="6"/>
      <c r="C506" s="7"/>
      <c r="D506" s="7"/>
      <c r="E506" s="6"/>
      <c r="F506" s="7"/>
      <c r="G506" s="7"/>
      <c r="H506" s="6"/>
      <c r="I506" s="6"/>
      <c r="J506" s="6"/>
      <c r="K506" s="6"/>
      <c r="L506" s="6"/>
      <c r="P506" s="12" t="e">
        <f t="shared" si="7"/>
        <v>#N/A</v>
      </c>
    </row>
    <row r="507" spans="1:16" x14ac:dyDescent="0.25">
      <c r="A507" s="6"/>
      <c r="B507" s="6"/>
      <c r="C507" s="7"/>
      <c r="D507" s="7"/>
      <c r="E507" s="6"/>
      <c r="F507" s="7"/>
      <c r="G507" s="7"/>
      <c r="H507" s="6"/>
      <c r="I507" s="6"/>
      <c r="J507" s="6"/>
      <c r="K507" s="6"/>
      <c r="L507" s="6"/>
      <c r="P507" s="12" t="e">
        <f t="shared" si="7"/>
        <v>#N/A</v>
      </c>
    </row>
    <row r="508" spans="1:16" x14ac:dyDescent="0.25">
      <c r="A508" s="6"/>
      <c r="B508" s="6"/>
      <c r="C508" s="7"/>
      <c r="D508" s="7"/>
      <c r="E508" s="6"/>
      <c r="F508" s="7"/>
      <c r="G508" s="7"/>
      <c r="H508" s="6"/>
      <c r="I508" s="6"/>
      <c r="J508" s="6"/>
      <c r="K508" s="6"/>
      <c r="L508" s="6"/>
      <c r="P508" s="12" t="e">
        <f t="shared" si="7"/>
        <v>#N/A</v>
      </c>
    </row>
    <row r="509" spans="1:16" x14ac:dyDescent="0.25">
      <c r="A509" s="6"/>
      <c r="B509" s="6"/>
      <c r="C509" s="7"/>
      <c r="D509" s="7"/>
      <c r="E509" s="6"/>
      <c r="F509" s="7"/>
      <c r="G509" s="7"/>
      <c r="H509" s="6"/>
      <c r="I509" s="6"/>
      <c r="J509" s="6"/>
      <c r="K509" s="6"/>
      <c r="L509" s="6"/>
      <c r="P509" s="12" t="e">
        <f t="shared" si="7"/>
        <v>#N/A</v>
      </c>
    </row>
    <row r="510" spans="1:16" x14ac:dyDescent="0.25">
      <c r="A510" s="6"/>
      <c r="B510" s="6"/>
      <c r="C510" s="7"/>
      <c r="D510" s="7"/>
      <c r="E510" s="6"/>
      <c r="F510" s="7"/>
      <c r="G510" s="7"/>
      <c r="H510" s="6"/>
      <c r="I510" s="6"/>
      <c r="J510" s="6"/>
      <c r="K510" s="6"/>
      <c r="L510" s="6"/>
      <c r="P510" s="12" t="e">
        <f t="shared" si="7"/>
        <v>#N/A</v>
      </c>
    </row>
    <row r="511" spans="1:16" x14ac:dyDescent="0.25">
      <c r="A511" s="6"/>
      <c r="B511" s="6"/>
      <c r="C511" s="7"/>
      <c r="D511" s="7"/>
      <c r="E511" s="6"/>
      <c r="F511" s="7"/>
      <c r="G511" s="7"/>
      <c r="H511" s="6"/>
      <c r="I511" s="6"/>
      <c r="J511" s="6"/>
      <c r="K511" s="6"/>
      <c r="L511" s="6"/>
      <c r="P511" s="12" t="e">
        <f t="shared" si="7"/>
        <v>#N/A</v>
      </c>
    </row>
    <row r="512" spans="1:16" x14ac:dyDescent="0.25">
      <c r="A512" s="6"/>
      <c r="B512" s="6"/>
      <c r="C512" s="7"/>
      <c r="D512" s="7"/>
      <c r="E512" s="6"/>
      <c r="F512" s="7"/>
      <c r="G512" s="7"/>
      <c r="H512" s="6"/>
      <c r="I512" s="6"/>
      <c r="J512" s="6"/>
      <c r="K512" s="6"/>
      <c r="L512" s="6"/>
      <c r="P512" s="12" t="e">
        <f t="shared" si="7"/>
        <v>#N/A</v>
      </c>
    </row>
    <row r="513" spans="1:16" x14ac:dyDescent="0.25">
      <c r="A513" s="6"/>
      <c r="B513" s="6"/>
      <c r="C513" s="7"/>
      <c r="D513" s="7"/>
      <c r="E513" s="6"/>
      <c r="F513" s="7"/>
      <c r="G513" s="7"/>
      <c r="H513" s="6"/>
      <c r="I513" s="6"/>
      <c r="J513" s="6"/>
      <c r="K513" s="6"/>
      <c r="L513" s="6"/>
      <c r="P513" s="12" t="e">
        <f t="shared" si="7"/>
        <v>#N/A</v>
      </c>
    </row>
    <row r="514" spans="1:16" x14ac:dyDescent="0.25">
      <c r="A514" s="6"/>
      <c r="B514" s="6"/>
      <c r="C514" s="7"/>
      <c r="D514" s="7"/>
      <c r="E514" s="6"/>
      <c r="F514" s="7"/>
      <c r="G514" s="7"/>
      <c r="H514" s="6"/>
      <c r="I514" s="6"/>
      <c r="J514" s="6"/>
      <c r="K514" s="6"/>
      <c r="L514" s="6"/>
      <c r="P514" s="12" t="e">
        <f t="shared" si="7"/>
        <v>#N/A</v>
      </c>
    </row>
    <row r="515" spans="1:16" x14ac:dyDescent="0.25">
      <c r="A515" s="6"/>
      <c r="B515" s="6"/>
      <c r="C515" s="7"/>
      <c r="D515" s="7"/>
      <c r="E515" s="6"/>
      <c r="F515" s="7"/>
      <c r="G515" s="7"/>
      <c r="H515" s="6"/>
      <c r="I515" s="6"/>
      <c r="J515" s="6"/>
      <c r="K515" s="6"/>
      <c r="L515" s="6"/>
      <c r="P515" s="12" t="e">
        <f t="shared" si="7"/>
        <v>#N/A</v>
      </c>
    </row>
    <row r="516" spans="1:16" x14ac:dyDescent="0.25">
      <c r="A516" s="6"/>
      <c r="B516" s="6"/>
      <c r="C516" s="7"/>
      <c r="D516" s="7"/>
      <c r="E516" s="6"/>
      <c r="F516" s="7"/>
      <c r="G516" s="7"/>
      <c r="H516" s="6"/>
      <c r="I516" s="6"/>
      <c r="J516" s="6"/>
      <c r="K516" s="6"/>
      <c r="L516" s="6"/>
      <c r="P516" s="12" t="e">
        <f t="shared" si="7"/>
        <v>#N/A</v>
      </c>
    </row>
    <row r="517" spans="1:16" x14ac:dyDescent="0.25">
      <c r="A517" s="6"/>
      <c r="B517" s="6"/>
      <c r="C517" s="7"/>
      <c r="D517" s="7"/>
      <c r="E517" s="6"/>
      <c r="F517" s="7"/>
      <c r="G517" s="7"/>
      <c r="H517" s="6"/>
      <c r="I517" s="6"/>
      <c r="J517" s="6"/>
      <c r="K517" s="6"/>
      <c r="L517" s="6"/>
      <c r="P517" s="12" t="e">
        <f t="shared" si="7"/>
        <v>#N/A</v>
      </c>
    </row>
    <row r="518" spans="1:16" x14ac:dyDescent="0.25">
      <c r="A518" s="6"/>
      <c r="B518" s="6"/>
      <c r="C518" s="7"/>
      <c r="D518" s="7"/>
      <c r="E518" s="6"/>
      <c r="F518" s="7"/>
      <c r="G518" s="7"/>
      <c r="H518" s="6"/>
      <c r="I518" s="6"/>
      <c r="J518" s="6"/>
      <c r="K518" s="6"/>
      <c r="L518" s="6"/>
      <c r="P518" s="12" t="e">
        <f t="shared" si="7"/>
        <v>#N/A</v>
      </c>
    </row>
    <row r="519" spans="1:16" x14ac:dyDescent="0.25">
      <c r="A519" s="6"/>
      <c r="B519" s="6"/>
      <c r="C519" s="7"/>
      <c r="D519" s="7"/>
      <c r="E519" s="6"/>
      <c r="F519" s="7"/>
      <c r="G519" s="7"/>
      <c r="H519" s="6"/>
      <c r="I519" s="6"/>
      <c r="J519" s="6"/>
      <c r="K519" s="6"/>
      <c r="L519" s="6"/>
      <c r="P519" s="12" t="e">
        <f t="shared" si="7"/>
        <v>#N/A</v>
      </c>
    </row>
    <row r="520" spans="1:16" x14ac:dyDescent="0.25">
      <c r="A520" s="6"/>
      <c r="B520" s="6"/>
      <c r="C520" s="7"/>
      <c r="D520" s="7"/>
      <c r="E520" s="6"/>
      <c r="F520" s="7"/>
      <c r="G520" s="7"/>
      <c r="H520" s="6"/>
      <c r="I520" s="6"/>
      <c r="J520" s="6"/>
      <c r="K520" s="6"/>
      <c r="L520" s="6"/>
      <c r="P520" s="12" t="e">
        <f t="shared" si="7"/>
        <v>#N/A</v>
      </c>
    </row>
    <row r="521" spans="1:16" x14ac:dyDescent="0.25">
      <c r="A521" s="6"/>
      <c r="B521" s="6"/>
      <c r="C521" s="7"/>
      <c r="D521" s="7"/>
      <c r="E521" s="6"/>
      <c r="F521" s="7"/>
      <c r="G521" s="7"/>
      <c r="H521" s="6"/>
      <c r="I521" s="6"/>
      <c r="J521" s="6"/>
      <c r="K521" s="6"/>
      <c r="L521" s="6"/>
      <c r="P521" s="12" t="e">
        <f t="shared" si="7"/>
        <v>#N/A</v>
      </c>
    </row>
    <row r="522" spans="1:16" x14ac:dyDescent="0.25">
      <c r="A522" s="6"/>
      <c r="B522" s="6"/>
      <c r="C522" s="7"/>
      <c r="D522" s="7"/>
      <c r="E522" s="6"/>
      <c r="F522" s="7"/>
      <c r="G522" s="7"/>
      <c r="H522" s="6"/>
      <c r="I522" s="6"/>
      <c r="J522" s="6"/>
      <c r="K522" s="6"/>
      <c r="L522" s="6"/>
      <c r="P522" s="12" t="e">
        <f t="shared" ref="P522:P585" si="8">INDEX(A:K,MATCH(A522,A:A,0),MATCH("Coûts",$A$8:$L$8,0))/(DATEDIF(INDEX(A:K,MATCH(A522,A:A,0),MATCH("Date d'acceptation propale",$A$8:$L$8,0)),INDEX(A:K,MATCH(A522,A:A,0),MATCH("Date livraison",$A$8:$L$8,0)),"d")/30)</f>
        <v>#N/A</v>
      </c>
    </row>
    <row r="523" spans="1:16" x14ac:dyDescent="0.25">
      <c r="A523" s="6"/>
      <c r="B523" s="6"/>
      <c r="C523" s="7"/>
      <c r="D523" s="7"/>
      <c r="E523" s="6"/>
      <c r="F523" s="7"/>
      <c r="G523" s="7"/>
      <c r="H523" s="6"/>
      <c r="I523" s="6"/>
      <c r="J523" s="6"/>
      <c r="K523" s="6"/>
      <c r="L523" s="6"/>
      <c r="P523" s="12" t="e">
        <f t="shared" si="8"/>
        <v>#N/A</v>
      </c>
    </row>
    <row r="524" spans="1:16" x14ac:dyDescent="0.25">
      <c r="A524" s="6"/>
      <c r="B524" s="6"/>
      <c r="C524" s="7"/>
      <c r="D524" s="7"/>
      <c r="E524" s="6"/>
      <c r="F524" s="7"/>
      <c r="G524" s="7"/>
      <c r="H524" s="6"/>
      <c r="I524" s="6"/>
      <c r="J524" s="6"/>
      <c r="K524" s="6"/>
      <c r="L524" s="6"/>
      <c r="P524" s="12" t="e">
        <f t="shared" si="8"/>
        <v>#N/A</v>
      </c>
    </row>
    <row r="525" spans="1:16" x14ac:dyDescent="0.25">
      <c r="A525" s="6"/>
      <c r="B525" s="6"/>
      <c r="C525" s="7"/>
      <c r="D525" s="7"/>
      <c r="E525" s="6"/>
      <c r="F525" s="7"/>
      <c r="G525" s="7"/>
      <c r="H525" s="6"/>
      <c r="I525" s="6"/>
      <c r="J525" s="6"/>
      <c r="K525" s="6"/>
      <c r="L525" s="6"/>
      <c r="P525" s="12" t="e">
        <f t="shared" si="8"/>
        <v>#N/A</v>
      </c>
    </row>
    <row r="526" spans="1:16" x14ac:dyDescent="0.25">
      <c r="A526" s="6"/>
      <c r="B526" s="6"/>
      <c r="C526" s="7"/>
      <c r="D526" s="7"/>
      <c r="E526" s="6"/>
      <c r="F526" s="7"/>
      <c r="G526" s="7"/>
      <c r="H526" s="6"/>
      <c r="I526" s="6"/>
      <c r="J526" s="6"/>
      <c r="K526" s="6"/>
      <c r="L526" s="6"/>
      <c r="P526" s="12" t="e">
        <f t="shared" si="8"/>
        <v>#N/A</v>
      </c>
    </row>
    <row r="527" spans="1:16" x14ac:dyDescent="0.25">
      <c r="A527" s="6"/>
      <c r="B527" s="6"/>
      <c r="C527" s="7"/>
      <c r="D527" s="7"/>
      <c r="E527" s="6"/>
      <c r="F527" s="7"/>
      <c r="G527" s="7"/>
      <c r="H527" s="6"/>
      <c r="I527" s="6"/>
      <c r="J527" s="6"/>
      <c r="K527" s="6"/>
      <c r="L527" s="6"/>
      <c r="P527" s="12" t="e">
        <f t="shared" si="8"/>
        <v>#N/A</v>
      </c>
    </row>
    <row r="528" spans="1:16" x14ac:dyDescent="0.25">
      <c r="A528" s="6"/>
      <c r="B528" s="6"/>
      <c r="C528" s="7"/>
      <c r="D528" s="7"/>
      <c r="E528" s="6"/>
      <c r="F528" s="7"/>
      <c r="G528" s="7"/>
      <c r="H528" s="6"/>
      <c r="I528" s="6"/>
      <c r="J528" s="6"/>
      <c r="K528" s="6"/>
      <c r="L528" s="6"/>
      <c r="P528" s="12" t="e">
        <f t="shared" si="8"/>
        <v>#N/A</v>
      </c>
    </row>
    <row r="529" spans="1:16" x14ac:dyDescent="0.25">
      <c r="A529" s="6"/>
      <c r="B529" s="6"/>
      <c r="C529" s="7"/>
      <c r="D529" s="7"/>
      <c r="E529" s="6"/>
      <c r="F529" s="7"/>
      <c r="G529" s="7"/>
      <c r="H529" s="6"/>
      <c r="I529" s="6"/>
      <c r="J529" s="6"/>
      <c r="K529" s="6"/>
      <c r="L529" s="6"/>
      <c r="P529" s="12" t="e">
        <f t="shared" si="8"/>
        <v>#N/A</v>
      </c>
    </row>
    <row r="530" spans="1:16" x14ac:dyDescent="0.25">
      <c r="A530" s="6"/>
      <c r="B530" s="6"/>
      <c r="C530" s="7"/>
      <c r="D530" s="7"/>
      <c r="E530" s="6"/>
      <c r="F530" s="7"/>
      <c r="G530" s="7"/>
      <c r="H530" s="6"/>
      <c r="I530" s="6"/>
      <c r="J530" s="6"/>
      <c r="K530" s="6"/>
      <c r="L530" s="6"/>
      <c r="P530" s="12" t="e">
        <f t="shared" si="8"/>
        <v>#N/A</v>
      </c>
    </row>
    <row r="531" spans="1:16" x14ac:dyDescent="0.25">
      <c r="A531" s="6"/>
      <c r="B531" s="6"/>
      <c r="C531" s="7"/>
      <c r="D531" s="7"/>
      <c r="E531" s="6"/>
      <c r="F531" s="7"/>
      <c r="G531" s="7"/>
      <c r="H531" s="6"/>
      <c r="I531" s="6"/>
      <c r="J531" s="6"/>
      <c r="K531" s="6"/>
      <c r="L531" s="6"/>
      <c r="P531" s="12" t="e">
        <f t="shared" si="8"/>
        <v>#N/A</v>
      </c>
    </row>
    <row r="532" spans="1:16" x14ac:dyDescent="0.25">
      <c r="A532" s="6"/>
      <c r="B532" s="6"/>
      <c r="C532" s="7"/>
      <c r="D532" s="7"/>
      <c r="E532" s="6"/>
      <c r="F532" s="7"/>
      <c r="G532" s="7"/>
      <c r="H532" s="6"/>
      <c r="I532" s="6"/>
      <c r="J532" s="6"/>
      <c r="K532" s="6"/>
      <c r="L532" s="6"/>
      <c r="P532" s="12" t="e">
        <f t="shared" si="8"/>
        <v>#N/A</v>
      </c>
    </row>
    <row r="533" spans="1:16" x14ac:dyDescent="0.25">
      <c r="A533" s="6"/>
      <c r="B533" s="6"/>
      <c r="C533" s="7"/>
      <c r="D533" s="7"/>
      <c r="E533" s="6"/>
      <c r="F533" s="7"/>
      <c r="G533" s="7"/>
      <c r="H533" s="6"/>
      <c r="I533" s="6"/>
      <c r="J533" s="6"/>
      <c r="K533" s="6"/>
      <c r="L533" s="6"/>
      <c r="P533" s="12" t="e">
        <f t="shared" si="8"/>
        <v>#N/A</v>
      </c>
    </row>
    <row r="534" spans="1:16" x14ac:dyDescent="0.25">
      <c r="A534" s="6"/>
      <c r="B534" s="6"/>
      <c r="C534" s="7"/>
      <c r="D534" s="7"/>
      <c r="E534" s="6"/>
      <c r="F534" s="7"/>
      <c r="G534" s="7"/>
      <c r="H534" s="6"/>
      <c r="I534" s="6"/>
      <c r="J534" s="6"/>
      <c r="K534" s="6"/>
      <c r="L534" s="6"/>
      <c r="P534" s="12" t="e">
        <f t="shared" si="8"/>
        <v>#N/A</v>
      </c>
    </row>
    <row r="535" spans="1:16" x14ac:dyDescent="0.25">
      <c r="A535" s="6"/>
      <c r="B535" s="6"/>
      <c r="C535" s="7"/>
      <c r="D535" s="7"/>
      <c r="E535" s="6"/>
      <c r="F535" s="7"/>
      <c r="G535" s="7"/>
      <c r="H535" s="6"/>
      <c r="I535" s="6"/>
      <c r="J535" s="6"/>
      <c r="K535" s="6"/>
      <c r="L535" s="6"/>
      <c r="P535" s="12" t="e">
        <f t="shared" si="8"/>
        <v>#N/A</v>
      </c>
    </row>
    <row r="536" spans="1:16" x14ac:dyDescent="0.25">
      <c r="A536" s="6"/>
      <c r="B536" s="6"/>
      <c r="C536" s="7"/>
      <c r="D536" s="7"/>
      <c r="E536" s="6"/>
      <c r="F536" s="7"/>
      <c r="G536" s="7"/>
      <c r="H536" s="6"/>
      <c r="I536" s="6"/>
      <c r="J536" s="6"/>
      <c r="K536" s="6"/>
      <c r="L536" s="6"/>
      <c r="P536" s="12" t="e">
        <f t="shared" si="8"/>
        <v>#N/A</v>
      </c>
    </row>
    <row r="537" spans="1:16" x14ac:dyDescent="0.25">
      <c r="A537" s="6"/>
      <c r="B537" s="6"/>
      <c r="C537" s="7"/>
      <c r="D537" s="7"/>
      <c r="E537" s="6"/>
      <c r="F537" s="7"/>
      <c r="G537" s="7"/>
      <c r="H537" s="6"/>
      <c r="I537" s="6"/>
      <c r="J537" s="6"/>
      <c r="K537" s="6"/>
      <c r="L537" s="6"/>
      <c r="P537" s="12" t="e">
        <f t="shared" si="8"/>
        <v>#N/A</v>
      </c>
    </row>
    <row r="538" spans="1:16" x14ac:dyDescent="0.25">
      <c r="A538" s="6"/>
      <c r="B538" s="6"/>
      <c r="C538" s="7"/>
      <c r="D538" s="7"/>
      <c r="E538" s="6"/>
      <c r="F538" s="7"/>
      <c r="G538" s="7"/>
      <c r="H538" s="6"/>
      <c r="I538" s="6"/>
      <c r="J538" s="6"/>
      <c r="K538" s="6"/>
      <c r="L538" s="6"/>
      <c r="P538" s="12" t="e">
        <f t="shared" si="8"/>
        <v>#N/A</v>
      </c>
    </row>
    <row r="539" spans="1:16" x14ac:dyDescent="0.25">
      <c r="A539" s="6"/>
      <c r="B539" s="6"/>
      <c r="C539" s="7"/>
      <c r="D539" s="7"/>
      <c r="E539" s="6"/>
      <c r="F539" s="7"/>
      <c r="G539" s="7"/>
      <c r="H539" s="6"/>
      <c r="I539" s="6"/>
      <c r="J539" s="6"/>
      <c r="K539" s="6"/>
      <c r="L539" s="6"/>
      <c r="P539" s="12" t="e">
        <f t="shared" si="8"/>
        <v>#N/A</v>
      </c>
    </row>
    <row r="540" spans="1:16" x14ac:dyDescent="0.25">
      <c r="A540" s="6"/>
      <c r="B540" s="6"/>
      <c r="C540" s="7"/>
      <c r="D540" s="7"/>
      <c r="E540" s="6"/>
      <c r="F540" s="7"/>
      <c r="G540" s="7"/>
      <c r="H540" s="6"/>
      <c r="I540" s="6"/>
      <c r="J540" s="6"/>
      <c r="K540" s="6"/>
      <c r="L540" s="6"/>
      <c r="P540" s="12" t="e">
        <f t="shared" si="8"/>
        <v>#N/A</v>
      </c>
    </row>
    <row r="541" spans="1:16" x14ac:dyDescent="0.25">
      <c r="A541" s="6"/>
      <c r="B541" s="6"/>
      <c r="C541" s="7"/>
      <c r="D541" s="7"/>
      <c r="E541" s="6"/>
      <c r="F541" s="7"/>
      <c r="G541" s="7"/>
      <c r="H541" s="6"/>
      <c r="I541" s="6"/>
      <c r="J541" s="6"/>
      <c r="K541" s="6"/>
      <c r="L541" s="6"/>
      <c r="P541" s="12" t="e">
        <f t="shared" si="8"/>
        <v>#N/A</v>
      </c>
    </row>
    <row r="542" spans="1:16" x14ac:dyDescent="0.25">
      <c r="A542" s="6"/>
      <c r="B542" s="6"/>
      <c r="C542" s="7"/>
      <c r="D542" s="7"/>
      <c r="E542" s="6"/>
      <c r="F542" s="7"/>
      <c r="G542" s="7"/>
      <c r="H542" s="6"/>
      <c r="I542" s="6"/>
      <c r="J542" s="6"/>
      <c r="K542" s="6"/>
      <c r="L542" s="6"/>
      <c r="P542" s="12" t="e">
        <f t="shared" si="8"/>
        <v>#N/A</v>
      </c>
    </row>
    <row r="543" spans="1:16" x14ac:dyDescent="0.25">
      <c r="A543" s="6"/>
      <c r="B543" s="6"/>
      <c r="C543" s="7"/>
      <c r="D543" s="7"/>
      <c r="E543" s="6"/>
      <c r="F543" s="7"/>
      <c r="G543" s="7"/>
      <c r="H543" s="6"/>
      <c r="I543" s="6"/>
      <c r="J543" s="6"/>
      <c r="K543" s="6"/>
      <c r="L543" s="6"/>
      <c r="P543" s="12" t="e">
        <f t="shared" si="8"/>
        <v>#N/A</v>
      </c>
    </row>
    <row r="544" spans="1:16" x14ac:dyDescent="0.25">
      <c r="A544" s="6"/>
      <c r="B544" s="6"/>
      <c r="C544" s="7"/>
      <c r="D544" s="7"/>
      <c r="E544" s="6"/>
      <c r="F544" s="7"/>
      <c r="G544" s="7"/>
      <c r="H544" s="6"/>
      <c r="I544" s="6"/>
      <c r="J544" s="6"/>
      <c r="K544" s="6"/>
      <c r="L544" s="6"/>
      <c r="P544" s="12" t="e">
        <f t="shared" si="8"/>
        <v>#N/A</v>
      </c>
    </row>
    <row r="545" spans="1:16" x14ac:dyDescent="0.25">
      <c r="A545" s="6"/>
      <c r="B545" s="6"/>
      <c r="C545" s="7"/>
      <c r="D545" s="7"/>
      <c r="E545" s="6"/>
      <c r="F545" s="7"/>
      <c r="G545" s="7"/>
      <c r="H545" s="6"/>
      <c r="I545" s="6"/>
      <c r="J545" s="6"/>
      <c r="K545" s="6"/>
      <c r="L545" s="6"/>
      <c r="P545" s="12" t="e">
        <f t="shared" si="8"/>
        <v>#N/A</v>
      </c>
    </row>
    <row r="546" spans="1:16" x14ac:dyDescent="0.25">
      <c r="A546" s="6"/>
      <c r="B546" s="6"/>
      <c r="C546" s="7"/>
      <c r="D546" s="7"/>
      <c r="E546" s="6"/>
      <c r="F546" s="7"/>
      <c r="G546" s="7"/>
      <c r="H546" s="6"/>
      <c r="I546" s="6"/>
      <c r="J546" s="6"/>
      <c r="K546" s="6"/>
      <c r="L546" s="6"/>
      <c r="P546" s="12" t="e">
        <f t="shared" si="8"/>
        <v>#N/A</v>
      </c>
    </row>
    <row r="547" spans="1:16" x14ac:dyDescent="0.25">
      <c r="A547" s="6"/>
      <c r="B547" s="6"/>
      <c r="C547" s="7"/>
      <c r="D547" s="7"/>
      <c r="E547" s="6"/>
      <c r="F547" s="7"/>
      <c r="G547" s="7"/>
      <c r="H547" s="6"/>
      <c r="I547" s="6"/>
      <c r="J547" s="6"/>
      <c r="K547" s="6"/>
      <c r="L547" s="6"/>
      <c r="P547" s="12" t="e">
        <f t="shared" si="8"/>
        <v>#N/A</v>
      </c>
    </row>
    <row r="548" spans="1:16" x14ac:dyDescent="0.25">
      <c r="A548" s="6"/>
      <c r="B548" s="6"/>
      <c r="C548" s="7"/>
      <c r="D548" s="7"/>
      <c r="E548" s="6"/>
      <c r="F548" s="7"/>
      <c r="G548" s="7"/>
      <c r="H548" s="6"/>
      <c r="I548" s="6"/>
      <c r="J548" s="6"/>
      <c r="K548" s="6"/>
      <c r="L548" s="6"/>
      <c r="P548" s="12" t="e">
        <f t="shared" si="8"/>
        <v>#N/A</v>
      </c>
    </row>
    <row r="549" spans="1:16" x14ac:dyDescent="0.25">
      <c r="A549" s="6"/>
      <c r="B549" s="6"/>
      <c r="C549" s="7"/>
      <c r="D549" s="7"/>
      <c r="E549" s="6"/>
      <c r="F549" s="7"/>
      <c r="G549" s="7"/>
      <c r="H549" s="6"/>
      <c r="I549" s="6"/>
      <c r="J549" s="6"/>
      <c r="K549" s="6"/>
      <c r="L549" s="6"/>
      <c r="P549" s="12" t="e">
        <f t="shared" si="8"/>
        <v>#N/A</v>
      </c>
    </row>
    <row r="550" spans="1:16" x14ac:dyDescent="0.25">
      <c r="A550" s="6"/>
      <c r="B550" s="6"/>
      <c r="C550" s="7"/>
      <c r="D550" s="7"/>
      <c r="E550" s="6"/>
      <c r="F550" s="7"/>
      <c r="G550" s="7"/>
      <c r="H550" s="6"/>
      <c r="I550" s="6"/>
      <c r="J550" s="6"/>
      <c r="K550" s="6"/>
      <c r="L550" s="6"/>
      <c r="P550" s="12" t="e">
        <f t="shared" si="8"/>
        <v>#N/A</v>
      </c>
    </row>
    <row r="551" spans="1:16" x14ac:dyDescent="0.25">
      <c r="A551" s="6"/>
      <c r="B551" s="6"/>
      <c r="C551" s="7"/>
      <c r="D551" s="7"/>
      <c r="E551" s="6"/>
      <c r="F551" s="7"/>
      <c r="G551" s="7"/>
      <c r="H551" s="6"/>
      <c r="I551" s="6"/>
      <c r="J551" s="6"/>
      <c r="K551" s="6"/>
      <c r="L551" s="6"/>
      <c r="P551" s="12" t="e">
        <f t="shared" si="8"/>
        <v>#N/A</v>
      </c>
    </row>
    <row r="552" spans="1:16" x14ac:dyDescent="0.25">
      <c r="A552" s="6"/>
      <c r="B552" s="6"/>
      <c r="C552" s="7"/>
      <c r="D552" s="7"/>
      <c r="E552" s="6"/>
      <c r="F552" s="7"/>
      <c r="G552" s="7"/>
      <c r="H552" s="6"/>
      <c r="I552" s="6"/>
      <c r="J552" s="6"/>
      <c r="K552" s="6"/>
      <c r="L552" s="6"/>
      <c r="P552" s="12" t="e">
        <f t="shared" si="8"/>
        <v>#N/A</v>
      </c>
    </row>
    <row r="553" spans="1:16" x14ac:dyDescent="0.25">
      <c r="A553" s="6"/>
      <c r="B553" s="6"/>
      <c r="C553" s="7"/>
      <c r="D553" s="7"/>
      <c r="E553" s="6"/>
      <c r="F553" s="7"/>
      <c r="G553" s="7"/>
      <c r="H553" s="6"/>
      <c r="I553" s="6"/>
      <c r="J553" s="6"/>
      <c r="K553" s="6"/>
      <c r="L553" s="6"/>
      <c r="P553" s="12" t="e">
        <f t="shared" si="8"/>
        <v>#N/A</v>
      </c>
    </row>
    <row r="554" spans="1:16" x14ac:dyDescent="0.25">
      <c r="A554" s="6"/>
      <c r="B554" s="6"/>
      <c r="C554" s="7"/>
      <c r="D554" s="7"/>
      <c r="E554" s="6"/>
      <c r="F554" s="7"/>
      <c r="G554" s="7"/>
      <c r="H554" s="6"/>
      <c r="I554" s="6"/>
      <c r="J554" s="6"/>
      <c r="K554" s="6"/>
      <c r="L554" s="6"/>
      <c r="P554" s="12" t="e">
        <f t="shared" si="8"/>
        <v>#N/A</v>
      </c>
    </row>
    <row r="555" spans="1:16" x14ac:dyDescent="0.25">
      <c r="A555" s="6"/>
      <c r="B555" s="6"/>
      <c r="C555" s="7"/>
      <c r="D555" s="7"/>
      <c r="E555" s="6"/>
      <c r="F555" s="7"/>
      <c r="G555" s="7"/>
      <c r="H555" s="6"/>
      <c r="I555" s="6"/>
      <c r="J555" s="6"/>
      <c r="K555" s="6"/>
      <c r="L555" s="6"/>
      <c r="P555" s="12" t="e">
        <f t="shared" si="8"/>
        <v>#N/A</v>
      </c>
    </row>
    <row r="556" spans="1:16" x14ac:dyDescent="0.25">
      <c r="A556" s="6"/>
      <c r="B556" s="6"/>
      <c r="C556" s="7"/>
      <c r="D556" s="7"/>
      <c r="E556" s="6"/>
      <c r="F556" s="7"/>
      <c r="G556" s="7"/>
      <c r="H556" s="6"/>
      <c r="I556" s="6"/>
      <c r="J556" s="6"/>
      <c r="K556" s="6"/>
      <c r="L556" s="6"/>
      <c r="P556" s="12" t="e">
        <f t="shared" si="8"/>
        <v>#N/A</v>
      </c>
    </row>
    <row r="557" spans="1:16" x14ac:dyDescent="0.25">
      <c r="A557" s="6"/>
      <c r="B557" s="6"/>
      <c r="C557" s="7"/>
      <c r="D557" s="7"/>
      <c r="E557" s="6"/>
      <c r="F557" s="7"/>
      <c r="G557" s="7"/>
      <c r="H557" s="6"/>
      <c r="I557" s="6"/>
      <c r="J557" s="6"/>
      <c r="K557" s="6"/>
      <c r="L557" s="6"/>
      <c r="P557" s="12" t="e">
        <f t="shared" si="8"/>
        <v>#N/A</v>
      </c>
    </row>
    <row r="558" spans="1:16" x14ac:dyDescent="0.25">
      <c r="A558" s="6"/>
      <c r="B558" s="6"/>
      <c r="C558" s="7"/>
      <c r="D558" s="7"/>
      <c r="E558" s="6"/>
      <c r="F558" s="7"/>
      <c r="G558" s="7"/>
      <c r="H558" s="6"/>
      <c r="I558" s="6"/>
      <c r="J558" s="6"/>
      <c r="K558" s="6"/>
      <c r="L558" s="6"/>
      <c r="P558" s="12" t="e">
        <f t="shared" si="8"/>
        <v>#N/A</v>
      </c>
    </row>
    <row r="559" spans="1:16" x14ac:dyDescent="0.25">
      <c r="A559" s="6"/>
      <c r="B559" s="6"/>
      <c r="C559" s="7"/>
      <c r="D559" s="7"/>
      <c r="E559" s="6"/>
      <c r="F559" s="7"/>
      <c r="G559" s="7"/>
      <c r="H559" s="6"/>
      <c r="I559" s="6"/>
      <c r="J559" s="6"/>
      <c r="K559" s="6"/>
      <c r="L559" s="6"/>
      <c r="P559" s="12" t="e">
        <f t="shared" si="8"/>
        <v>#N/A</v>
      </c>
    </row>
    <row r="560" spans="1:16" x14ac:dyDescent="0.25">
      <c r="A560" s="6"/>
      <c r="B560" s="6"/>
      <c r="C560" s="7"/>
      <c r="D560" s="7"/>
      <c r="E560" s="6"/>
      <c r="F560" s="7"/>
      <c r="G560" s="7"/>
      <c r="H560" s="6"/>
      <c r="I560" s="6"/>
      <c r="J560" s="6"/>
      <c r="K560" s="6"/>
      <c r="L560" s="6"/>
      <c r="P560" s="12" t="e">
        <f t="shared" si="8"/>
        <v>#N/A</v>
      </c>
    </row>
    <row r="561" spans="1:16" x14ac:dyDescent="0.25">
      <c r="A561" s="6"/>
      <c r="B561" s="6"/>
      <c r="C561" s="7"/>
      <c r="D561" s="7"/>
      <c r="E561" s="6"/>
      <c r="F561" s="7"/>
      <c r="G561" s="7"/>
      <c r="H561" s="6"/>
      <c r="I561" s="6"/>
      <c r="J561" s="6"/>
      <c r="K561" s="6"/>
      <c r="L561" s="6"/>
      <c r="P561" s="12" t="e">
        <f t="shared" si="8"/>
        <v>#N/A</v>
      </c>
    </row>
    <row r="562" spans="1:16" x14ac:dyDescent="0.25">
      <c r="A562" s="6"/>
      <c r="B562" s="6"/>
      <c r="C562" s="7"/>
      <c r="D562" s="7"/>
      <c r="E562" s="6"/>
      <c r="F562" s="7"/>
      <c r="G562" s="7"/>
      <c r="H562" s="6"/>
      <c r="I562" s="6"/>
      <c r="J562" s="6"/>
      <c r="K562" s="6"/>
      <c r="L562" s="6"/>
      <c r="P562" s="12" t="e">
        <f t="shared" si="8"/>
        <v>#N/A</v>
      </c>
    </row>
    <row r="563" spans="1:16" x14ac:dyDescent="0.25">
      <c r="A563" s="6"/>
      <c r="B563" s="6"/>
      <c r="C563" s="7"/>
      <c r="D563" s="7"/>
      <c r="E563" s="6"/>
      <c r="F563" s="7"/>
      <c r="G563" s="7"/>
      <c r="H563" s="6"/>
      <c r="I563" s="6"/>
      <c r="J563" s="6"/>
      <c r="K563" s="6"/>
      <c r="L563" s="6"/>
      <c r="P563" s="12" t="e">
        <f t="shared" si="8"/>
        <v>#N/A</v>
      </c>
    </row>
    <row r="564" spans="1:16" x14ac:dyDescent="0.25">
      <c r="A564" s="6"/>
      <c r="B564" s="6"/>
      <c r="C564" s="7"/>
      <c r="D564" s="7"/>
      <c r="E564" s="6"/>
      <c r="F564" s="7"/>
      <c r="G564" s="7"/>
      <c r="H564" s="6"/>
      <c r="I564" s="6"/>
      <c r="J564" s="6"/>
      <c r="K564" s="6"/>
      <c r="L564" s="6"/>
      <c r="P564" s="12" t="e">
        <f t="shared" si="8"/>
        <v>#N/A</v>
      </c>
    </row>
    <row r="565" spans="1:16" x14ac:dyDescent="0.25">
      <c r="A565" s="6"/>
      <c r="B565" s="6"/>
      <c r="C565" s="7"/>
      <c r="D565" s="7"/>
      <c r="E565" s="6"/>
      <c r="F565" s="7"/>
      <c r="G565" s="7"/>
      <c r="H565" s="6"/>
      <c r="I565" s="6"/>
      <c r="J565" s="6"/>
      <c r="K565" s="6"/>
      <c r="L565" s="6"/>
      <c r="P565" s="12" t="e">
        <f t="shared" si="8"/>
        <v>#N/A</v>
      </c>
    </row>
    <row r="566" spans="1:16" x14ac:dyDescent="0.25">
      <c r="A566" s="6"/>
      <c r="B566" s="6"/>
      <c r="C566" s="7"/>
      <c r="D566" s="7"/>
      <c r="E566" s="6"/>
      <c r="F566" s="7"/>
      <c r="G566" s="7"/>
      <c r="H566" s="6"/>
      <c r="I566" s="6"/>
      <c r="J566" s="6"/>
      <c r="K566" s="6"/>
      <c r="L566" s="6"/>
      <c r="P566" s="12" t="e">
        <f t="shared" si="8"/>
        <v>#N/A</v>
      </c>
    </row>
    <row r="567" spans="1:16" x14ac:dyDescent="0.25">
      <c r="A567" s="6"/>
      <c r="B567" s="6"/>
      <c r="C567" s="7"/>
      <c r="D567" s="7"/>
      <c r="E567" s="6"/>
      <c r="F567" s="7"/>
      <c r="G567" s="7"/>
      <c r="H567" s="6"/>
      <c r="I567" s="6"/>
      <c r="J567" s="6"/>
      <c r="K567" s="6"/>
      <c r="L567" s="6"/>
      <c r="P567" s="12" t="e">
        <f t="shared" si="8"/>
        <v>#N/A</v>
      </c>
    </row>
    <row r="568" spans="1:16" x14ac:dyDescent="0.25">
      <c r="A568" s="6"/>
      <c r="B568" s="6"/>
      <c r="C568" s="7"/>
      <c r="D568" s="7"/>
      <c r="E568" s="6"/>
      <c r="F568" s="7"/>
      <c r="G568" s="7"/>
      <c r="H568" s="6"/>
      <c r="I568" s="6"/>
      <c r="J568" s="6"/>
      <c r="K568" s="6"/>
      <c r="L568" s="6"/>
      <c r="P568" s="12" t="e">
        <f t="shared" si="8"/>
        <v>#N/A</v>
      </c>
    </row>
    <row r="569" spans="1:16" x14ac:dyDescent="0.25">
      <c r="A569" s="6"/>
      <c r="B569" s="6"/>
      <c r="C569" s="7"/>
      <c r="D569" s="7"/>
      <c r="E569" s="6"/>
      <c r="F569" s="7"/>
      <c r="G569" s="7"/>
      <c r="H569" s="6"/>
      <c r="I569" s="6"/>
      <c r="J569" s="6"/>
      <c r="K569" s="6"/>
      <c r="L569" s="6"/>
      <c r="P569" s="12" t="e">
        <f t="shared" si="8"/>
        <v>#N/A</v>
      </c>
    </row>
    <row r="570" spans="1:16" x14ac:dyDescent="0.25">
      <c r="A570" s="6"/>
      <c r="B570" s="6"/>
      <c r="C570" s="7"/>
      <c r="D570" s="7"/>
      <c r="E570" s="6"/>
      <c r="F570" s="7"/>
      <c r="G570" s="7"/>
      <c r="H570" s="6"/>
      <c r="I570" s="6"/>
      <c r="J570" s="6"/>
      <c r="K570" s="6"/>
      <c r="L570" s="6"/>
      <c r="P570" s="12" t="e">
        <f t="shared" si="8"/>
        <v>#N/A</v>
      </c>
    </row>
    <row r="571" spans="1:16" x14ac:dyDescent="0.25">
      <c r="A571" s="6"/>
      <c r="B571" s="6"/>
      <c r="C571" s="7"/>
      <c r="D571" s="7"/>
      <c r="E571" s="6"/>
      <c r="F571" s="7"/>
      <c r="G571" s="7"/>
      <c r="H571" s="6"/>
      <c r="I571" s="6"/>
      <c r="J571" s="6"/>
      <c r="K571" s="6"/>
      <c r="L571" s="6"/>
      <c r="P571" s="12" t="e">
        <f t="shared" si="8"/>
        <v>#N/A</v>
      </c>
    </row>
    <row r="572" spans="1:16" x14ac:dyDescent="0.25">
      <c r="A572" s="6"/>
      <c r="B572" s="6"/>
      <c r="C572" s="7"/>
      <c r="D572" s="7"/>
      <c r="E572" s="6"/>
      <c r="F572" s="7"/>
      <c r="G572" s="7"/>
      <c r="H572" s="6"/>
      <c r="I572" s="6"/>
      <c r="J572" s="6"/>
      <c r="K572" s="6"/>
      <c r="L572" s="6"/>
      <c r="P572" s="12" t="e">
        <f t="shared" si="8"/>
        <v>#N/A</v>
      </c>
    </row>
    <row r="573" spans="1:16" x14ac:dyDescent="0.25">
      <c r="A573" s="6"/>
      <c r="B573" s="6"/>
      <c r="C573" s="7"/>
      <c r="D573" s="7"/>
      <c r="E573" s="6"/>
      <c r="F573" s="7"/>
      <c r="G573" s="7"/>
      <c r="H573" s="6"/>
      <c r="I573" s="6"/>
      <c r="J573" s="6"/>
      <c r="K573" s="6"/>
      <c r="L573" s="6"/>
      <c r="P573" s="12" t="e">
        <f t="shared" si="8"/>
        <v>#N/A</v>
      </c>
    </row>
    <row r="574" spans="1:16" x14ac:dyDescent="0.25">
      <c r="A574" s="6"/>
      <c r="B574" s="6"/>
      <c r="C574" s="7"/>
      <c r="D574" s="7"/>
      <c r="E574" s="6"/>
      <c r="F574" s="7"/>
      <c r="G574" s="7"/>
      <c r="H574" s="6"/>
      <c r="I574" s="6"/>
      <c r="J574" s="6"/>
      <c r="K574" s="6"/>
      <c r="L574" s="6"/>
      <c r="P574" s="12" t="e">
        <f t="shared" si="8"/>
        <v>#N/A</v>
      </c>
    </row>
    <row r="575" spans="1:16" x14ac:dyDescent="0.25">
      <c r="A575" s="6"/>
      <c r="B575" s="6"/>
      <c r="C575" s="7"/>
      <c r="D575" s="7"/>
      <c r="E575" s="6"/>
      <c r="F575" s="7"/>
      <c r="G575" s="7"/>
      <c r="H575" s="6"/>
      <c r="I575" s="6"/>
      <c r="J575" s="6"/>
      <c r="K575" s="6"/>
      <c r="L575" s="6"/>
      <c r="P575" s="12" t="e">
        <f t="shared" si="8"/>
        <v>#N/A</v>
      </c>
    </row>
    <row r="576" spans="1:16" x14ac:dyDescent="0.25">
      <c r="A576" s="6"/>
      <c r="B576" s="6"/>
      <c r="C576" s="7"/>
      <c r="D576" s="7"/>
      <c r="E576" s="6"/>
      <c r="F576" s="7"/>
      <c r="G576" s="7"/>
      <c r="H576" s="6"/>
      <c r="I576" s="6"/>
      <c r="J576" s="6"/>
      <c r="K576" s="6"/>
      <c r="L576" s="6"/>
      <c r="P576" s="12" t="e">
        <f t="shared" si="8"/>
        <v>#N/A</v>
      </c>
    </row>
    <row r="577" spans="1:16" x14ac:dyDescent="0.25">
      <c r="A577" s="6"/>
      <c r="B577" s="6"/>
      <c r="C577" s="7"/>
      <c r="D577" s="7"/>
      <c r="E577" s="6"/>
      <c r="F577" s="7"/>
      <c r="G577" s="7"/>
      <c r="H577" s="6"/>
      <c r="I577" s="6"/>
      <c r="J577" s="6"/>
      <c r="K577" s="6"/>
      <c r="L577" s="6"/>
      <c r="P577" s="12" t="e">
        <f t="shared" si="8"/>
        <v>#N/A</v>
      </c>
    </row>
    <row r="578" spans="1:16" x14ac:dyDescent="0.25">
      <c r="A578" s="6"/>
      <c r="B578" s="6"/>
      <c r="C578" s="7"/>
      <c r="D578" s="7"/>
      <c r="E578" s="6"/>
      <c r="F578" s="7"/>
      <c r="G578" s="7"/>
      <c r="H578" s="6"/>
      <c r="I578" s="6"/>
      <c r="J578" s="6"/>
      <c r="K578" s="6"/>
      <c r="L578" s="6"/>
      <c r="P578" s="12" t="e">
        <f t="shared" si="8"/>
        <v>#N/A</v>
      </c>
    </row>
    <row r="579" spans="1:16" x14ac:dyDescent="0.25">
      <c r="A579" s="6"/>
      <c r="B579" s="6"/>
      <c r="C579" s="7"/>
      <c r="D579" s="7"/>
      <c r="E579" s="6"/>
      <c r="F579" s="7"/>
      <c r="G579" s="7"/>
      <c r="H579" s="6"/>
      <c r="I579" s="6"/>
      <c r="J579" s="6"/>
      <c r="K579" s="6"/>
      <c r="L579" s="6"/>
      <c r="P579" s="12" t="e">
        <f t="shared" si="8"/>
        <v>#N/A</v>
      </c>
    </row>
    <row r="580" spans="1:16" x14ac:dyDescent="0.25">
      <c r="A580" s="6"/>
      <c r="B580" s="6"/>
      <c r="C580" s="7"/>
      <c r="D580" s="7"/>
      <c r="E580" s="6"/>
      <c r="F580" s="7"/>
      <c r="G580" s="7"/>
      <c r="H580" s="6"/>
      <c r="I580" s="6"/>
      <c r="J580" s="6"/>
      <c r="K580" s="6"/>
      <c r="L580" s="6"/>
      <c r="P580" s="12" t="e">
        <f t="shared" si="8"/>
        <v>#N/A</v>
      </c>
    </row>
    <row r="581" spans="1:16" x14ac:dyDescent="0.25">
      <c r="A581" s="6"/>
      <c r="B581" s="6"/>
      <c r="C581" s="7"/>
      <c r="D581" s="7"/>
      <c r="E581" s="6"/>
      <c r="F581" s="7"/>
      <c r="G581" s="7"/>
      <c r="H581" s="6"/>
      <c r="I581" s="6"/>
      <c r="J581" s="6"/>
      <c r="K581" s="6"/>
      <c r="L581" s="6"/>
      <c r="P581" s="12" t="e">
        <f t="shared" si="8"/>
        <v>#N/A</v>
      </c>
    </row>
    <row r="582" spans="1:16" x14ac:dyDescent="0.25">
      <c r="A582" s="6"/>
      <c r="B582" s="6"/>
      <c r="C582" s="7"/>
      <c r="D582" s="7"/>
      <c r="E582" s="6"/>
      <c r="F582" s="7"/>
      <c r="G582" s="7"/>
      <c r="H582" s="6"/>
      <c r="I582" s="6"/>
      <c r="J582" s="6"/>
      <c r="K582" s="6"/>
      <c r="L582" s="6"/>
      <c r="P582" s="12" t="e">
        <f t="shared" si="8"/>
        <v>#N/A</v>
      </c>
    </row>
    <row r="583" spans="1:16" x14ac:dyDescent="0.25">
      <c r="A583" s="6"/>
      <c r="B583" s="6"/>
      <c r="C583" s="7"/>
      <c r="D583" s="7"/>
      <c r="E583" s="6"/>
      <c r="F583" s="7"/>
      <c r="G583" s="7"/>
      <c r="H583" s="6"/>
      <c r="I583" s="6"/>
      <c r="J583" s="6"/>
      <c r="K583" s="6"/>
      <c r="L583" s="6"/>
      <c r="P583" s="12" t="e">
        <f t="shared" si="8"/>
        <v>#N/A</v>
      </c>
    </row>
    <row r="584" spans="1:16" x14ac:dyDescent="0.25">
      <c r="A584" s="6"/>
      <c r="B584" s="6"/>
      <c r="C584" s="7"/>
      <c r="D584" s="7"/>
      <c r="E584" s="6"/>
      <c r="F584" s="7"/>
      <c r="G584" s="7"/>
      <c r="H584" s="6"/>
      <c r="I584" s="6"/>
      <c r="J584" s="6"/>
      <c r="K584" s="6"/>
      <c r="L584" s="6"/>
      <c r="P584" s="12" t="e">
        <f t="shared" si="8"/>
        <v>#N/A</v>
      </c>
    </row>
    <row r="585" spans="1:16" x14ac:dyDescent="0.25">
      <c r="A585" s="6"/>
      <c r="B585" s="6"/>
      <c r="C585" s="7"/>
      <c r="D585" s="7"/>
      <c r="E585" s="6"/>
      <c r="F585" s="7"/>
      <c r="G585" s="7"/>
      <c r="H585" s="6"/>
      <c r="I585" s="6"/>
      <c r="J585" s="6"/>
      <c r="K585" s="6"/>
      <c r="L585" s="6"/>
      <c r="P585" s="12" t="e">
        <f t="shared" si="8"/>
        <v>#N/A</v>
      </c>
    </row>
    <row r="586" spans="1:16" x14ac:dyDescent="0.25">
      <c r="A586" s="6"/>
      <c r="B586" s="6"/>
      <c r="C586" s="7"/>
      <c r="D586" s="7"/>
      <c r="E586" s="6"/>
      <c r="F586" s="7"/>
      <c r="G586" s="7"/>
      <c r="H586" s="6"/>
      <c r="I586" s="6"/>
      <c r="J586" s="6"/>
      <c r="K586" s="6"/>
      <c r="L586" s="6"/>
      <c r="P586" s="12" t="e">
        <f t="shared" ref="P586:P613" si="9">INDEX(A:K,MATCH(A586,A:A,0),MATCH("Coûts",$A$8:$L$8,0))/(DATEDIF(INDEX(A:K,MATCH(A586,A:A,0),MATCH("Date d'acceptation propale",$A$8:$L$8,0)),INDEX(A:K,MATCH(A586,A:A,0),MATCH("Date livraison",$A$8:$L$8,0)),"d")/30)</f>
        <v>#N/A</v>
      </c>
    </row>
    <row r="587" spans="1:16" x14ac:dyDescent="0.25">
      <c r="A587" s="6"/>
      <c r="B587" s="6"/>
      <c r="C587" s="7"/>
      <c r="D587" s="7"/>
      <c r="E587" s="6"/>
      <c r="F587" s="7"/>
      <c r="G587" s="7"/>
      <c r="H587" s="6"/>
      <c r="I587" s="6"/>
      <c r="J587" s="6"/>
      <c r="K587" s="6"/>
      <c r="L587" s="6"/>
      <c r="P587" s="12" t="e">
        <f t="shared" si="9"/>
        <v>#N/A</v>
      </c>
    </row>
    <row r="588" spans="1:16" x14ac:dyDescent="0.25">
      <c r="A588" s="6"/>
      <c r="B588" s="6"/>
      <c r="C588" s="7"/>
      <c r="D588" s="7"/>
      <c r="E588" s="6"/>
      <c r="F588" s="7"/>
      <c r="G588" s="7"/>
      <c r="H588" s="6"/>
      <c r="I588" s="6"/>
      <c r="J588" s="6"/>
      <c r="K588" s="6"/>
      <c r="L588" s="6"/>
      <c r="P588" s="12" t="e">
        <f t="shared" si="9"/>
        <v>#N/A</v>
      </c>
    </row>
    <row r="589" spans="1:16" x14ac:dyDescent="0.25">
      <c r="A589" s="6"/>
      <c r="B589" s="6"/>
      <c r="C589" s="7"/>
      <c r="D589" s="7"/>
      <c r="E589" s="6"/>
      <c r="F589" s="7"/>
      <c r="G589" s="7"/>
      <c r="H589" s="6"/>
      <c r="I589" s="6"/>
      <c r="J589" s="6"/>
      <c r="K589" s="6"/>
      <c r="L589" s="6"/>
      <c r="P589" s="12" t="e">
        <f t="shared" si="9"/>
        <v>#N/A</v>
      </c>
    </row>
    <row r="590" spans="1:16" x14ac:dyDescent="0.25">
      <c r="A590" s="6"/>
      <c r="B590" s="6"/>
      <c r="C590" s="7"/>
      <c r="D590" s="7"/>
      <c r="E590" s="6"/>
      <c r="F590" s="7"/>
      <c r="G590" s="7"/>
      <c r="H590" s="6"/>
      <c r="I590" s="6"/>
      <c r="J590" s="6"/>
      <c r="K590" s="6"/>
      <c r="L590" s="6"/>
      <c r="P590" s="12" t="e">
        <f t="shared" si="9"/>
        <v>#N/A</v>
      </c>
    </row>
    <row r="591" spans="1:16" x14ac:dyDescent="0.25">
      <c r="A591" s="6"/>
      <c r="B591" s="6"/>
      <c r="C591" s="7"/>
      <c r="D591" s="7"/>
      <c r="E591" s="6"/>
      <c r="F591" s="7"/>
      <c r="G591" s="7"/>
      <c r="H591" s="6"/>
      <c r="I591" s="6"/>
      <c r="J591" s="6"/>
      <c r="K591" s="6"/>
      <c r="L591" s="6"/>
      <c r="P591" s="12" t="e">
        <f t="shared" si="9"/>
        <v>#N/A</v>
      </c>
    </row>
    <row r="592" spans="1:16" x14ac:dyDescent="0.25">
      <c r="A592" s="6"/>
      <c r="B592" s="6"/>
      <c r="C592" s="7"/>
      <c r="D592" s="7"/>
      <c r="E592" s="6"/>
      <c r="F592" s="7"/>
      <c r="G592" s="7"/>
      <c r="H592" s="6"/>
      <c r="I592" s="6"/>
      <c r="J592" s="6"/>
      <c r="K592" s="6"/>
      <c r="L592" s="6"/>
      <c r="P592" s="12" t="e">
        <f t="shared" si="9"/>
        <v>#N/A</v>
      </c>
    </row>
    <row r="593" spans="1:16" x14ac:dyDescent="0.25">
      <c r="A593" s="6"/>
      <c r="B593" s="6"/>
      <c r="C593" s="7"/>
      <c r="D593" s="7"/>
      <c r="E593" s="6"/>
      <c r="F593" s="7"/>
      <c r="G593" s="7"/>
      <c r="H593" s="6"/>
      <c r="I593" s="6"/>
      <c r="J593" s="6"/>
      <c r="K593" s="6"/>
      <c r="L593" s="6"/>
      <c r="P593" s="12" t="e">
        <f t="shared" si="9"/>
        <v>#N/A</v>
      </c>
    </row>
    <row r="594" spans="1:16" x14ac:dyDescent="0.25">
      <c r="A594" s="6"/>
      <c r="B594" s="6"/>
      <c r="C594" s="7"/>
      <c r="D594" s="7"/>
      <c r="E594" s="6"/>
      <c r="F594" s="7"/>
      <c r="G594" s="7"/>
      <c r="H594" s="6"/>
      <c r="I594" s="6"/>
      <c r="J594" s="6"/>
      <c r="K594" s="6"/>
      <c r="L594" s="6"/>
      <c r="P594" s="12" t="e">
        <f t="shared" si="9"/>
        <v>#N/A</v>
      </c>
    </row>
    <row r="595" spans="1:16" x14ac:dyDescent="0.25">
      <c r="A595" s="6"/>
      <c r="B595" s="6"/>
      <c r="C595" s="7"/>
      <c r="D595" s="7"/>
      <c r="E595" s="6"/>
      <c r="F595" s="7"/>
      <c r="G595" s="7"/>
      <c r="H595" s="6"/>
      <c r="I595" s="6"/>
      <c r="J595" s="6"/>
      <c r="K595" s="6"/>
      <c r="L595" s="6"/>
      <c r="P595" s="12" t="e">
        <f t="shared" si="9"/>
        <v>#N/A</v>
      </c>
    </row>
    <row r="596" spans="1:16" x14ac:dyDescent="0.25">
      <c r="A596" s="6"/>
      <c r="B596" s="6"/>
      <c r="C596" s="7"/>
      <c r="D596" s="7"/>
      <c r="E596" s="6"/>
      <c r="F596" s="7"/>
      <c r="G596" s="7"/>
      <c r="H596" s="6"/>
      <c r="I596" s="6"/>
      <c r="J596" s="6"/>
      <c r="K596" s="6"/>
      <c r="L596" s="6"/>
      <c r="P596" s="12" t="e">
        <f t="shared" si="9"/>
        <v>#N/A</v>
      </c>
    </row>
    <row r="597" spans="1:16" x14ac:dyDescent="0.25">
      <c r="A597" s="6"/>
      <c r="B597" s="6"/>
      <c r="C597" s="7"/>
      <c r="D597" s="7"/>
      <c r="E597" s="6"/>
      <c r="F597" s="7"/>
      <c r="G597" s="7"/>
      <c r="H597" s="6"/>
      <c r="I597" s="6"/>
      <c r="J597" s="6"/>
      <c r="K597" s="6"/>
      <c r="L597" s="6"/>
      <c r="P597" s="12" t="e">
        <f t="shared" si="9"/>
        <v>#N/A</v>
      </c>
    </row>
    <row r="598" spans="1:16" x14ac:dyDescent="0.25">
      <c r="A598" s="6"/>
      <c r="B598" s="6"/>
      <c r="C598" s="7"/>
      <c r="D598" s="7"/>
      <c r="E598" s="6"/>
      <c r="F598" s="7"/>
      <c r="G598" s="7"/>
      <c r="H598" s="6"/>
      <c r="I598" s="6"/>
      <c r="J598" s="6"/>
      <c r="K598" s="6"/>
      <c r="L598" s="6"/>
      <c r="P598" s="12" t="e">
        <f t="shared" si="9"/>
        <v>#N/A</v>
      </c>
    </row>
    <row r="599" spans="1:16" x14ac:dyDescent="0.25">
      <c r="A599" s="6"/>
      <c r="B599" s="6"/>
      <c r="C599" s="7"/>
      <c r="D599" s="7"/>
      <c r="E599" s="6"/>
      <c r="F599" s="7"/>
      <c r="G599" s="7"/>
      <c r="H599" s="6"/>
      <c r="I599" s="6"/>
      <c r="J599" s="6"/>
      <c r="K599" s="6"/>
      <c r="L599" s="6"/>
      <c r="P599" s="12" t="e">
        <f t="shared" si="9"/>
        <v>#N/A</v>
      </c>
    </row>
    <row r="600" spans="1:16" x14ac:dyDescent="0.25">
      <c r="A600" s="6"/>
      <c r="B600" s="6"/>
      <c r="C600" s="7"/>
      <c r="D600" s="7"/>
      <c r="E600" s="6"/>
      <c r="F600" s="7"/>
      <c r="G600" s="7"/>
      <c r="H600" s="6"/>
      <c r="I600" s="6"/>
      <c r="J600" s="6"/>
      <c r="K600" s="6"/>
      <c r="L600" s="6"/>
      <c r="P600" s="12" t="e">
        <f t="shared" si="9"/>
        <v>#N/A</v>
      </c>
    </row>
    <row r="601" spans="1:16" x14ac:dyDescent="0.25">
      <c r="A601" s="6"/>
      <c r="B601" s="6"/>
      <c r="C601" s="7"/>
      <c r="D601" s="7"/>
      <c r="E601" s="6"/>
      <c r="F601" s="7"/>
      <c r="G601" s="7"/>
      <c r="H601" s="6"/>
      <c r="I601" s="6"/>
      <c r="J601" s="6"/>
      <c r="K601" s="6"/>
      <c r="L601" s="6"/>
      <c r="P601" s="12" t="e">
        <f t="shared" si="9"/>
        <v>#N/A</v>
      </c>
    </row>
    <row r="602" spans="1:16" x14ac:dyDescent="0.25">
      <c r="A602" s="6"/>
      <c r="B602" s="6"/>
      <c r="C602" s="7"/>
      <c r="D602" s="7"/>
      <c r="E602" s="6"/>
      <c r="F602" s="7"/>
      <c r="G602" s="7"/>
      <c r="H602" s="6"/>
      <c r="I602" s="6"/>
      <c r="J602" s="6"/>
      <c r="K602" s="6"/>
      <c r="L602" s="6"/>
      <c r="P602" s="12" t="e">
        <f t="shared" si="9"/>
        <v>#N/A</v>
      </c>
    </row>
    <row r="603" spans="1:16" x14ac:dyDescent="0.25">
      <c r="A603" s="6"/>
      <c r="B603" s="6"/>
      <c r="C603" s="7"/>
      <c r="D603" s="7"/>
      <c r="E603" s="6"/>
      <c r="F603" s="7"/>
      <c r="G603" s="7"/>
      <c r="H603" s="6"/>
      <c r="I603" s="6"/>
      <c r="J603" s="6"/>
      <c r="K603" s="6"/>
      <c r="L603" s="6"/>
      <c r="P603" s="12" t="e">
        <f t="shared" si="9"/>
        <v>#N/A</v>
      </c>
    </row>
    <row r="604" spans="1:16" x14ac:dyDescent="0.25">
      <c r="A604" s="6"/>
      <c r="B604" s="6"/>
      <c r="C604" s="7"/>
      <c r="D604" s="7"/>
      <c r="E604" s="6"/>
      <c r="F604" s="7"/>
      <c r="G604" s="7"/>
      <c r="H604" s="6"/>
      <c r="I604" s="6"/>
      <c r="J604" s="6"/>
      <c r="K604" s="6"/>
      <c r="L604" s="6"/>
      <c r="P604" s="12" t="e">
        <f t="shared" si="9"/>
        <v>#N/A</v>
      </c>
    </row>
    <row r="605" spans="1:16" x14ac:dyDescent="0.25">
      <c r="A605" s="6"/>
      <c r="B605" s="6"/>
      <c r="C605" s="7"/>
      <c r="D605" s="7"/>
      <c r="E605" s="6"/>
      <c r="F605" s="7"/>
      <c r="G605" s="7"/>
      <c r="H605" s="6"/>
      <c r="I605" s="6"/>
      <c r="J605" s="6"/>
      <c r="K605" s="6"/>
      <c r="L605" s="6"/>
      <c r="P605" s="12" t="e">
        <f t="shared" si="9"/>
        <v>#N/A</v>
      </c>
    </row>
    <row r="606" spans="1:16" x14ac:dyDescent="0.25">
      <c r="A606" s="6"/>
      <c r="B606" s="6"/>
      <c r="C606" s="7"/>
      <c r="D606" s="7"/>
      <c r="E606" s="6"/>
      <c r="F606" s="7"/>
      <c r="G606" s="7"/>
      <c r="H606" s="6"/>
      <c r="I606" s="6"/>
      <c r="J606" s="6"/>
      <c r="K606" s="6"/>
      <c r="L606" s="6"/>
      <c r="P606" s="12" t="e">
        <f t="shared" si="9"/>
        <v>#N/A</v>
      </c>
    </row>
    <row r="607" spans="1:16" x14ac:dyDescent="0.25">
      <c r="A607" s="6"/>
      <c r="B607" s="6"/>
      <c r="C607" s="7"/>
      <c r="D607" s="7"/>
      <c r="E607" s="6"/>
      <c r="F607" s="7"/>
      <c r="G607" s="7"/>
      <c r="H607" s="6"/>
      <c r="I607" s="6"/>
      <c r="J607" s="6"/>
      <c r="K607" s="6"/>
      <c r="L607" s="6"/>
      <c r="P607" s="12" t="e">
        <f t="shared" si="9"/>
        <v>#N/A</v>
      </c>
    </row>
    <row r="608" spans="1:16" x14ac:dyDescent="0.25">
      <c r="A608" s="6"/>
      <c r="B608" s="6"/>
      <c r="C608" s="7"/>
      <c r="D608" s="7"/>
      <c r="E608" s="6"/>
      <c r="F608" s="7"/>
      <c r="G608" s="7"/>
      <c r="H608" s="6"/>
      <c r="I608" s="6"/>
      <c r="J608" s="6"/>
      <c r="K608" s="6"/>
      <c r="L608" s="6"/>
      <c r="P608" s="12" t="e">
        <f t="shared" si="9"/>
        <v>#N/A</v>
      </c>
    </row>
    <row r="609" spans="1:16" x14ac:dyDescent="0.25">
      <c r="A609" s="6"/>
      <c r="B609" s="6"/>
      <c r="C609" s="7"/>
      <c r="D609" s="7"/>
      <c r="E609" s="6"/>
      <c r="F609" s="7"/>
      <c r="G609" s="7"/>
      <c r="H609" s="6"/>
      <c r="I609" s="6"/>
      <c r="J609" s="6"/>
      <c r="K609" s="6"/>
      <c r="L609" s="6"/>
      <c r="P609" s="12" t="e">
        <f t="shared" si="9"/>
        <v>#N/A</v>
      </c>
    </row>
    <row r="610" spans="1:16" x14ac:dyDescent="0.25">
      <c r="A610" s="6"/>
      <c r="B610" s="6"/>
      <c r="C610" s="7"/>
      <c r="D610" s="7"/>
      <c r="E610" s="6"/>
      <c r="F610" s="7"/>
      <c r="G610" s="7"/>
      <c r="H610" s="6"/>
      <c r="I610" s="6"/>
      <c r="J610" s="6"/>
      <c r="K610" s="6"/>
      <c r="L610" s="6"/>
      <c r="P610" s="12" t="e">
        <f t="shared" si="9"/>
        <v>#N/A</v>
      </c>
    </row>
    <row r="611" spans="1:16" x14ac:dyDescent="0.25">
      <c r="A611" s="6"/>
      <c r="B611" s="6"/>
      <c r="C611" s="7"/>
      <c r="D611" s="7"/>
      <c r="E611" s="6"/>
      <c r="F611" s="7"/>
      <c r="G611" s="7"/>
      <c r="H611" s="6"/>
      <c r="I611" s="6"/>
      <c r="J611" s="6"/>
      <c r="K611" s="6"/>
      <c r="L611" s="6"/>
      <c r="P611" s="12" t="e">
        <f t="shared" si="9"/>
        <v>#N/A</v>
      </c>
    </row>
    <row r="612" spans="1:16" x14ac:dyDescent="0.25">
      <c r="A612" s="6"/>
      <c r="B612" s="6"/>
      <c r="C612" s="7"/>
      <c r="D612" s="7"/>
      <c r="E612" s="6"/>
      <c r="F612" s="7"/>
      <c r="G612" s="7"/>
      <c r="H612" s="6"/>
      <c r="I612" s="6"/>
      <c r="J612" s="6"/>
      <c r="K612" s="6"/>
      <c r="L612" s="6"/>
      <c r="P612" s="12" t="e">
        <f t="shared" si="9"/>
        <v>#N/A</v>
      </c>
    </row>
    <row r="613" spans="1:16" x14ac:dyDescent="0.25">
      <c r="A613" s="6"/>
      <c r="B613" s="6"/>
      <c r="C613" s="7"/>
      <c r="D613" s="7"/>
      <c r="E613" s="6"/>
      <c r="F613" s="7"/>
      <c r="G613" s="7"/>
      <c r="H613" s="6"/>
      <c r="I613" s="6"/>
      <c r="J613" s="6"/>
      <c r="K613" s="6"/>
      <c r="L613" s="6"/>
      <c r="P613" s="12" t="e">
        <f t="shared" si="9"/>
        <v>#N/A</v>
      </c>
    </row>
  </sheetData>
  <mergeCells count="1">
    <mergeCell ref="A1:L7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0"/>
  <sheetViews>
    <sheetView zoomScale="70" zoomScaleNormal="70" workbookViewId="0">
      <pane ySplit="8" topLeftCell="A9" activePane="bottomLeft" state="frozen"/>
      <selection pane="bottomLeft" activeCell="I9" sqref="I9"/>
    </sheetView>
  </sheetViews>
  <sheetFormatPr baseColWidth="10" defaultRowHeight="15" x14ac:dyDescent="0.25"/>
  <cols>
    <col min="1" max="1" width="15.7109375" customWidth="1"/>
    <col min="2" max="2" width="23.28515625" style="3" customWidth="1"/>
    <col min="3" max="3" width="17.28515625" customWidth="1"/>
    <col min="4" max="4" width="20.140625" customWidth="1"/>
    <col min="5" max="5" width="19.28515625" customWidth="1"/>
    <col min="6" max="6" width="19.28515625" style="3" customWidth="1"/>
    <col min="7" max="7" width="16" customWidth="1"/>
    <col min="8" max="8" width="19.5703125" customWidth="1"/>
    <col min="9" max="9" width="18.28515625" customWidth="1"/>
    <col min="10" max="10" width="15.85546875" customWidth="1"/>
    <col min="11" max="11" width="16.85546875" customWidth="1"/>
    <col min="12" max="12" width="19" customWidth="1"/>
    <col min="13" max="13" width="18.85546875" customWidth="1"/>
    <col min="14" max="14" width="18.28515625" customWidth="1"/>
    <col min="15" max="15" width="18" customWidth="1"/>
    <col min="16" max="17" width="17.85546875" customWidth="1"/>
    <col min="18" max="18" width="17.140625" customWidth="1"/>
  </cols>
  <sheetData>
    <row r="1" spans="1:20" ht="15" customHeight="1" x14ac:dyDescent="0.25">
      <c r="A1" s="15" t="s">
        <v>14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7"/>
      <c r="R1" s="3"/>
    </row>
    <row r="2" spans="1:20" ht="15" customHeight="1" x14ac:dyDescent="0.2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20"/>
      <c r="R2" s="3"/>
    </row>
    <row r="3" spans="1:20" ht="15" customHeight="1" x14ac:dyDescent="0.25">
      <c r="A3" s="18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20"/>
      <c r="R3" s="3"/>
    </row>
    <row r="4" spans="1:20" ht="15" customHeight="1" x14ac:dyDescent="0.25">
      <c r="A4" s="18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20"/>
      <c r="R4" s="3"/>
    </row>
    <row r="5" spans="1:20" ht="15.75" customHeight="1" thickBot="1" x14ac:dyDescent="0.3">
      <c r="A5" s="21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3"/>
      <c r="R5" s="3"/>
    </row>
    <row r="6" spans="1:20" ht="15" customHeight="1" x14ac:dyDescent="0.25">
      <c r="A6" s="24" t="s">
        <v>16</v>
      </c>
      <c r="B6" s="24" t="s">
        <v>37</v>
      </c>
      <c r="C6" s="27"/>
      <c r="D6" s="29"/>
      <c r="E6" s="27"/>
      <c r="F6" s="24" t="s">
        <v>38</v>
      </c>
      <c r="G6" s="29" t="s">
        <v>0</v>
      </c>
      <c r="H6" s="31"/>
      <c r="I6" s="31"/>
      <c r="J6" s="31"/>
      <c r="K6" s="31"/>
      <c r="L6" s="31"/>
      <c r="M6" s="31"/>
      <c r="N6" s="31"/>
      <c r="O6" s="31"/>
      <c r="P6" s="31"/>
      <c r="Q6" s="32"/>
      <c r="R6" s="3"/>
      <c r="S6" s="3"/>
    </row>
    <row r="7" spans="1:20" ht="15" customHeight="1" x14ac:dyDescent="0.25">
      <c r="A7" s="25"/>
      <c r="B7" s="25"/>
      <c r="C7" s="28"/>
      <c r="D7" s="30"/>
      <c r="E7" s="28"/>
      <c r="F7" s="25"/>
      <c r="G7" s="30"/>
      <c r="H7" s="33"/>
      <c r="I7" s="33"/>
      <c r="J7" s="33"/>
      <c r="K7" s="33"/>
      <c r="L7" s="33"/>
      <c r="M7" s="33"/>
      <c r="N7" s="33"/>
      <c r="O7" s="33"/>
      <c r="P7" s="33"/>
      <c r="Q7" s="34"/>
      <c r="R7" s="3"/>
      <c r="S7" s="3"/>
    </row>
    <row r="8" spans="1:20" ht="30" x14ac:dyDescent="0.25">
      <c r="A8" s="26"/>
      <c r="B8" s="26"/>
      <c r="C8" s="1" t="s">
        <v>3</v>
      </c>
      <c r="D8" s="1" t="s">
        <v>1</v>
      </c>
      <c r="E8" s="1" t="s">
        <v>2</v>
      </c>
      <c r="F8" s="26"/>
      <c r="G8" s="1" t="s">
        <v>4</v>
      </c>
      <c r="H8" s="1" t="s">
        <v>15</v>
      </c>
      <c r="I8" s="1" t="s">
        <v>5</v>
      </c>
      <c r="J8" s="1" t="s">
        <v>6</v>
      </c>
      <c r="K8" s="1" t="s">
        <v>7</v>
      </c>
      <c r="L8" s="1" t="s">
        <v>8</v>
      </c>
      <c r="M8" s="1" t="s">
        <v>9</v>
      </c>
      <c r="N8" s="1" t="s">
        <v>10</v>
      </c>
      <c r="O8" s="1" t="s">
        <v>11</v>
      </c>
      <c r="P8" s="1" t="s">
        <v>12</v>
      </c>
      <c r="Q8" s="1" t="s">
        <v>13</v>
      </c>
      <c r="R8" s="3"/>
      <c r="S8" s="3"/>
    </row>
    <row r="9" spans="1:20" ht="29.25" customHeight="1" x14ac:dyDescent="0.25">
      <c r="A9" s="2" t="str">
        <f>IF(Tableau1[[#This Row],[Objet]]=0,"",Tableau1[[#This Row],[Objet]])</f>
        <v>366-00001058</v>
      </c>
      <c r="B9" s="8">
        <f>IF(Tableau1[[#This Row],[Date livraison]]=0,"",Tableau1[[#This Row],[Date livraison]])</f>
        <v>42989</v>
      </c>
      <c r="C9" s="5">
        <f>DATEDIF(INDEX('KPIs Data'!A:K,MATCH(A9,'KPIs Data'!A:A,0),MATCH("Date de propale demandée",'KPIs Data'!$A$8:$L$8,0)),INDEX('KPIs Data'!A:K,MATCH(A9, 'KPIs Data'!A:A,0),MATCH("Date de propale réelle",'KPIs Data'!$A$8:$L$8,0)),"d")</f>
        <v>0</v>
      </c>
      <c r="D9" s="5">
        <f>INDEX('KPIs Data'!A:K,MATCH(A9,'KPIs Data'!A:A,0),MATCH("Retard FDO",'KPIs Data'!$A$8:$L$8,0))</f>
        <v>0</v>
      </c>
      <c r="E9" s="5" t="e">
        <f>INDEX('KPIs Data'!A:K,MATCH(A9,'KPIs Data'!A:A,0),MATCH("Nombre de non acceptations par Airbus du livrable",'KPIs Data'!$A$8:$L$8,0))</f>
        <v>#N/A</v>
      </c>
      <c r="F9" s="8">
        <v>42948</v>
      </c>
      <c r="G9" s="5">
        <f>COUNTIFS($B:$B,"&gt;="&amp;DATEVALUE("01/08/2017"),$B:$B,"&lt;="&amp;DATEVALUE("31/08/2017"),C:C,0)</f>
        <v>0</v>
      </c>
      <c r="H9" s="5">
        <f>COUNTIFS($B:$B,"&gt;="&amp;DATEVALUE("01/08/2017"),$B:$B,"&lt;="&amp;DATEVALUE("31/08/2017"),E:E,0)</f>
        <v>0</v>
      </c>
      <c r="I9" s="11"/>
      <c r="J9" s="5"/>
      <c r="K9" s="5"/>
      <c r="L9" s="5"/>
      <c r="M9" s="5"/>
      <c r="N9" s="5"/>
      <c r="O9" s="5"/>
      <c r="P9" s="5"/>
      <c r="Q9" s="5"/>
      <c r="R9" s="3"/>
      <c r="S9" s="3"/>
      <c r="T9" s="3"/>
    </row>
    <row r="10" spans="1:20" ht="29.25" customHeight="1" x14ac:dyDescent="0.25">
      <c r="A10" s="2" t="str">
        <f>IF(Tableau1[[#This Row],[Objet]]=0,"",Tableau1[[#This Row],[Objet]])</f>
        <v>366-00001818</v>
      </c>
      <c r="B10" s="8" t="str">
        <f>IF(Tableau1[[#This Row],[Date livraison]]=0,"",Tableau1[[#This Row],[Date livraison]])</f>
        <v/>
      </c>
      <c r="C10" s="5">
        <f>DATEDIF(INDEX('KPIs Data'!A:K,MATCH(A10,'KPIs Data'!A:A,0),MATCH("Date de propale demandée",'KPIs Data'!$A$8:$L$8,0)),INDEX('KPIs Data'!A:K,MATCH(A10, 'KPIs Data'!A:A,0),MATCH("Date de propale réelle",'KPIs Data'!$A$8:$L$8,0)),"d")</f>
        <v>0</v>
      </c>
      <c r="D10" s="5">
        <f>INDEX('KPIs Data'!A:K,MATCH(A10,'KPIs Data'!A:A,0),MATCH("Retard FDO",'KPIs Data'!$A$8:$L$8,0))</f>
        <v>0</v>
      </c>
      <c r="E10" s="5" t="e">
        <f>INDEX('KPIs Data'!A:K,MATCH(A10,'KPIs Data'!A:A,0),MATCH("Nombre de non acceptations par Airbus du livrable",'KPIs Data'!$A$8:$L$8,0))</f>
        <v>#N/A</v>
      </c>
      <c r="F10" s="8">
        <v>42989</v>
      </c>
      <c r="G10" s="5">
        <f>COUNTIFS($B:$B,"&gt;="&amp;DATEVALUE("01/09/2017"),$B:$B,"&lt;="&amp;DATEVALUE("30/09/2017"),C:C,0)</f>
        <v>2</v>
      </c>
      <c r="H10" s="5">
        <f>COUNTIFS($B:$B,"&gt;="&amp;DATEVALUE("01/09/2017"),$B:$B,"&lt;="&amp;DATEVALUE("30/09/2017"),E:E,0)</f>
        <v>0</v>
      </c>
      <c r="I10" s="11"/>
      <c r="J10" s="5"/>
      <c r="K10" s="5"/>
      <c r="L10" s="5"/>
      <c r="M10" s="5"/>
      <c r="N10" s="5"/>
      <c r="O10" s="5"/>
      <c r="P10" s="5"/>
      <c r="Q10" s="5"/>
      <c r="R10" s="3"/>
      <c r="S10" s="3"/>
      <c r="T10" s="3"/>
    </row>
    <row r="11" spans="1:20" ht="29.25" customHeight="1" x14ac:dyDescent="0.25">
      <c r="A11" s="2" t="str">
        <f>IF(Tableau1[[#This Row],[Objet]]=0,"",Tableau1[[#This Row],[Objet]])</f>
        <v>366-00001902</v>
      </c>
      <c r="B11" s="8">
        <f>IF(Tableau1[[#This Row],[Date livraison]]=0,"",Tableau1[[#This Row],[Date livraison]])</f>
        <v>43052</v>
      </c>
      <c r="C11" s="5">
        <f>DATEDIF(INDEX('KPIs Data'!A:K,MATCH(A11,'KPIs Data'!A:A,0),MATCH("Date de propale demandée",'KPIs Data'!$A$8:$L$8,0)),INDEX('KPIs Data'!A:K,MATCH(A11, 'KPIs Data'!A:A,0),MATCH("Date de propale réelle",'KPIs Data'!$A$8:$L$8,0)),"d")</f>
        <v>0</v>
      </c>
      <c r="D11" s="5">
        <f>INDEX('KPIs Data'!A:K,MATCH(A11,'KPIs Data'!A:A,0),MATCH("Retard FDO",'KPIs Data'!$A$8:$L$8,0))</f>
        <v>0</v>
      </c>
      <c r="E11" s="5" t="e">
        <f>INDEX('KPIs Data'!A:K,MATCH(A11,'KPIs Data'!A:A,0),MATCH("Nombre de non acceptations par Airbus du livrable",'KPIs Data'!$A$8:$L$8,0))</f>
        <v>#N/A</v>
      </c>
      <c r="F11" s="8">
        <v>43009</v>
      </c>
      <c r="G11" s="5">
        <f>COUNTIFS($B:$B,"&gt;="&amp;DATEVALUE("01/10/2017"),$B:$B,"&lt;="&amp;DATEVALUE("31/10/2017"),C:C,0)</f>
        <v>0</v>
      </c>
      <c r="H11" s="5">
        <f>COUNTIFS($B:$B,"&gt;="&amp;DATEVALUE("01/10/2017"),$B:$B,"&lt;="&amp;DATEVALUE("31/10/2017"),E:E,0)</f>
        <v>0</v>
      </c>
      <c r="I11" s="11"/>
      <c r="J11" s="5"/>
      <c r="K11" s="5"/>
      <c r="L11" s="5"/>
      <c r="M11" s="5"/>
      <c r="N11" s="5"/>
      <c r="O11" s="5"/>
      <c r="P11" s="5"/>
      <c r="Q11" s="5"/>
      <c r="R11" s="3"/>
      <c r="S11" s="3"/>
      <c r="T11" s="3"/>
    </row>
    <row r="12" spans="1:20" ht="29.25" customHeight="1" x14ac:dyDescent="0.25">
      <c r="A12" s="2" t="str">
        <f>IF(Tableau1[[#This Row],[Objet]]=0,"",Tableau1[[#This Row],[Objet]])</f>
        <v>366-00001909</v>
      </c>
      <c r="B12" s="8">
        <f>IF(Tableau1[[#This Row],[Date livraison]]=0,"",Tableau1[[#This Row],[Date livraison]])</f>
        <v>43089</v>
      </c>
      <c r="C12" s="5">
        <f>DATEDIF(INDEX('KPIs Data'!A:K,MATCH(A12,'KPIs Data'!A:A,0),MATCH("Date de propale demandée",'KPIs Data'!$A$8:$L$8,0)),INDEX('KPIs Data'!A:K,MATCH(A12, 'KPIs Data'!A:A,0),MATCH("Date de propale réelle",'KPIs Data'!$A$8:$L$8,0)),"d")</f>
        <v>4</v>
      </c>
      <c r="D12" s="5">
        <f>INDEX('KPIs Data'!A:K,MATCH(A12,'KPIs Data'!A:A,0),MATCH("Retard FDO",'KPIs Data'!$A$8:$L$8,0))</f>
        <v>3</v>
      </c>
      <c r="E12" s="5" t="e">
        <f>INDEX('KPIs Data'!A:K,MATCH(A12,'KPIs Data'!A:A,0),MATCH("Nombre de non acceptations par Airbus du livrable",'KPIs Data'!$A$8:$L$8,0))</f>
        <v>#N/A</v>
      </c>
      <c r="F12" s="8">
        <v>43040</v>
      </c>
      <c r="G12" s="5">
        <f>COUNTIFS($B:$B,"&gt;="&amp;DATEVALUE("01/11/2017"),$B:$B,"&lt;="&amp;DATEVALUE("30/11/2017"),C:C,0)</f>
        <v>1</v>
      </c>
      <c r="H12" s="5">
        <f>COUNTIFS($B:$B,"&gt;="&amp;DATEVALUE("01/11/2017"),$B:$B,"&lt;="&amp;DATEVALUE("30/11/2017"),E:E,0)</f>
        <v>0</v>
      </c>
      <c r="I12" s="11"/>
      <c r="J12" s="5"/>
      <c r="K12" s="5"/>
      <c r="L12" s="5"/>
      <c r="M12" s="5"/>
      <c r="N12" s="5"/>
      <c r="O12" s="5"/>
      <c r="P12" s="5"/>
      <c r="Q12" s="5"/>
      <c r="R12" s="3"/>
      <c r="S12" s="3"/>
      <c r="T12" s="3"/>
    </row>
    <row r="13" spans="1:20" ht="29.25" customHeight="1" x14ac:dyDescent="0.25">
      <c r="A13" s="2" t="str">
        <f>IF(Tableau1[[#This Row],[Objet]]=0,"",Tableau1[[#This Row],[Objet]])</f>
        <v>300-00011838</v>
      </c>
      <c r="B13" s="8">
        <f>IF(Tableau1[[#This Row],[Date livraison]]=0,"",Tableau1[[#This Row],[Date livraison]])</f>
        <v>43001</v>
      </c>
      <c r="C13" s="5">
        <f>DATEDIF(INDEX('KPIs Data'!A:K,MATCH(A13,'KPIs Data'!A:A,0),MATCH("Date de propale demandée",'KPIs Data'!$A$8:$L$8,0)),INDEX('KPIs Data'!A:K,MATCH(A13, 'KPIs Data'!A:A,0),MATCH("Date de propale réelle",'KPIs Data'!$A$8:$L$8,0)),"d")</f>
        <v>0</v>
      </c>
      <c r="D13" s="5">
        <f>INDEX('KPIs Data'!A:K,MATCH(A13,'KPIs Data'!A:A,0),MATCH("Retard FDO",'KPIs Data'!$A$8:$L$8,0))</f>
        <v>7</v>
      </c>
      <c r="E13" s="5" t="e">
        <f>INDEX('KPIs Data'!A:K,MATCH(A13,'KPIs Data'!A:A,0),MATCH("Nombre de non acceptations par Airbus du livrable",'KPIs Data'!$A$8:$L$8,0))</f>
        <v>#N/A</v>
      </c>
      <c r="F13" s="8">
        <v>43070</v>
      </c>
      <c r="G13" s="5">
        <f>COUNTIFS($B:$B,"&gt;="&amp;DATEVALUE("01/12/2017"),$B:$B,"&lt;="&amp;DATEVALUE("31/12/2017"),C:C,0)</f>
        <v>1</v>
      </c>
      <c r="H13" s="5">
        <f>COUNTIFS($B:$B,"&gt;="&amp;DATEVALUE("01/12/2017"),$B:$B,"&lt;="&amp;DATEVALUE("31/12/2017"),E:E,0)</f>
        <v>0</v>
      </c>
      <c r="I13" s="11"/>
      <c r="J13" s="5"/>
      <c r="K13" s="5"/>
      <c r="L13" s="5"/>
      <c r="M13" s="5"/>
      <c r="N13" s="5"/>
      <c r="O13" s="5"/>
      <c r="P13" s="5"/>
      <c r="Q13" s="5"/>
      <c r="R13" s="3"/>
      <c r="S13" s="3"/>
      <c r="T13" s="3"/>
    </row>
    <row r="14" spans="1:20" ht="29.25" customHeight="1" x14ac:dyDescent="0.25">
      <c r="A14" s="2" t="str">
        <f>IF(Tableau1[[#This Row],[Objet]]=0,"",Tableau1[[#This Row],[Objet]])</f>
        <v>300-00013698</v>
      </c>
      <c r="B14" s="8">
        <f>IF(Tableau1[[#This Row],[Date livraison]]=0,"",Tableau1[[#This Row],[Date livraison]])</f>
        <v>43285</v>
      </c>
      <c r="C14" s="5">
        <f>DATEDIF(INDEX('KPIs Data'!A:K,MATCH(A14,'KPIs Data'!A:A,0),MATCH("Date de propale demandée",'KPIs Data'!$A$8:$L$8,0)),INDEX('KPIs Data'!A:K,MATCH(A14, 'KPIs Data'!A:A,0),MATCH("Date de propale réelle",'KPIs Data'!$A$8:$L$8,0)),"d")</f>
        <v>4</v>
      </c>
      <c r="D14" s="5">
        <f>INDEX('KPIs Data'!A:K,MATCH(A14,'KPIs Data'!A:A,0),MATCH("Retard FDO",'KPIs Data'!$A$8:$L$8,0))</f>
        <v>13</v>
      </c>
      <c r="E14" s="5" t="e">
        <f>INDEX('KPIs Data'!A:K,MATCH(A14,'KPIs Data'!A:A,0),MATCH("Nombre de non acceptations par Airbus du livrable",'KPIs Data'!$A$8:$L$8,0))</f>
        <v>#N/A</v>
      </c>
      <c r="F14" s="8">
        <v>43101</v>
      </c>
      <c r="G14" s="5">
        <f>COUNTIFS($B:$B,"&gt;="&amp;DATEVALUE("01/01/2018"),$B:$B,"&lt;="&amp;DATEVALUE("31/01/2018"),C:C,0)</f>
        <v>1</v>
      </c>
      <c r="H14" s="5">
        <f>COUNTIFS($B:$B,"&gt;="&amp;DATEVALUE("01/01/2018"),$B:$B,"&lt;="&amp;DATEVALUE("31/01/2018"),E:E,0)</f>
        <v>0</v>
      </c>
      <c r="I14" s="11"/>
      <c r="J14" s="5"/>
      <c r="K14" s="5"/>
      <c r="L14" s="5"/>
      <c r="M14" s="5"/>
      <c r="N14" s="5"/>
      <c r="O14" s="5"/>
      <c r="P14" s="5"/>
      <c r="Q14" s="5"/>
      <c r="R14" s="3"/>
      <c r="S14" s="3"/>
      <c r="T14" s="3"/>
    </row>
    <row r="15" spans="1:20" ht="29.25" customHeight="1" x14ac:dyDescent="0.25">
      <c r="A15" s="2" t="str">
        <f>IF(Tableau1[[#This Row],[Objet]]=0,"",Tableau1[[#This Row],[Objet]])</f>
        <v>300-00014005</v>
      </c>
      <c r="B15" s="8">
        <f>IF(Tableau1[[#This Row],[Date livraison]]=0,"",Tableau1[[#This Row],[Date livraison]])</f>
        <v>43100</v>
      </c>
      <c r="C15" s="5">
        <f>DATEDIF(INDEX('KPIs Data'!A:K,MATCH(A15,'KPIs Data'!A:A,0),MATCH("Date de propale demandée",'KPIs Data'!$A$8:$L$8,0)),INDEX('KPIs Data'!A:K,MATCH(A15, 'KPIs Data'!A:A,0),MATCH("Date de propale réelle",'KPIs Data'!$A$8:$L$8,0)),"d")</f>
        <v>0</v>
      </c>
      <c r="D15" s="5">
        <f>INDEX('KPIs Data'!A:K,MATCH(A15,'KPIs Data'!A:A,0),MATCH("Retard FDO",'KPIs Data'!$A$8:$L$8,0))</f>
        <v>0</v>
      </c>
      <c r="E15" s="5" t="e">
        <f>INDEX('KPIs Data'!A:K,MATCH(A15,'KPIs Data'!A:A,0),MATCH("Nombre de non acceptations par Airbus du livrable",'KPIs Data'!$A$8:$L$8,0))</f>
        <v>#N/A</v>
      </c>
      <c r="F15" s="8">
        <v>43132</v>
      </c>
      <c r="G15" s="5">
        <f>COUNTIFS($B:$B,"&gt;="&amp;DATEVALUE("01/02/2018"),$B:$B,"&lt;="&amp;DATEVALUE("28/02/2018"),C:C,0)</f>
        <v>0</v>
      </c>
      <c r="H15" s="5">
        <f>COUNTIFS($B:$B,"&gt;="&amp;DATEVALUE("01/02/2018"),$B:$B,"&lt;="&amp;DATEVALUE("28/02/2018"),E:E,0)</f>
        <v>0</v>
      </c>
      <c r="I15" s="11"/>
      <c r="J15" s="5"/>
      <c r="K15" s="5"/>
      <c r="L15" s="5"/>
      <c r="M15" s="5"/>
      <c r="N15" s="5"/>
      <c r="O15" s="5"/>
      <c r="P15" s="5"/>
      <c r="Q15" s="5"/>
      <c r="R15" s="3"/>
      <c r="S15" s="3"/>
      <c r="T15" s="3"/>
    </row>
    <row r="16" spans="1:20" ht="29.25" customHeight="1" x14ac:dyDescent="0.25">
      <c r="A16" s="2" t="str">
        <f>IF(Tableau1[[#This Row],[Objet]]=0,"",Tableau1[[#This Row],[Objet]])</f>
        <v>300-00015637</v>
      </c>
      <c r="B16" s="8">
        <f>IF(Tableau1[[#This Row],[Date livraison]]=0,"",Tableau1[[#This Row],[Date livraison]])</f>
        <v>43114</v>
      </c>
      <c r="C16" s="5">
        <f>DATEDIF(INDEX('KPIs Data'!A:K,MATCH(A16,'KPIs Data'!A:A,0),MATCH("Date de propale demandée",'KPIs Data'!$A$8:$L$8,0)),INDEX('KPIs Data'!A:K,MATCH(A16, 'KPIs Data'!A:A,0),MATCH("Date de propale réelle",'KPIs Data'!$A$8:$L$8,0)),"d")</f>
        <v>1</v>
      </c>
      <c r="D16" s="5">
        <f>INDEX('KPIs Data'!A:K,MATCH(A16,'KPIs Data'!A:A,0),MATCH("Retard FDO",'KPIs Data'!$A$8:$L$8,0))</f>
        <v>1</v>
      </c>
      <c r="E16" s="5" t="e">
        <f>INDEX('KPIs Data'!A:K,MATCH(A16,'KPIs Data'!A:A,0),MATCH("Nombre de non acceptations par Airbus du livrable",'KPIs Data'!$A$8:$L$8,0))</f>
        <v>#N/A</v>
      </c>
      <c r="F16" s="8">
        <v>43160</v>
      </c>
      <c r="G16" s="5">
        <f>COUNTIFS($B:$B,"&gt;="&amp;DATEVALUE("01/03/2018"),$B:$B,"&lt;="&amp;DATEVALUE("31/03/2018"),C:C,0)</f>
        <v>0</v>
      </c>
      <c r="H16" s="5">
        <f>COUNTIFS($B:$B,"&gt;="&amp;DATEVALUE("01/03/2018"),$B:$B,"&lt;="&amp;DATEVALUE("31/03/2018"),E:E,0)</f>
        <v>0</v>
      </c>
      <c r="I16" s="11"/>
      <c r="J16" s="5"/>
      <c r="K16" s="5"/>
      <c r="L16" s="5"/>
      <c r="M16" s="5"/>
      <c r="N16" s="5"/>
      <c r="O16" s="5"/>
      <c r="P16" s="5"/>
      <c r="Q16" s="5"/>
      <c r="R16" s="3"/>
      <c r="S16" s="3"/>
      <c r="T16" s="3"/>
    </row>
    <row r="17" spans="1:20" ht="29.25" customHeight="1" x14ac:dyDescent="0.25">
      <c r="A17" s="2" t="str">
        <f>IF(Tableau1[[#This Row],[Objet]]=0,"",Tableau1[[#This Row],[Objet]])</f>
        <v>300-00015664</v>
      </c>
      <c r="B17" s="8">
        <f>IF(Tableau1[[#This Row],[Date livraison]]=0,"",Tableau1[[#This Row],[Date livraison]])</f>
        <v>43101</v>
      </c>
      <c r="C17" s="5">
        <f>DATEDIF(INDEX('KPIs Data'!A:K,MATCH(A17,'KPIs Data'!A:A,0),MATCH("Date de propale demandée",'KPIs Data'!$A$8:$L$8,0)),INDEX('KPIs Data'!A:K,MATCH(A17, 'KPIs Data'!A:A,0),MATCH("Date de propale réelle",'KPIs Data'!$A$8:$L$8,0)),"d")</f>
        <v>0</v>
      </c>
      <c r="D17" s="5">
        <f>INDEX('KPIs Data'!A:K,MATCH(A17,'KPIs Data'!A:A,0),MATCH("Retard FDO",'KPIs Data'!$A$8:$L$8,0))</f>
        <v>4</v>
      </c>
      <c r="E17" s="5" t="e">
        <f>INDEX('KPIs Data'!A:K,MATCH(A17,'KPIs Data'!A:A,0),MATCH("Nombre de non acceptations par Airbus du livrable",'KPIs Data'!$A$8:$L$8,0))</f>
        <v>#N/A</v>
      </c>
      <c r="F17" s="8">
        <v>43191</v>
      </c>
      <c r="G17" s="5">
        <f>COUNTIFS($B:$B,"&gt;="&amp;DATEVALUE("01/04/2018"),$B:$B,"&lt;="&amp;DATEVALUE("30/04/2018"),C:C,0)</f>
        <v>0</v>
      </c>
      <c r="H17" s="5">
        <f>COUNTIFS($B:$B,"&gt;="&amp;DATEVALUE("01/04/2018"),$B:$B,"&lt;="&amp;DATEVALUE("30/04/2018"),E:E,0)</f>
        <v>0</v>
      </c>
      <c r="I17" s="11"/>
      <c r="J17" s="5"/>
      <c r="K17" s="5"/>
      <c r="L17" s="5"/>
      <c r="M17" s="5"/>
      <c r="N17" s="5"/>
      <c r="O17" s="5"/>
      <c r="P17" s="5"/>
      <c r="Q17" s="5"/>
      <c r="R17" s="3"/>
      <c r="S17" s="3"/>
      <c r="T17" s="3"/>
    </row>
    <row r="18" spans="1:20" ht="29.25" customHeight="1" x14ac:dyDescent="0.25">
      <c r="A18" s="2" t="str">
        <f>IF(Tableau1[[#This Row],[Objet]]=0,"",Tableau1[[#This Row],[Objet]])</f>
        <v/>
      </c>
      <c r="B18" s="8" t="str">
        <f>IF(Tableau1[[#This Row],[Date livraison]]=0,"",Tableau1[[#This Row],[Date livraison]])</f>
        <v/>
      </c>
      <c r="C18" s="5" t="e">
        <f>DATEDIF(INDEX('KPIs Data'!A:K,MATCH(A18,'KPIs Data'!A:A,0),MATCH("Date de propale demandée",'KPIs Data'!$A$8:$L$8,0)),INDEX('KPIs Data'!A:K,MATCH(A18, 'KPIs Data'!A:A,0),MATCH("Date de propale réelle",'KPIs Data'!$A$8:$L$8,0)),"d")</f>
        <v>#N/A</v>
      </c>
      <c r="D18" s="5" t="e">
        <f>INDEX('KPIs Data'!A:K,MATCH(A18,'KPIs Data'!A:A,0),MATCH("Retard FDO",'KPIs Data'!$A$8:$L$8,0))</f>
        <v>#N/A</v>
      </c>
      <c r="E18" s="5" t="e">
        <f>INDEX('KPIs Data'!A:K,MATCH(A18,'KPIs Data'!A:A,0),MATCH("Nombre de non acceptations par Airbus du livrable",'KPIs Data'!$A$8:$L$8,0))</f>
        <v>#N/A</v>
      </c>
      <c r="F18" s="8">
        <v>43221</v>
      </c>
      <c r="G18" s="5">
        <f>COUNTIFS($B:$B,"&gt;="&amp;DATEVALUE("01/05/2018"),$B:$B,"&lt;="&amp;DATEVALUE("31/05/2018"),C:C,0)</f>
        <v>0</v>
      </c>
      <c r="H18" s="5">
        <f>COUNTIFS($B:$B,"&gt;="&amp;DATEVALUE("01/05/2018"),$B:$B,"&lt;="&amp;DATEVALUE("31/05/2018"),E:E,0)</f>
        <v>0</v>
      </c>
      <c r="I18" s="11"/>
      <c r="J18" s="4"/>
      <c r="K18" s="4"/>
      <c r="L18" s="4"/>
      <c r="M18" s="4"/>
      <c r="N18" s="4"/>
      <c r="O18" s="4"/>
      <c r="P18" s="4"/>
      <c r="Q18" s="4"/>
      <c r="R18" s="3"/>
      <c r="S18" s="3"/>
      <c r="T18" s="3"/>
    </row>
    <row r="19" spans="1:20" ht="29.25" customHeight="1" x14ac:dyDescent="0.25">
      <c r="A19" s="2" t="str">
        <f>IF(Tableau1[[#This Row],[Objet]]=0,"",Tableau1[[#This Row],[Objet]])</f>
        <v/>
      </c>
      <c r="B19" s="8" t="str">
        <f>IF(Tableau1[[#This Row],[Date livraison]]=0,"",Tableau1[[#This Row],[Date livraison]])</f>
        <v/>
      </c>
      <c r="C19" s="5" t="e">
        <f>DATEDIF(INDEX('KPIs Data'!A:K,MATCH(A19,'KPIs Data'!A:A,0),MATCH("Date de propale demandée",'KPIs Data'!$A$8:$L$8,0)),INDEX('KPIs Data'!A:K,MATCH(A19, 'KPIs Data'!A:A,0),MATCH("Date de propale réelle",'KPIs Data'!$A$8:$L$8,0)),"d")</f>
        <v>#N/A</v>
      </c>
      <c r="D19" s="5" t="e">
        <f>INDEX('KPIs Data'!A:K,MATCH(A19,'KPIs Data'!A:A,0),MATCH("Retard FDO",'KPIs Data'!$A$8:$L$8,0))</f>
        <v>#N/A</v>
      </c>
      <c r="E19" s="5" t="e">
        <f>INDEX('KPIs Data'!A:K,MATCH(A19,'KPIs Data'!A:A,0),MATCH("Nombre de non acceptations par Airbus du livrable",'KPIs Data'!$A$8:$L$8,0))</f>
        <v>#N/A</v>
      </c>
      <c r="F19" s="8">
        <v>43252</v>
      </c>
      <c r="G19" s="5">
        <f>COUNTIFS($B:$B,"&gt;="&amp;DATEVALUE("01/06/2018"),$B:$B,"&lt;="&amp;DATEVALUE("30/06/2018"),C:C,0)</f>
        <v>0</v>
      </c>
      <c r="H19" s="5">
        <f>COUNTIFS($B:$B,"&gt;="&amp;DATEVALUE("01/06/2018"),$B:$B,"&lt;="&amp;DATEVALUE("30/06/2018"),E:E,0)</f>
        <v>0</v>
      </c>
      <c r="I19" s="11"/>
      <c r="J19" s="5"/>
      <c r="K19" s="5"/>
      <c r="L19" s="5"/>
      <c r="M19" s="5"/>
      <c r="N19" s="5"/>
      <c r="O19" s="5"/>
      <c r="P19" s="5"/>
      <c r="Q19" s="5"/>
      <c r="R19" s="3"/>
      <c r="S19" s="3"/>
      <c r="T19" s="3"/>
    </row>
    <row r="20" spans="1:20" ht="29.25" customHeight="1" x14ac:dyDescent="0.25">
      <c r="A20" s="2" t="str">
        <f>IF(Tableau1[[#This Row],[Objet]]=0,"",Tableau1[[#This Row],[Objet]])</f>
        <v/>
      </c>
      <c r="B20" s="8" t="str">
        <f>IF(Tableau1[[#This Row],[Date livraison]]=0,"",Tableau1[[#This Row],[Date livraison]])</f>
        <v/>
      </c>
      <c r="C20" s="5" t="e">
        <f>DATEDIF(INDEX('KPIs Data'!A:K,MATCH(A20,'KPIs Data'!A:A,0),MATCH("Date de propale demandée",'KPIs Data'!$A$8:$L$8,0)),INDEX('KPIs Data'!A:K,MATCH(A20, 'KPIs Data'!A:A,0),MATCH("Date de propale réelle",'KPIs Data'!$A$8:$L$8,0)),"d")</f>
        <v>#N/A</v>
      </c>
      <c r="D20" s="5" t="e">
        <f>INDEX('KPIs Data'!A:K,MATCH(A20,'KPIs Data'!A:A,0),MATCH("Retard FDO",'KPIs Data'!$A$8:$L$8,0))</f>
        <v>#N/A</v>
      </c>
      <c r="E20" s="5" t="e">
        <f>INDEX('KPIs Data'!A:K,MATCH(A20,'KPIs Data'!A:A,0),MATCH("Nombre de non acceptations par Airbus du livrable",'KPIs Data'!$A$8:$L$8,0))</f>
        <v>#N/A</v>
      </c>
      <c r="F20" s="8">
        <v>43282</v>
      </c>
      <c r="G20" s="5">
        <f>COUNTIFS($B:$B,"&gt;="&amp;DATEVALUE("01/07/2018"),$B:$B,"&lt;="&amp;DATEVALUE("31/07/2018"),C:C,0)</f>
        <v>0</v>
      </c>
      <c r="H20" s="5">
        <f>COUNTIFS($B:$B,"&gt;="&amp;DATEVALUE("01/07/2018"),$B:$B,"&lt;="&amp;DATEVALUE("31/07/2018"),E:E,0)</f>
        <v>0</v>
      </c>
      <c r="I20" s="11"/>
      <c r="J20" s="5"/>
      <c r="K20" s="5"/>
      <c r="L20" s="5"/>
      <c r="M20" s="5"/>
      <c r="N20" s="5"/>
      <c r="O20" s="5"/>
      <c r="P20" s="5"/>
      <c r="Q20" s="5"/>
      <c r="R20" s="3"/>
      <c r="S20" s="3"/>
      <c r="T20" s="3"/>
    </row>
    <row r="21" spans="1:20" ht="29.25" customHeight="1" x14ac:dyDescent="0.25">
      <c r="A21" s="2" t="str">
        <f>IF(Tableau1[[#This Row],[Objet]]=0,"",Tableau1[[#This Row],[Objet]])</f>
        <v/>
      </c>
      <c r="B21" s="8" t="str">
        <f>IF(Tableau1[[#This Row],[Date livraison]]=0,"",Tableau1[[#This Row],[Date livraison]])</f>
        <v/>
      </c>
      <c r="C21" s="5" t="e">
        <f>DATEDIF(INDEX('KPIs Data'!A:K,MATCH(A21,'KPIs Data'!A:A,0),MATCH("Date de propale demandée",'KPIs Data'!$A$8:$L$8,0)),INDEX('KPIs Data'!A:K,MATCH(A21, 'KPIs Data'!A:A,0),MATCH("Date de propale réelle",'KPIs Data'!$A$8:$L$8,0)),"d")</f>
        <v>#N/A</v>
      </c>
      <c r="D21" s="5" t="e">
        <f>INDEX('KPIs Data'!A:K,MATCH(A21,'KPIs Data'!A:A,0),MATCH("Retard FDO",'KPIs Data'!$A$8:$L$8,0))</f>
        <v>#N/A</v>
      </c>
      <c r="E21" s="5" t="e">
        <f>INDEX('KPIs Data'!A:K,MATCH(A21,'KPIs Data'!A:A,0),MATCH("Nombre de non acceptations par Airbus du livrable",'KPIs Data'!$A$8:$L$8,0))</f>
        <v>#N/A</v>
      </c>
      <c r="F21" s="8">
        <v>43313</v>
      </c>
      <c r="G21" s="5">
        <f>COUNTIFS($B:$B,"&gt;="&amp;DATEVALUE("01/08/2018"),$B:$B,"&lt;="&amp;DATEVALUE("31/08/2018"),C:C,0)</f>
        <v>0</v>
      </c>
      <c r="H21" s="5">
        <f>COUNTIFS($B:$B,"&gt;="&amp;DATEVALUE("01/08/2018"),$B:$B,"&lt;="&amp;DATEVALUE("31/08/2018"),E:E,0)</f>
        <v>0</v>
      </c>
      <c r="I21" s="11"/>
      <c r="J21" s="5"/>
      <c r="K21" s="5"/>
      <c r="L21" s="5"/>
      <c r="M21" s="5"/>
      <c r="N21" s="5"/>
      <c r="O21" s="5"/>
      <c r="P21" s="5"/>
      <c r="Q21" s="5"/>
      <c r="R21" s="3"/>
      <c r="S21" s="3"/>
      <c r="T21" s="3"/>
    </row>
    <row r="22" spans="1:20" ht="29.25" customHeight="1" x14ac:dyDescent="0.25">
      <c r="A22" s="2" t="str">
        <f>IF(Tableau1[[#This Row],[Objet]]=0,"",Tableau1[[#This Row],[Objet]])</f>
        <v/>
      </c>
      <c r="B22" s="8" t="str">
        <f>IF(Tableau1[[#This Row],[Date livraison]]=0,"",Tableau1[[#This Row],[Date livraison]])</f>
        <v/>
      </c>
      <c r="C22" s="5" t="e">
        <f>DATEDIF(INDEX('KPIs Data'!A:K,MATCH(A22,'KPIs Data'!A:A,0),MATCH("Date de propale demandée",'KPIs Data'!$A$8:$L$8,0)),INDEX('KPIs Data'!A:K,MATCH(A22, 'KPIs Data'!A:A,0),MATCH("Date de propale réelle",'KPIs Data'!$A$8:$L$8,0)),"d")</f>
        <v>#N/A</v>
      </c>
      <c r="D22" s="5" t="e">
        <f>INDEX('KPIs Data'!A:K,MATCH(A22,'KPIs Data'!A:A,0),MATCH("Retard FDO",'KPIs Data'!$A$8:$L$8,0))</f>
        <v>#N/A</v>
      </c>
      <c r="E22" s="5" t="e">
        <f>INDEX('KPIs Data'!A:K,MATCH(A22,'KPIs Data'!A:A,0),MATCH("Nombre de non acceptations par Airbus du livrable",'KPIs Data'!$A$8:$L$8,0))</f>
        <v>#N/A</v>
      </c>
      <c r="F22" s="8">
        <v>43344</v>
      </c>
      <c r="G22" s="5">
        <f>COUNTIFS($B:$B,"&gt;="&amp;DATEVALUE("01/09/2018"),$B:$B,"&lt;="&amp;DATEVALUE("30/09/2018"),C:C,0)</f>
        <v>0</v>
      </c>
      <c r="H22" s="5">
        <f>COUNTIFS($B:$B,"&gt;="&amp;DATEVALUE("01/09/2018"),$B:$B,"&lt;="&amp;DATEVALUE("30/09/2018"),E:E,0)</f>
        <v>0</v>
      </c>
      <c r="I22" s="11"/>
      <c r="J22" s="5"/>
      <c r="K22" s="5"/>
      <c r="L22" s="5"/>
      <c r="M22" s="5"/>
      <c r="N22" s="5"/>
      <c r="O22" s="5"/>
      <c r="P22" s="5"/>
      <c r="Q22" s="5"/>
      <c r="R22" s="3"/>
      <c r="S22" s="3"/>
      <c r="T22" s="3"/>
    </row>
    <row r="23" spans="1:20" ht="29.25" customHeight="1" x14ac:dyDescent="0.25">
      <c r="A23" s="2" t="str">
        <f>IF(Tableau1[[#This Row],[Objet]]=0,"",Tableau1[[#This Row],[Objet]])</f>
        <v/>
      </c>
      <c r="B23" s="8" t="str">
        <f>IF(Tableau1[[#This Row],[Date livraison]]=0,"",Tableau1[[#This Row],[Date livraison]])</f>
        <v/>
      </c>
      <c r="C23" s="5" t="e">
        <f>DATEDIF(INDEX('KPIs Data'!A:K,MATCH(A23,'KPIs Data'!A:A,0),MATCH("Date de propale demandée",'KPIs Data'!$A$8:$L$8,0)),INDEX('KPIs Data'!A:K,MATCH(A23, 'KPIs Data'!A:A,0),MATCH("Date de propale réelle",'KPIs Data'!$A$8:$L$8,0)),"d")</f>
        <v>#N/A</v>
      </c>
      <c r="D23" s="5" t="e">
        <f>INDEX('KPIs Data'!A:K,MATCH(A23,'KPIs Data'!A:A,0),MATCH("Retard FDO",'KPIs Data'!$A$8:$L$8,0))</f>
        <v>#N/A</v>
      </c>
      <c r="E23" s="5" t="e">
        <f>INDEX('KPIs Data'!A:K,MATCH(A23,'KPIs Data'!A:A,0),MATCH("Nombre de non acceptations par Airbus du livrable",'KPIs Data'!$A$8:$L$8,0))</f>
        <v>#N/A</v>
      </c>
      <c r="F23" s="8">
        <v>43374</v>
      </c>
      <c r="G23" s="5">
        <f>COUNTIFS($B:$B,"&gt;="&amp;DATEVALUE("01/10/2018"),$B:$B,"&lt;="&amp;DATEVALUE("31/10/2018"),C:C,0)</f>
        <v>0</v>
      </c>
      <c r="H23" s="5">
        <f>COUNTIFS($B:$B,"&gt;="&amp;DATEVALUE("01/10/2018"),$B:$B,"&lt;="&amp;DATEVALUE("31/10/2018"),E:E,0)</f>
        <v>0</v>
      </c>
      <c r="I23" s="11"/>
      <c r="J23" s="5"/>
      <c r="K23" s="5"/>
      <c r="L23" s="5"/>
      <c r="M23" s="5"/>
      <c r="N23" s="5"/>
      <c r="O23" s="5"/>
      <c r="P23" s="5"/>
      <c r="Q23" s="5"/>
      <c r="R23" s="3"/>
      <c r="S23" s="3"/>
      <c r="T23" s="3"/>
    </row>
    <row r="24" spans="1:20" ht="29.25" customHeight="1" x14ac:dyDescent="0.25">
      <c r="A24" s="2" t="str">
        <f>IF(Tableau1[[#This Row],[Objet]]=0,"",Tableau1[[#This Row],[Objet]])</f>
        <v/>
      </c>
      <c r="B24" s="8" t="str">
        <f>IF(Tableau1[[#This Row],[Date livraison]]=0,"",Tableau1[[#This Row],[Date livraison]])</f>
        <v/>
      </c>
      <c r="C24" s="5" t="e">
        <f>DATEDIF(INDEX('KPIs Data'!A:K,MATCH(A24,'KPIs Data'!A:A,0),MATCH("Date de propale demandée",'KPIs Data'!$A$8:$L$8,0)),INDEX('KPIs Data'!A:K,MATCH(A24, 'KPIs Data'!A:A,0),MATCH("Date de propale réelle",'KPIs Data'!$A$8:$L$8,0)),"d")</f>
        <v>#N/A</v>
      </c>
      <c r="D24" s="5" t="e">
        <f>INDEX('KPIs Data'!A:K,MATCH(A24,'KPIs Data'!A:A,0),MATCH("Retard FDO",'KPIs Data'!$A$8:$L$8,0))</f>
        <v>#N/A</v>
      </c>
      <c r="E24" s="5" t="e">
        <f>INDEX('KPIs Data'!A:K,MATCH(A24,'KPIs Data'!A:A,0),MATCH("Nombre de non acceptations par Airbus du livrable",'KPIs Data'!$A$8:$L$8,0))</f>
        <v>#N/A</v>
      </c>
      <c r="F24" s="8">
        <v>43405</v>
      </c>
      <c r="G24" s="5">
        <f>COUNTIFS($B:$B,"&gt;="&amp;DATEVALUE("01/11/2018"),$B:$B,"&lt;="&amp;DATEVALUE("30/11/2018"),C:C,0)</f>
        <v>0</v>
      </c>
      <c r="H24" s="5">
        <f>COUNTIFS($B:$B,"&gt;="&amp;DATEVALUE("01/11/2018"),$B:$B,"&lt;="&amp;DATEVALUE("30/11/2018"),E:E,0)</f>
        <v>0</v>
      </c>
      <c r="I24" s="11"/>
      <c r="J24" s="5"/>
      <c r="K24" s="5"/>
      <c r="L24" s="5"/>
      <c r="M24" s="5"/>
      <c r="N24" s="5"/>
      <c r="O24" s="5"/>
      <c r="P24" s="5"/>
      <c r="Q24" s="5"/>
      <c r="R24" s="3"/>
      <c r="S24" s="3"/>
      <c r="T24" s="3"/>
    </row>
    <row r="25" spans="1:20" ht="30" customHeight="1" x14ac:dyDescent="0.25">
      <c r="A25" s="2" t="str">
        <f>IF(Tableau1[[#This Row],[Objet]]=0,"",Tableau1[[#This Row],[Objet]])</f>
        <v/>
      </c>
      <c r="B25" s="8" t="str">
        <f>IF(Tableau1[[#This Row],[Date livraison]]=0,"",Tableau1[[#This Row],[Date livraison]])</f>
        <v/>
      </c>
      <c r="C25" s="5" t="e">
        <f>DATEDIF(INDEX('KPIs Data'!A:K,MATCH(A25,'KPIs Data'!A:A,0),MATCH("Date de propale demandée",'KPIs Data'!$A$8:$L$8,0)),INDEX('KPIs Data'!A:K,MATCH(A25, 'KPIs Data'!A:A,0),MATCH("Date de propale réelle",'KPIs Data'!$A$8:$L$8,0)),"d")</f>
        <v>#N/A</v>
      </c>
      <c r="D25" s="5" t="e">
        <f>INDEX('KPIs Data'!A:K,MATCH(A25,'KPIs Data'!A:A,0),MATCH("Retard FDO",'KPIs Data'!$A$8:$L$8,0))</f>
        <v>#N/A</v>
      </c>
      <c r="E25" s="5" t="e">
        <f>INDEX('KPIs Data'!A:K,MATCH(A25,'KPIs Data'!A:A,0),MATCH("Nombre de non acceptations par Airbus du livrable",'KPIs Data'!$A$8:$L$8,0))</f>
        <v>#N/A</v>
      </c>
      <c r="F25" s="8">
        <v>43435</v>
      </c>
      <c r="G25" s="5">
        <f>COUNTIFS($B:$B,"&gt;="&amp;DATEVALUE("01/12/2018"),$B:$B,"&lt;="&amp;DATEVALUE("31/12/2018"),C:C,0)</f>
        <v>0</v>
      </c>
      <c r="H25" s="5">
        <f>COUNTIFS($B:$B,"&gt;="&amp;DATEVALUE("01/12/2018"),$B:$B,"&lt;="&amp;DATEVALUE("31/12/2018"),E:E,0)</f>
        <v>0</v>
      </c>
      <c r="I25" s="11"/>
      <c r="J25" s="5"/>
      <c r="K25" s="5"/>
      <c r="L25" s="5"/>
      <c r="M25" s="5"/>
      <c r="N25" s="5"/>
      <c r="O25" s="5"/>
      <c r="P25" s="5"/>
      <c r="Q25" s="5"/>
      <c r="R25" s="3"/>
      <c r="S25" s="3"/>
      <c r="T25" s="3"/>
    </row>
    <row r="26" spans="1:20" ht="30" customHeight="1" x14ac:dyDescent="0.25">
      <c r="A26" s="2" t="str">
        <f>IF(Tableau1[[#This Row],[Objet]]=0,"",Tableau1[[#This Row],[Objet]])</f>
        <v/>
      </c>
      <c r="B26" s="8" t="str">
        <f>IF(Tableau1[[#This Row],[Date livraison]]=0,"",Tableau1[[#This Row],[Date livraison]])</f>
        <v/>
      </c>
      <c r="C26" s="5" t="e">
        <f>DATEDIF(INDEX('KPIs Data'!A:K,MATCH(A26,'KPIs Data'!A:A,0),MATCH("Date de propale demandée",'KPIs Data'!$A$8:$L$8,0)),INDEX('KPIs Data'!A:K,MATCH(A26, 'KPIs Data'!A:A,0),MATCH("Date de propale réelle",'KPIs Data'!$A$8:$L$8,0)),"d")</f>
        <v>#N/A</v>
      </c>
      <c r="D26" s="5" t="e">
        <f>INDEX('KPIs Data'!A:K,MATCH(A26,'KPIs Data'!A:A,0),MATCH("Retard FDO",'KPIs Data'!$A$8:$L$8,0))</f>
        <v>#N/A</v>
      </c>
      <c r="E26" s="5" t="e">
        <f>INDEX('KPIs Data'!A:K,MATCH(A26,'KPIs Data'!A:A,0),MATCH("Nombre de non acceptations par Airbus du livrable",'KPIs Data'!$A$8:$L$8,0))</f>
        <v>#N/A</v>
      </c>
      <c r="F26" s="9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</row>
    <row r="27" spans="1:20" ht="30" customHeight="1" x14ac:dyDescent="0.25">
      <c r="A27" s="2" t="str">
        <f>IF(Tableau1[[#This Row],[Objet]]=0,"",Tableau1[[#This Row],[Objet]])</f>
        <v/>
      </c>
      <c r="B27" s="8" t="str">
        <f>IF(Tableau1[[#This Row],[Date livraison]]=0,"",Tableau1[[#This Row],[Date livraison]])</f>
        <v/>
      </c>
      <c r="C27" s="5" t="e">
        <f>DATEDIF(INDEX('KPIs Data'!A:K,MATCH(A27,'KPIs Data'!A:A,0),MATCH("Date de propale demandée",'KPIs Data'!$A$8:$L$8,0)),INDEX('KPIs Data'!A:K,MATCH(A27, 'KPIs Data'!A:A,0),MATCH("Date de propale réelle",'KPIs Data'!$A$8:$L$8,0)),"d")</f>
        <v>#N/A</v>
      </c>
      <c r="D27" s="5" t="e">
        <f>INDEX('KPIs Data'!A:K,MATCH(A27,'KPIs Data'!A:A,0),MATCH("Retard FDO",'KPIs Data'!$A$8:$L$8,0))</f>
        <v>#N/A</v>
      </c>
      <c r="E27" s="5" t="e">
        <f>INDEX('KPIs Data'!A:K,MATCH(A27,'KPIs Data'!A:A,0),MATCH("Nombre de non acceptations par Airbus du livrable",'KPIs Data'!$A$8:$L$8,0))</f>
        <v>#N/A</v>
      </c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</row>
    <row r="28" spans="1:20" ht="30" customHeight="1" x14ac:dyDescent="0.25">
      <c r="A28" s="2" t="str">
        <f>IF(Tableau1[[#This Row],[Objet]]=0,"",Tableau1[[#This Row],[Objet]])</f>
        <v/>
      </c>
      <c r="B28" s="8" t="str">
        <f>IF(Tableau1[[#This Row],[Date livraison]]=0,"",Tableau1[[#This Row],[Date livraison]])</f>
        <v/>
      </c>
      <c r="C28" s="5" t="e">
        <f>DATEDIF(INDEX('KPIs Data'!A:K,MATCH(A28,'KPIs Data'!A:A,0),MATCH("Date de propale demandée",'KPIs Data'!$A$8:$L$8,0)),INDEX('KPIs Data'!A:K,MATCH(A28, 'KPIs Data'!A:A,0),MATCH("Date de propale réelle",'KPIs Data'!$A$8:$L$8,0)),"d")</f>
        <v>#N/A</v>
      </c>
      <c r="D28" s="5" t="e">
        <f>INDEX('KPIs Data'!A:K,MATCH(A28,'KPIs Data'!A:A,0),MATCH("Retard FDO",'KPIs Data'!$A$8:$L$8,0))</f>
        <v>#N/A</v>
      </c>
      <c r="E28" s="5" t="e">
        <f>INDEX('KPIs Data'!A:K,MATCH(A28,'KPIs Data'!A:A,0),MATCH("Nombre de non acceptations par Airbus du livrable",'KPIs Data'!$A$8:$L$8,0))</f>
        <v>#N/A</v>
      </c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</row>
    <row r="29" spans="1:20" ht="30" customHeight="1" x14ac:dyDescent="0.25">
      <c r="A29" s="2" t="str">
        <f>IF(Tableau1[[#This Row],[Objet]]=0,"",Tableau1[[#This Row],[Objet]])</f>
        <v/>
      </c>
      <c r="B29" s="8" t="str">
        <f>IF(Tableau1[[#This Row],[Date livraison]]=0,"",Tableau1[[#This Row],[Date livraison]])</f>
        <v/>
      </c>
      <c r="C29" s="5" t="e">
        <f>DATEDIF(INDEX('KPIs Data'!A:K,MATCH(A29,'KPIs Data'!A:A,0),MATCH("Date de propale demandée",'KPIs Data'!$A$8:$L$8,0)),INDEX('KPIs Data'!A:K,MATCH(A29, 'KPIs Data'!A:A,0),MATCH("Date de propale réelle",'KPIs Data'!$A$8:$L$8,0)),"d")</f>
        <v>#N/A</v>
      </c>
      <c r="D29" s="5" t="e">
        <f>INDEX('KPIs Data'!A:K,MATCH(A29,'KPIs Data'!A:A,0),MATCH("Retard FDO",'KPIs Data'!$A$8:$L$8,0))</f>
        <v>#N/A</v>
      </c>
      <c r="E29" s="5" t="e">
        <f>INDEX('KPIs Data'!A:K,MATCH(A29,'KPIs Data'!A:A,0),MATCH("Nombre de non acceptations par Airbus du livrable",'KPIs Data'!$A$8:$L$8,0))</f>
        <v>#N/A</v>
      </c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</row>
    <row r="30" spans="1:20" ht="30" customHeight="1" x14ac:dyDescent="0.25">
      <c r="A30" s="2" t="str">
        <f>IF(Tableau1[[#This Row],[Objet]]=0,"",Tableau1[[#This Row],[Objet]])</f>
        <v/>
      </c>
      <c r="B30" s="8" t="str">
        <f>IF(Tableau1[[#This Row],[Date livraison]]=0,"",Tableau1[[#This Row],[Date livraison]])</f>
        <v/>
      </c>
      <c r="C30" s="5" t="e">
        <f>DATEDIF(INDEX('KPIs Data'!A:K,MATCH(A30,'KPIs Data'!A:A,0),MATCH("Date de propale demandée",'KPIs Data'!$A$8:$L$8,0)),INDEX('KPIs Data'!A:K,MATCH(A30, 'KPIs Data'!A:A,0),MATCH("Date de propale réelle",'KPIs Data'!$A$8:$L$8,0)),"d")</f>
        <v>#N/A</v>
      </c>
      <c r="D30" s="5" t="e">
        <f>INDEX('KPIs Data'!A:K,MATCH(A30,'KPIs Data'!A:A,0),MATCH("Retard FDO",'KPIs Data'!$A$8:$L$8,0))</f>
        <v>#N/A</v>
      </c>
      <c r="E30" s="5" t="e">
        <f>INDEX('KPIs Data'!A:K,MATCH(A30,'KPIs Data'!A:A,0),MATCH("Nombre de non acceptations par Airbus du livrable",'KPIs Data'!$A$8:$L$8,0))</f>
        <v>#N/A</v>
      </c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</row>
    <row r="31" spans="1:20" ht="30" customHeight="1" x14ac:dyDescent="0.25">
      <c r="A31" s="2" t="str">
        <f>IF(Tableau1[[#This Row],[Objet]]=0,"",Tableau1[[#This Row],[Objet]])</f>
        <v/>
      </c>
      <c r="B31" s="8" t="str">
        <f>IF(Tableau1[[#This Row],[Date livraison]]=0,"",Tableau1[[#This Row],[Date livraison]])</f>
        <v/>
      </c>
      <c r="C31" s="5" t="e">
        <f>DATEDIF(INDEX('KPIs Data'!A:K,MATCH(A31,'KPIs Data'!A:A,0),MATCH("Date de propale demandée",'KPIs Data'!$A$8:$L$8,0)),INDEX('KPIs Data'!A:K,MATCH(A31, 'KPIs Data'!A:A,0),MATCH("Date de propale réelle",'KPIs Data'!$A$8:$L$8,0)),"d")</f>
        <v>#N/A</v>
      </c>
      <c r="D31" s="5" t="e">
        <f>INDEX('KPIs Data'!A:K,MATCH(A31,'KPIs Data'!A:A,0),MATCH("Retard FDO",'KPIs Data'!$A$8:$L$8,0))</f>
        <v>#N/A</v>
      </c>
      <c r="E31" s="5" t="e">
        <f>INDEX('KPIs Data'!A:K,MATCH(A31,'KPIs Data'!A:A,0),MATCH("Nombre de non acceptations par Airbus du livrable",'KPIs Data'!$A$8:$L$8,0))</f>
        <v>#N/A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</row>
    <row r="32" spans="1:20" ht="30" customHeight="1" x14ac:dyDescent="0.25">
      <c r="A32" s="2" t="str">
        <f>IF(Tableau1[[#This Row],[Objet]]=0,"",Tableau1[[#This Row],[Objet]])</f>
        <v/>
      </c>
      <c r="B32" s="8" t="str">
        <f>IF(Tableau1[[#This Row],[Date livraison]]=0,"",Tableau1[[#This Row],[Date livraison]])</f>
        <v/>
      </c>
      <c r="C32" s="5" t="e">
        <f>DATEDIF(INDEX('KPIs Data'!A:K,MATCH(A32,'KPIs Data'!A:A,0),MATCH("Date de propale demandée",'KPIs Data'!$A$8:$L$8,0)),INDEX('KPIs Data'!A:K,MATCH(A32, 'KPIs Data'!A:A,0),MATCH("Date de propale réelle",'KPIs Data'!$A$8:$L$8,0)),"d")</f>
        <v>#N/A</v>
      </c>
      <c r="D32" s="5" t="e">
        <f>INDEX('KPIs Data'!A:K,MATCH(A32,'KPIs Data'!A:A,0),MATCH("Retard FDO",'KPIs Data'!$A$8:$L$8,0))</f>
        <v>#N/A</v>
      </c>
      <c r="E32" s="5" t="e">
        <f>INDEX('KPIs Data'!A:K,MATCH(A32,'KPIs Data'!A:A,0),MATCH("Nombre de non acceptations par Airbus du livrable",'KPIs Data'!$A$8:$L$8,0))</f>
        <v>#N/A</v>
      </c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</row>
    <row r="33" spans="1:17" ht="30" customHeight="1" x14ac:dyDescent="0.25">
      <c r="A33" s="2" t="str">
        <f>IF(Tableau1[[#This Row],[Objet]]=0,"",Tableau1[[#This Row],[Objet]])</f>
        <v/>
      </c>
      <c r="B33" s="8" t="str">
        <f>IF(Tableau1[[#This Row],[Date livraison]]=0,"",Tableau1[[#This Row],[Date livraison]])</f>
        <v/>
      </c>
      <c r="C33" s="5" t="e">
        <f>DATEDIF(INDEX('KPIs Data'!A:K,MATCH(A33,'KPIs Data'!A:A,0),MATCH("Date de propale demandée",'KPIs Data'!$A$8:$L$8,0)),INDEX('KPIs Data'!A:K,MATCH(A33, 'KPIs Data'!A:A,0),MATCH("Date de propale réelle",'KPIs Data'!$A$8:$L$8,0)),"d")</f>
        <v>#N/A</v>
      </c>
      <c r="D33" s="5" t="e">
        <f>INDEX('KPIs Data'!A:K,MATCH(A33,'KPIs Data'!A:A,0),MATCH("Retard FDO",'KPIs Data'!$A$8:$L$8,0))</f>
        <v>#N/A</v>
      </c>
      <c r="E33" s="5" t="e">
        <f>INDEX('KPIs Data'!A:K,MATCH(A33,'KPIs Data'!A:A,0),MATCH("Nombre de non acceptations par Airbus du livrable",'KPIs Data'!$A$8:$L$8,0))</f>
        <v>#N/A</v>
      </c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</row>
    <row r="34" spans="1:17" ht="30" customHeight="1" x14ac:dyDescent="0.25">
      <c r="A34" s="2" t="str">
        <f>IF(Tableau1[[#This Row],[Objet]]=0,"",Tableau1[[#This Row],[Objet]])</f>
        <v/>
      </c>
      <c r="B34" s="8" t="str">
        <f>IF(Tableau1[[#This Row],[Date livraison]]=0,"",Tableau1[[#This Row],[Date livraison]])</f>
        <v/>
      </c>
      <c r="C34" s="5" t="e">
        <f>DATEDIF(INDEX('KPIs Data'!A:K,MATCH(A34,'KPIs Data'!A:A,0),MATCH("Date de propale demandée",'KPIs Data'!$A$8:$L$8,0)),INDEX('KPIs Data'!A:K,MATCH(A34, 'KPIs Data'!A:A,0),MATCH("Date de propale réelle",'KPIs Data'!$A$8:$L$8,0)),"d")</f>
        <v>#N/A</v>
      </c>
      <c r="D34" s="5" t="e">
        <f>INDEX('KPIs Data'!A:K,MATCH(A34,'KPIs Data'!A:A,0),MATCH("Retard FDO",'KPIs Data'!$A$8:$L$8,0))</f>
        <v>#N/A</v>
      </c>
      <c r="E34" s="5" t="e">
        <f>INDEX('KPIs Data'!A:K,MATCH(A34,'KPIs Data'!A:A,0),MATCH("Nombre de non acceptations par Airbus du livrable",'KPIs Data'!$A$8:$L$8,0))</f>
        <v>#N/A</v>
      </c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</row>
    <row r="35" spans="1:17" ht="30" customHeight="1" x14ac:dyDescent="0.25">
      <c r="A35" s="2" t="str">
        <f>IF(Tableau1[[#This Row],[Objet]]=0,"",Tableau1[[#This Row],[Objet]])</f>
        <v/>
      </c>
      <c r="B35" s="8" t="str">
        <f>IF(Tableau1[[#This Row],[Date livraison]]=0,"",Tableau1[[#This Row],[Date livraison]])</f>
        <v/>
      </c>
      <c r="C35" s="5" t="e">
        <f>DATEDIF(INDEX('KPIs Data'!A:K,MATCH(A35,'KPIs Data'!A:A,0),MATCH("Date de propale demandée",'KPIs Data'!$A$8:$L$8,0)),INDEX('KPIs Data'!A:K,MATCH(A35, 'KPIs Data'!A:A,0),MATCH("Date de propale réelle",'KPIs Data'!$A$8:$L$8,0)),"d")</f>
        <v>#N/A</v>
      </c>
      <c r="D35" s="5" t="e">
        <f>INDEX('KPIs Data'!A:K,MATCH(A35,'KPIs Data'!A:A,0),MATCH("Retard FDO",'KPIs Data'!$A$8:$L$8,0))</f>
        <v>#N/A</v>
      </c>
      <c r="E35" s="5" t="e">
        <f>INDEX('KPIs Data'!A:K,MATCH(A35,'KPIs Data'!A:A,0),MATCH("Nombre de non acceptations par Airbus du livrable",'KPIs Data'!$A$8:$L$8,0))</f>
        <v>#N/A</v>
      </c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</row>
    <row r="36" spans="1:17" ht="30" customHeight="1" x14ac:dyDescent="0.25">
      <c r="A36" s="2" t="str">
        <f>IF(Tableau1[[#This Row],[Objet]]=0,"",Tableau1[[#This Row],[Objet]])</f>
        <v/>
      </c>
      <c r="B36" s="8" t="str">
        <f>IF(Tableau1[[#This Row],[Date livraison]]=0,"",Tableau1[[#This Row],[Date livraison]])</f>
        <v/>
      </c>
      <c r="C36" s="5" t="e">
        <f>DATEDIF(INDEX('KPIs Data'!A:K,MATCH(A36,'KPIs Data'!A:A,0),MATCH("Date de propale demandée",'KPIs Data'!$A$8:$L$8,0)),INDEX('KPIs Data'!A:K,MATCH(A36, 'KPIs Data'!A:A,0),MATCH("Date de propale réelle",'KPIs Data'!$A$8:$L$8,0)),"d")</f>
        <v>#N/A</v>
      </c>
      <c r="D36" s="5" t="e">
        <f>INDEX('KPIs Data'!A:K,MATCH(A36,'KPIs Data'!A:A,0),MATCH("Retard FDO",'KPIs Data'!$A$8:$L$8,0))</f>
        <v>#N/A</v>
      </c>
      <c r="E36" s="5" t="e">
        <f>INDEX('KPIs Data'!A:K,MATCH(A36,'KPIs Data'!A:A,0),MATCH("Nombre de non acceptations par Airbus du livrable",'KPIs Data'!$A$8:$L$8,0))</f>
        <v>#N/A</v>
      </c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</row>
    <row r="37" spans="1:17" ht="30" customHeight="1" x14ac:dyDescent="0.25">
      <c r="A37" s="2" t="str">
        <f>IF(Tableau1[[#This Row],[Objet]]=0,"",Tableau1[[#This Row],[Objet]])</f>
        <v/>
      </c>
      <c r="B37" s="8" t="str">
        <f>IF(Tableau1[[#This Row],[Date livraison]]=0,"",Tableau1[[#This Row],[Date livraison]])</f>
        <v/>
      </c>
      <c r="C37" s="5" t="e">
        <f>DATEDIF(INDEX('KPIs Data'!A:K,MATCH(A37,'KPIs Data'!A:A,0),MATCH("Date de propale demandée",'KPIs Data'!$A$8:$L$8,0)),INDEX('KPIs Data'!A:K,MATCH(A37, 'KPIs Data'!A:A,0),MATCH("Date de propale réelle",'KPIs Data'!$A$8:$L$8,0)),"d")</f>
        <v>#N/A</v>
      </c>
      <c r="D37" s="5" t="e">
        <f>INDEX('KPIs Data'!A:K,MATCH(A37,'KPIs Data'!A:A,0),MATCH("Retard FDO",'KPIs Data'!$A$8:$L$8,0))</f>
        <v>#N/A</v>
      </c>
      <c r="E37" s="5" t="e">
        <f>INDEX('KPIs Data'!A:K,MATCH(A37,'KPIs Data'!A:A,0),MATCH("Nombre de non acceptations par Airbus du livrable",'KPIs Data'!$A$8:$L$8,0))</f>
        <v>#N/A</v>
      </c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</row>
    <row r="38" spans="1:17" ht="30" customHeight="1" x14ac:dyDescent="0.25">
      <c r="A38" s="2" t="str">
        <f>IF(Tableau1[[#This Row],[Objet]]=0,"",Tableau1[[#This Row],[Objet]])</f>
        <v/>
      </c>
      <c r="B38" s="8" t="str">
        <f>IF(Tableau1[[#This Row],[Date livraison]]=0,"",Tableau1[[#This Row],[Date livraison]])</f>
        <v/>
      </c>
      <c r="C38" s="5" t="e">
        <f>DATEDIF(INDEX('KPIs Data'!A:K,MATCH(A38,'KPIs Data'!A:A,0),MATCH("Date de propale demandée",'KPIs Data'!$A$8:$L$8,0)),INDEX('KPIs Data'!A:K,MATCH(A38, 'KPIs Data'!A:A,0),MATCH("Date de propale réelle",'KPIs Data'!$A$8:$L$8,0)),"d")</f>
        <v>#N/A</v>
      </c>
      <c r="D38" s="5" t="e">
        <f>INDEX('KPIs Data'!A:K,MATCH(A38,'KPIs Data'!A:A,0),MATCH("Retard FDO",'KPIs Data'!$A$8:$L$8,0))</f>
        <v>#N/A</v>
      </c>
      <c r="E38" s="5" t="e">
        <f>INDEX('KPIs Data'!A:K,MATCH(A38,'KPIs Data'!A:A,0),MATCH("Nombre de non acceptations par Airbus du livrable",'KPIs Data'!$A$8:$L$8,0))</f>
        <v>#N/A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</row>
    <row r="39" spans="1:17" ht="30" customHeight="1" x14ac:dyDescent="0.25">
      <c r="A39" s="2" t="str">
        <f>IF(Tableau1[[#This Row],[Objet]]=0,"",Tableau1[[#This Row],[Objet]])</f>
        <v/>
      </c>
      <c r="B39" s="8" t="str">
        <f>IF(Tableau1[[#This Row],[Date livraison]]=0,"",Tableau1[[#This Row],[Date livraison]])</f>
        <v/>
      </c>
      <c r="C39" s="5" t="e">
        <f>DATEDIF(INDEX('KPIs Data'!A:K,MATCH(A39,'KPIs Data'!A:A,0),MATCH("Date de propale demandée",'KPIs Data'!$A$8:$L$8,0)),INDEX('KPIs Data'!A:K,MATCH(A39, 'KPIs Data'!A:A,0),MATCH("Date de propale réelle",'KPIs Data'!$A$8:$L$8,0)),"d")</f>
        <v>#N/A</v>
      </c>
      <c r="D39" s="5" t="e">
        <f>INDEX('KPIs Data'!A:K,MATCH(A39,'KPIs Data'!A:A,0),MATCH("Retard FDO",'KPIs Data'!$A$8:$L$8,0))</f>
        <v>#N/A</v>
      </c>
      <c r="E39" s="5" t="e">
        <f>INDEX('KPIs Data'!A:K,MATCH(A39,'KPIs Data'!A:A,0),MATCH("Nombre de non acceptations par Airbus du livrable",'KPIs Data'!$A$8:$L$8,0))</f>
        <v>#N/A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</row>
    <row r="40" spans="1:17" ht="30" customHeight="1" x14ac:dyDescent="0.25">
      <c r="A40" s="2" t="str">
        <f>IF(Tableau1[[#This Row],[Objet]]=0,"",Tableau1[[#This Row],[Objet]])</f>
        <v/>
      </c>
      <c r="B40" s="8" t="str">
        <f>IF(Tableau1[[#This Row],[Date livraison]]=0,"",Tableau1[[#This Row],[Date livraison]])</f>
        <v/>
      </c>
      <c r="C40" s="5" t="e">
        <f>DATEDIF(INDEX('KPIs Data'!A:K,MATCH(A40,'KPIs Data'!A:A,0),MATCH("Date de propale demandée",'KPIs Data'!$A$8:$L$8,0)),INDEX('KPIs Data'!A:K,MATCH(A40, 'KPIs Data'!A:A,0),MATCH("Date de propale réelle",'KPIs Data'!$A$8:$L$8,0)),"d")</f>
        <v>#N/A</v>
      </c>
      <c r="D40" s="5" t="e">
        <f>INDEX('KPIs Data'!A:K,MATCH(A40,'KPIs Data'!A:A,0),MATCH("Retard FDO",'KPIs Data'!$A$8:$L$8,0))</f>
        <v>#N/A</v>
      </c>
      <c r="E40" s="5" t="e">
        <f>INDEX('KPIs Data'!A:K,MATCH(A40,'KPIs Data'!A:A,0),MATCH("Nombre de non acceptations par Airbus du livrable",'KPIs Data'!$A$8:$L$8,0))</f>
        <v>#N/A</v>
      </c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</row>
    <row r="41" spans="1:17" ht="30" customHeight="1" x14ac:dyDescent="0.25">
      <c r="A41" s="2" t="str">
        <f>IF(Tableau1[[#This Row],[Objet]]=0,"",Tableau1[[#This Row],[Objet]])</f>
        <v/>
      </c>
      <c r="B41" s="8" t="str">
        <f>IF(Tableau1[[#This Row],[Date livraison]]=0,"",Tableau1[[#This Row],[Date livraison]])</f>
        <v/>
      </c>
      <c r="C41" s="5" t="e">
        <f>DATEDIF(INDEX('KPIs Data'!A:K,MATCH(A41,'KPIs Data'!A:A,0),MATCH("Date de propale demandée",'KPIs Data'!$A$8:$L$8,0)),INDEX('KPIs Data'!A:K,MATCH(A41, 'KPIs Data'!A:A,0),MATCH("Date de propale réelle",'KPIs Data'!$A$8:$L$8,0)),"d")</f>
        <v>#N/A</v>
      </c>
      <c r="D41" s="5" t="e">
        <f>INDEX('KPIs Data'!A:K,MATCH(A41,'KPIs Data'!A:A,0),MATCH("Retard FDO",'KPIs Data'!$A$8:$L$8,0))</f>
        <v>#N/A</v>
      </c>
      <c r="E41" s="5" t="e">
        <f>INDEX('KPIs Data'!A:K,MATCH(A41,'KPIs Data'!A:A,0),MATCH("Nombre de non acceptations par Airbus du livrable",'KPIs Data'!$A$8:$L$8,0))</f>
        <v>#N/A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</row>
    <row r="42" spans="1:17" ht="30" customHeight="1" x14ac:dyDescent="0.25">
      <c r="A42" s="2" t="str">
        <f>IF(Tableau1[[#This Row],[Objet]]=0,"",Tableau1[[#This Row],[Objet]])</f>
        <v/>
      </c>
      <c r="B42" s="8" t="str">
        <f>IF(Tableau1[[#This Row],[Date livraison]]=0,"",Tableau1[[#This Row],[Date livraison]])</f>
        <v/>
      </c>
      <c r="C42" s="5" t="e">
        <f>DATEDIF(INDEX('KPIs Data'!A:K,MATCH(A42,'KPIs Data'!A:A,0),MATCH("Date de propale demandée",'KPIs Data'!$A$8:$L$8,0)),INDEX('KPIs Data'!A:K,MATCH(A42, 'KPIs Data'!A:A,0),MATCH("Date de propale réelle",'KPIs Data'!$A$8:$L$8,0)),"d")</f>
        <v>#N/A</v>
      </c>
      <c r="D42" s="5" t="e">
        <f>INDEX('KPIs Data'!A:K,MATCH(A42,'KPIs Data'!A:A,0),MATCH("Retard FDO",'KPIs Data'!$A$8:$L$8,0))</f>
        <v>#N/A</v>
      </c>
      <c r="E42" s="5" t="e">
        <f>INDEX('KPIs Data'!A:K,MATCH(A42,'KPIs Data'!A:A,0),MATCH("Nombre de non acceptations par Airbus du livrable",'KPIs Data'!$A$8:$L$8,0))</f>
        <v>#N/A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</row>
    <row r="43" spans="1:17" ht="30" customHeight="1" x14ac:dyDescent="0.25">
      <c r="A43" s="2" t="str">
        <f>IF(Tableau1[[#This Row],[Objet]]=0,"",Tableau1[[#This Row],[Objet]])</f>
        <v/>
      </c>
      <c r="B43" s="8" t="str">
        <f>IF(Tableau1[[#This Row],[Date livraison]]=0,"",Tableau1[[#This Row],[Date livraison]])</f>
        <v/>
      </c>
      <c r="C43" s="5" t="e">
        <f>DATEDIF(INDEX('KPIs Data'!A:K,MATCH(A43,'KPIs Data'!A:A,0),MATCH("Date de propale demandée",'KPIs Data'!$A$8:$L$8,0)),INDEX('KPIs Data'!A:K,MATCH(A43, 'KPIs Data'!A:A,0),MATCH("Date de propale réelle",'KPIs Data'!$A$8:$L$8,0)),"d")</f>
        <v>#N/A</v>
      </c>
      <c r="D43" s="5" t="e">
        <f>INDEX('KPIs Data'!A:K,MATCH(A43,'KPIs Data'!A:A,0),MATCH("Retard FDO",'KPIs Data'!$A$8:$L$8,0))</f>
        <v>#N/A</v>
      </c>
      <c r="E43" s="5" t="e">
        <f>INDEX('KPIs Data'!A:K,MATCH(A43,'KPIs Data'!A:A,0),MATCH("Nombre de non acceptations par Airbus du livrable",'KPIs Data'!$A$8:$L$8,0))</f>
        <v>#N/A</v>
      </c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</row>
    <row r="44" spans="1:17" ht="30" customHeight="1" x14ac:dyDescent="0.25">
      <c r="A44" s="2" t="str">
        <f>IF(Tableau1[[#This Row],[Objet]]=0,"",Tableau1[[#This Row],[Objet]])</f>
        <v/>
      </c>
      <c r="B44" s="8" t="str">
        <f>IF(Tableau1[[#This Row],[Date livraison]]=0,"",Tableau1[[#This Row],[Date livraison]])</f>
        <v/>
      </c>
      <c r="C44" s="5" t="e">
        <f>DATEDIF(INDEX('KPIs Data'!A:K,MATCH(A44,'KPIs Data'!A:A,0),MATCH("Date de propale demandée",'KPIs Data'!$A$8:$L$8,0)),INDEX('KPIs Data'!A:K,MATCH(A44, 'KPIs Data'!A:A,0),MATCH("Date de propale réelle",'KPIs Data'!$A$8:$L$8,0)),"d")</f>
        <v>#N/A</v>
      </c>
      <c r="D44" s="5" t="e">
        <f>INDEX('KPIs Data'!A:K,MATCH(A44,'KPIs Data'!A:A,0),MATCH("Retard FDO",'KPIs Data'!$A$8:$L$8,0))</f>
        <v>#N/A</v>
      </c>
      <c r="E44" s="5" t="e">
        <f>INDEX('KPIs Data'!A:K,MATCH(A44,'KPIs Data'!A:A,0),MATCH("Nombre de non acceptations par Airbus du livrable",'KPIs Data'!$A$8:$L$8,0))</f>
        <v>#N/A</v>
      </c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</row>
    <row r="45" spans="1:17" ht="30" customHeight="1" x14ac:dyDescent="0.25">
      <c r="A45" s="2" t="str">
        <f>IF(Tableau1[[#This Row],[Objet]]=0,"",Tableau1[[#This Row],[Objet]])</f>
        <v/>
      </c>
      <c r="B45" s="8" t="str">
        <f>IF(Tableau1[[#This Row],[Date livraison]]=0,"",Tableau1[[#This Row],[Date livraison]])</f>
        <v/>
      </c>
      <c r="C45" s="5" t="e">
        <f>DATEDIF(INDEX('KPIs Data'!A:K,MATCH(A45,'KPIs Data'!A:A,0),MATCH("Date de propale demandée",'KPIs Data'!$A$8:$L$8,0)),INDEX('KPIs Data'!A:K,MATCH(A45, 'KPIs Data'!A:A,0),MATCH("Date de propale réelle",'KPIs Data'!$A$8:$L$8,0)),"d")</f>
        <v>#N/A</v>
      </c>
      <c r="D45" s="5" t="e">
        <f>INDEX('KPIs Data'!A:K,MATCH(A45,'KPIs Data'!A:A,0),MATCH("Retard FDO",'KPIs Data'!$A$8:$L$8,0))</f>
        <v>#N/A</v>
      </c>
      <c r="E45" s="5" t="e">
        <f>INDEX('KPIs Data'!A:K,MATCH(A45,'KPIs Data'!A:A,0),MATCH("Nombre de non acceptations par Airbus du livrable",'KPIs Data'!$A$8:$L$8,0))</f>
        <v>#N/A</v>
      </c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</row>
    <row r="46" spans="1:17" ht="30" customHeight="1" x14ac:dyDescent="0.25">
      <c r="A46" s="2" t="str">
        <f>IF(Tableau1[[#This Row],[Objet]]=0,"",Tableau1[[#This Row],[Objet]])</f>
        <v/>
      </c>
      <c r="B46" s="8" t="str">
        <f>IF(Tableau1[[#This Row],[Date livraison]]=0,"",Tableau1[[#This Row],[Date livraison]])</f>
        <v/>
      </c>
      <c r="C46" s="5" t="e">
        <f>DATEDIF(INDEX('KPIs Data'!A:K,MATCH(A46,'KPIs Data'!A:A,0),MATCH("Date de propale demandée",'KPIs Data'!$A$8:$L$8,0)),INDEX('KPIs Data'!A:K,MATCH(A46, 'KPIs Data'!A:A,0),MATCH("Date de propale réelle",'KPIs Data'!$A$8:$L$8,0)),"d")</f>
        <v>#N/A</v>
      </c>
      <c r="D46" s="5" t="e">
        <f>INDEX('KPIs Data'!A:K,MATCH(A46,'KPIs Data'!A:A,0),MATCH("Retard FDO",'KPIs Data'!$A$8:$L$8,0))</f>
        <v>#N/A</v>
      </c>
      <c r="E46" s="5" t="e">
        <f>INDEX('KPIs Data'!A:K,MATCH(A46,'KPIs Data'!A:A,0),MATCH("Nombre de non acceptations par Airbus du livrable",'KPIs Data'!$A$8:$L$8,0))</f>
        <v>#N/A</v>
      </c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</row>
    <row r="47" spans="1:17" ht="30" customHeight="1" x14ac:dyDescent="0.25">
      <c r="A47" s="2" t="str">
        <f>IF(Tableau1[[#This Row],[Objet]]=0,"",Tableau1[[#This Row],[Objet]])</f>
        <v/>
      </c>
      <c r="B47" s="8" t="str">
        <f>IF(Tableau1[[#This Row],[Date livraison]]=0,"",Tableau1[[#This Row],[Date livraison]])</f>
        <v/>
      </c>
      <c r="C47" s="5" t="e">
        <f>DATEDIF(INDEX('KPIs Data'!A:K,MATCH(A47,'KPIs Data'!A:A,0),MATCH("Date de propale demandée",'KPIs Data'!$A$8:$L$8,0)),INDEX('KPIs Data'!A:K,MATCH(A47, 'KPIs Data'!A:A,0),MATCH("Date de propale réelle",'KPIs Data'!$A$8:$L$8,0)),"d")</f>
        <v>#N/A</v>
      </c>
      <c r="D47" s="5" t="e">
        <f>INDEX('KPIs Data'!A:K,MATCH(A47,'KPIs Data'!A:A,0),MATCH("Retard FDO",'KPIs Data'!$A$8:$L$8,0))</f>
        <v>#N/A</v>
      </c>
      <c r="E47" s="5" t="e">
        <f>INDEX('KPIs Data'!A:K,MATCH(A47,'KPIs Data'!A:A,0),MATCH("Nombre de non acceptations par Airbus du livrable",'KPIs Data'!$A$8:$L$8,0))</f>
        <v>#N/A</v>
      </c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</row>
    <row r="48" spans="1:17" ht="30" customHeight="1" x14ac:dyDescent="0.25">
      <c r="A48" s="2" t="str">
        <f>IF(Tableau1[[#This Row],[Objet]]=0,"",Tableau1[[#This Row],[Objet]])</f>
        <v/>
      </c>
      <c r="B48" s="8" t="str">
        <f>IF(Tableau1[[#This Row],[Date livraison]]=0,"",Tableau1[[#This Row],[Date livraison]])</f>
        <v/>
      </c>
      <c r="C48" s="5" t="e">
        <f>DATEDIF(INDEX('KPIs Data'!A:K,MATCH(A48,'KPIs Data'!A:A,0),MATCH("Date de propale demandée",'KPIs Data'!$A$8:$L$8,0)),INDEX('KPIs Data'!A:K,MATCH(A48, 'KPIs Data'!A:A,0),MATCH("Date de propale réelle",'KPIs Data'!$A$8:$L$8,0)),"d")</f>
        <v>#N/A</v>
      </c>
      <c r="D48" s="5" t="e">
        <f>INDEX('KPIs Data'!A:K,MATCH(A48,'KPIs Data'!A:A,0),MATCH("Retard FDO",'KPIs Data'!$A$8:$L$8,0))</f>
        <v>#N/A</v>
      </c>
      <c r="E48" s="5" t="e">
        <f>INDEX('KPIs Data'!A:K,MATCH(A48,'KPIs Data'!A:A,0),MATCH("Nombre de non acceptations par Airbus du livrable",'KPIs Data'!$A$8:$L$8,0))</f>
        <v>#N/A</v>
      </c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</row>
    <row r="49" spans="1:17" ht="30" customHeight="1" x14ac:dyDescent="0.25">
      <c r="A49" s="2" t="str">
        <f>IF(Tableau1[[#This Row],[Objet]]=0,"",Tableau1[[#This Row],[Objet]])</f>
        <v/>
      </c>
      <c r="B49" s="8" t="str">
        <f>IF(Tableau1[[#This Row],[Date livraison]]=0,"",Tableau1[[#This Row],[Date livraison]])</f>
        <v/>
      </c>
      <c r="C49" s="5" t="e">
        <f>DATEDIF(INDEX('KPIs Data'!A:K,MATCH(A49,'KPIs Data'!A:A,0),MATCH("Date de propale demandée",'KPIs Data'!$A$8:$L$8,0)),INDEX('KPIs Data'!A:K,MATCH(A49, 'KPIs Data'!A:A,0),MATCH("Date de propale réelle",'KPIs Data'!$A$8:$L$8,0)),"d")</f>
        <v>#N/A</v>
      </c>
      <c r="D49" s="5" t="e">
        <f>INDEX('KPIs Data'!A:K,MATCH(A49,'KPIs Data'!A:A,0),MATCH("Retard FDO",'KPIs Data'!$A$8:$L$8,0))</f>
        <v>#N/A</v>
      </c>
      <c r="E49" s="5" t="e">
        <f>INDEX('KPIs Data'!A:K,MATCH(A49,'KPIs Data'!A:A,0),MATCH("Nombre de non acceptations par Airbus du livrable",'KPIs Data'!$A$8:$L$8,0))</f>
        <v>#N/A</v>
      </c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</row>
    <row r="50" spans="1:17" ht="30" customHeight="1" x14ac:dyDescent="0.25">
      <c r="A50" s="2" t="str">
        <f>IF(Tableau1[[#This Row],[Objet]]=0,"",Tableau1[[#This Row],[Objet]])</f>
        <v/>
      </c>
      <c r="B50" s="8" t="str">
        <f>IF(Tableau1[[#This Row],[Date livraison]]=0,"",Tableau1[[#This Row],[Date livraison]])</f>
        <v/>
      </c>
      <c r="C50" s="5" t="e">
        <f>DATEDIF(INDEX('KPIs Data'!A:K,MATCH(A50,'KPIs Data'!A:A,0),MATCH("Date de propale demandée",'KPIs Data'!$A$8:$L$8,0)),INDEX('KPIs Data'!A:K,MATCH(A50, 'KPIs Data'!A:A,0),MATCH("Date de propale réelle",'KPIs Data'!$A$8:$L$8,0)),"d")</f>
        <v>#N/A</v>
      </c>
      <c r="D50" s="5" t="e">
        <f>INDEX('KPIs Data'!A:K,MATCH(A50,'KPIs Data'!A:A,0),MATCH("Retard FDO",'KPIs Data'!$A$8:$L$8,0))</f>
        <v>#N/A</v>
      </c>
      <c r="E50" s="5" t="e">
        <f>INDEX('KPIs Data'!A:K,MATCH(A50,'KPIs Data'!A:A,0),MATCH("Nombre de non acceptations par Airbus du livrable",'KPIs Data'!$A$8:$L$8,0))</f>
        <v>#N/A</v>
      </c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</row>
    <row r="51" spans="1:17" ht="30" customHeight="1" x14ac:dyDescent="0.25">
      <c r="A51" s="2" t="str">
        <f>IF(Tableau1[[#This Row],[Objet]]=0,"",Tableau1[[#This Row],[Objet]])</f>
        <v/>
      </c>
      <c r="B51" s="8" t="str">
        <f>IF(Tableau1[[#This Row],[Date livraison]]=0,"",Tableau1[[#This Row],[Date livraison]])</f>
        <v/>
      </c>
      <c r="C51" s="5" t="e">
        <f>DATEDIF(INDEX('KPIs Data'!A:K,MATCH(A51,'KPIs Data'!A:A,0),MATCH("Date de propale demandée",'KPIs Data'!$A$8:$L$8,0)),INDEX('KPIs Data'!A:K,MATCH(A51, 'KPIs Data'!A:A,0),MATCH("Date de propale réelle",'KPIs Data'!$A$8:$L$8,0)),"d")</f>
        <v>#N/A</v>
      </c>
      <c r="D51" s="5" t="e">
        <f>INDEX('KPIs Data'!A:K,MATCH(A51,'KPIs Data'!A:A,0),MATCH("Retard FDO",'KPIs Data'!$A$8:$L$8,0))</f>
        <v>#N/A</v>
      </c>
      <c r="E51" s="5" t="e">
        <f>INDEX('KPIs Data'!A:K,MATCH(A51,'KPIs Data'!A:A,0),MATCH("Nombre de non acceptations par Airbus du livrable",'KPIs Data'!$A$8:$L$8,0))</f>
        <v>#N/A</v>
      </c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</row>
    <row r="52" spans="1:17" ht="30" customHeight="1" x14ac:dyDescent="0.25">
      <c r="A52" s="2" t="str">
        <f>IF(Tableau1[[#This Row],[Objet]]=0,"",Tableau1[[#This Row],[Objet]])</f>
        <v/>
      </c>
      <c r="B52" s="8" t="str">
        <f>IF(Tableau1[[#This Row],[Date livraison]]=0,"",Tableau1[[#This Row],[Date livraison]])</f>
        <v/>
      </c>
      <c r="C52" s="5" t="e">
        <f>DATEDIF(INDEX('KPIs Data'!A:K,MATCH(A52,'KPIs Data'!A:A,0),MATCH("Date de propale demandée",'KPIs Data'!$A$8:$L$8,0)),INDEX('KPIs Data'!A:K,MATCH(A52, 'KPIs Data'!A:A,0),MATCH("Date de propale réelle",'KPIs Data'!$A$8:$L$8,0)),"d")</f>
        <v>#N/A</v>
      </c>
      <c r="D52" s="5" t="e">
        <f>INDEX('KPIs Data'!A:K,MATCH(A52,'KPIs Data'!A:A,0),MATCH("Retard FDO",'KPIs Data'!$A$8:$L$8,0))</f>
        <v>#N/A</v>
      </c>
      <c r="E52" s="5" t="e">
        <f>INDEX('KPIs Data'!A:K,MATCH(A52,'KPIs Data'!A:A,0),MATCH("Nombre de non acceptations par Airbus du livrable",'KPIs Data'!$A$8:$L$8,0))</f>
        <v>#N/A</v>
      </c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</row>
    <row r="53" spans="1:17" ht="30" customHeight="1" x14ac:dyDescent="0.25">
      <c r="A53" s="2" t="str">
        <f>IF(Tableau1[[#This Row],[Objet]]=0,"",Tableau1[[#This Row],[Objet]])</f>
        <v/>
      </c>
      <c r="B53" s="8" t="str">
        <f>IF(Tableau1[[#This Row],[Date livraison]]=0,"",Tableau1[[#This Row],[Date livraison]])</f>
        <v/>
      </c>
      <c r="C53" s="5" t="e">
        <f>DATEDIF(INDEX('KPIs Data'!A:K,MATCH(A53,'KPIs Data'!A:A,0),MATCH("Date de propale demandée",'KPIs Data'!$A$8:$L$8,0)),INDEX('KPIs Data'!A:K,MATCH(A53, 'KPIs Data'!A:A,0),MATCH("Date de propale réelle",'KPIs Data'!$A$8:$L$8,0)),"d")</f>
        <v>#N/A</v>
      </c>
      <c r="D53" s="5" t="e">
        <f>INDEX('KPIs Data'!A:K,MATCH(A53,'KPIs Data'!A:A,0),MATCH("Retard FDO",'KPIs Data'!$A$8:$L$8,0))</f>
        <v>#N/A</v>
      </c>
      <c r="E53" s="5" t="e">
        <f>INDEX('KPIs Data'!A:K,MATCH(A53,'KPIs Data'!A:A,0),MATCH("Nombre de non acceptations par Airbus du livrable",'KPIs Data'!$A$8:$L$8,0))</f>
        <v>#N/A</v>
      </c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</row>
    <row r="54" spans="1:17" ht="30" customHeight="1" x14ac:dyDescent="0.25">
      <c r="A54" s="2" t="str">
        <f>IF(Tableau1[[#This Row],[Objet]]=0,"",Tableau1[[#This Row],[Objet]])</f>
        <v/>
      </c>
      <c r="B54" s="8" t="str">
        <f>IF(Tableau1[[#This Row],[Date livraison]]=0,"",Tableau1[[#This Row],[Date livraison]])</f>
        <v/>
      </c>
      <c r="C54" s="5" t="e">
        <f>DATEDIF(INDEX('KPIs Data'!A:K,MATCH(A54,'KPIs Data'!A:A,0),MATCH("Date de propale demandée",'KPIs Data'!$A$8:$L$8,0)),INDEX('KPIs Data'!A:K,MATCH(A54, 'KPIs Data'!A:A,0),MATCH("Date de propale réelle",'KPIs Data'!$A$8:$L$8,0)),"d")</f>
        <v>#N/A</v>
      </c>
      <c r="D54" s="5" t="e">
        <f>INDEX('KPIs Data'!A:K,MATCH(A54,'KPIs Data'!A:A,0),MATCH("Retard FDO",'KPIs Data'!$A$8:$L$8,0))</f>
        <v>#N/A</v>
      </c>
      <c r="E54" s="5" t="e">
        <f>INDEX('KPIs Data'!A:K,MATCH(A54,'KPIs Data'!A:A,0),MATCH("Nombre de non acceptations par Airbus du livrable",'KPIs Data'!$A$8:$L$8,0))</f>
        <v>#N/A</v>
      </c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</row>
    <row r="55" spans="1:17" ht="30" customHeight="1" x14ac:dyDescent="0.25">
      <c r="A55" s="2" t="str">
        <f>IF(Tableau1[[#This Row],[Objet]]=0,"",Tableau1[[#This Row],[Objet]])</f>
        <v/>
      </c>
      <c r="B55" s="8" t="str">
        <f>IF(Tableau1[[#This Row],[Date livraison]]=0,"",Tableau1[[#This Row],[Date livraison]])</f>
        <v/>
      </c>
      <c r="C55" s="5" t="e">
        <f>DATEDIF(INDEX('KPIs Data'!A:K,MATCH(A55,'KPIs Data'!A:A,0),MATCH("Date de propale demandée",'KPIs Data'!$A$8:$L$8,0)),INDEX('KPIs Data'!A:K,MATCH(A55, 'KPIs Data'!A:A,0),MATCH("Date de propale réelle",'KPIs Data'!$A$8:$L$8,0)),"d")</f>
        <v>#N/A</v>
      </c>
      <c r="D55" s="5" t="e">
        <f>INDEX('KPIs Data'!A:K,MATCH(A55,'KPIs Data'!A:A,0),MATCH("Retard FDO",'KPIs Data'!$A$8:$L$8,0))</f>
        <v>#N/A</v>
      </c>
      <c r="E55" s="5" t="e">
        <f>INDEX('KPIs Data'!A:K,MATCH(A55,'KPIs Data'!A:A,0),MATCH("Nombre de non acceptations par Airbus du livrable",'KPIs Data'!$A$8:$L$8,0))</f>
        <v>#N/A</v>
      </c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</row>
    <row r="56" spans="1:17" ht="30" customHeight="1" x14ac:dyDescent="0.25">
      <c r="A56" s="2" t="str">
        <f>IF(Tableau1[[#This Row],[Objet]]=0,"",Tableau1[[#This Row],[Objet]])</f>
        <v/>
      </c>
      <c r="B56" s="8" t="str">
        <f>IF(Tableau1[[#This Row],[Date livraison]]=0,"",Tableau1[[#This Row],[Date livraison]])</f>
        <v/>
      </c>
      <c r="C56" s="5" t="e">
        <f>DATEDIF(INDEX('KPIs Data'!A:K,MATCH(A56,'KPIs Data'!A:A,0),MATCH("Date de propale demandée",'KPIs Data'!$A$8:$L$8,0)),INDEX('KPIs Data'!A:K,MATCH(A56, 'KPIs Data'!A:A,0),MATCH("Date de propale réelle",'KPIs Data'!$A$8:$L$8,0)),"d")</f>
        <v>#N/A</v>
      </c>
      <c r="D56" s="5" t="e">
        <f>INDEX('KPIs Data'!A:K,MATCH(A56,'KPIs Data'!A:A,0),MATCH("Retard FDO",'KPIs Data'!$A$8:$L$8,0))</f>
        <v>#N/A</v>
      </c>
      <c r="E56" s="5" t="e">
        <f>INDEX('KPIs Data'!A:K,MATCH(A56,'KPIs Data'!A:A,0),MATCH("Nombre de non acceptations par Airbus du livrable",'KPIs Data'!$A$8:$L$8,0))</f>
        <v>#N/A</v>
      </c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</row>
    <row r="57" spans="1:17" ht="30" customHeight="1" x14ac:dyDescent="0.25">
      <c r="A57" s="2" t="str">
        <f>IF(Tableau1[[#This Row],[Objet]]=0,"",Tableau1[[#This Row],[Objet]])</f>
        <v/>
      </c>
      <c r="B57" s="8" t="str">
        <f>IF(Tableau1[[#This Row],[Date livraison]]=0,"",Tableau1[[#This Row],[Date livraison]])</f>
        <v/>
      </c>
      <c r="C57" s="5" t="e">
        <f>DATEDIF(INDEX('KPIs Data'!A:K,MATCH(A57,'KPIs Data'!A:A,0),MATCH("Date de propale demandée",'KPIs Data'!$A$8:$L$8,0)),INDEX('KPIs Data'!A:K,MATCH(A57, 'KPIs Data'!A:A,0),MATCH("Date de propale réelle",'KPIs Data'!$A$8:$L$8,0)),"d")</f>
        <v>#N/A</v>
      </c>
      <c r="D57" s="5" t="e">
        <f>INDEX('KPIs Data'!A:K,MATCH(A57,'KPIs Data'!A:A,0),MATCH("Retard FDO",'KPIs Data'!$A$8:$L$8,0))</f>
        <v>#N/A</v>
      </c>
      <c r="E57" s="5" t="e">
        <f>INDEX('KPIs Data'!A:K,MATCH(A57,'KPIs Data'!A:A,0),MATCH("Nombre de non acceptations par Airbus du livrable",'KPIs Data'!$A$8:$L$8,0))</f>
        <v>#N/A</v>
      </c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</row>
    <row r="58" spans="1:17" ht="30" customHeight="1" x14ac:dyDescent="0.25">
      <c r="A58" s="2" t="str">
        <f>IF(Tableau1[[#This Row],[Objet]]=0,"",Tableau1[[#This Row],[Objet]])</f>
        <v/>
      </c>
      <c r="B58" s="8" t="str">
        <f>IF(Tableau1[[#This Row],[Date livraison]]=0,"",Tableau1[[#This Row],[Date livraison]])</f>
        <v/>
      </c>
      <c r="C58" s="5" t="e">
        <f>DATEDIF(INDEX('KPIs Data'!A:K,MATCH(A58,'KPIs Data'!A:A,0),MATCH("Date de propale demandée",'KPIs Data'!$A$8:$L$8,0)),INDEX('KPIs Data'!A:K,MATCH(A58, 'KPIs Data'!A:A,0),MATCH("Date de propale réelle",'KPIs Data'!$A$8:$L$8,0)),"d")</f>
        <v>#N/A</v>
      </c>
      <c r="D58" s="5" t="e">
        <f>INDEX('KPIs Data'!A:K,MATCH(A58,'KPIs Data'!A:A,0),MATCH("Retard FDO",'KPIs Data'!$A$8:$L$8,0))</f>
        <v>#N/A</v>
      </c>
      <c r="E58" s="5" t="e">
        <f>INDEX('KPIs Data'!A:K,MATCH(A58,'KPIs Data'!A:A,0),MATCH("Nombre de non acceptations par Airbus du livrable",'KPIs Data'!$A$8:$L$8,0))</f>
        <v>#N/A</v>
      </c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</row>
    <row r="59" spans="1:17" ht="30" customHeight="1" x14ac:dyDescent="0.25">
      <c r="A59" s="2" t="str">
        <f>IF(Tableau1[[#This Row],[Objet]]=0,"",Tableau1[[#This Row],[Objet]])</f>
        <v/>
      </c>
      <c r="B59" s="8" t="str">
        <f>IF(Tableau1[[#This Row],[Date livraison]]=0,"",Tableau1[[#This Row],[Date livraison]])</f>
        <v/>
      </c>
      <c r="C59" s="5" t="e">
        <f>DATEDIF(INDEX('KPIs Data'!A:K,MATCH(A59,'KPIs Data'!A:A,0),MATCH("Date de propale demandée",'KPIs Data'!$A$8:$L$8,0)),INDEX('KPIs Data'!A:K,MATCH(A59, 'KPIs Data'!A:A,0),MATCH("Date de propale réelle",'KPIs Data'!$A$8:$L$8,0)),"d")</f>
        <v>#N/A</v>
      </c>
      <c r="D59" s="5" t="e">
        <f>INDEX('KPIs Data'!A:K,MATCH(A59,'KPIs Data'!A:A,0),MATCH("Retard FDO",'KPIs Data'!$A$8:$L$8,0))</f>
        <v>#N/A</v>
      </c>
      <c r="E59" s="5" t="e">
        <f>INDEX('KPIs Data'!A:K,MATCH(A59,'KPIs Data'!A:A,0),MATCH("Nombre de non acceptations par Airbus du livrable",'KPIs Data'!$A$8:$L$8,0))</f>
        <v>#N/A</v>
      </c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</row>
    <row r="60" spans="1:17" ht="30" customHeight="1" x14ac:dyDescent="0.25">
      <c r="A60" s="2" t="str">
        <f>IF(Tableau1[[#This Row],[Objet]]=0,"",Tableau1[[#This Row],[Objet]])</f>
        <v/>
      </c>
      <c r="B60" s="8" t="str">
        <f>IF(Tableau1[[#This Row],[Date livraison]]=0,"",Tableau1[[#This Row],[Date livraison]])</f>
        <v/>
      </c>
      <c r="C60" s="5" t="e">
        <f>DATEDIF(INDEX('KPIs Data'!A:K,MATCH(A60,'KPIs Data'!A:A,0),MATCH("Date de propale demandée",'KPIs Data'!$A$8:$L$8,0)),INDEX('KPIs Data'!A:K,MATCH(A60, 'KPIs Data'!A:A,0),MATCH("Date de propale réelle",'KPIs Data'!$A$8:$L$8,0)),"d")</f>
        <v>#N/A</v>
      </c>
      <c r="D60" s="5" t="e">
        <f>INDEX('KPIs Data'!A:K,MATCH(A60,'KPIs Data'!A:A,0),MATCH("Retard FDO",'KPIs Data'!$A$8:$L$8,0))</f>
        <v>#N/A</v>
      </c>
      <c r="E60" s="5" t="e">
        <f>INDEX('KPIs Data'!A:K,MATCH(A60,'KPIs Data'!A:A,0),MATCH("Nombre de non acceptations par Airbus du livrable",'KPIs Data'!$A$8:$L$8,0))</f>
        <v>#N/A</v>
      </c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</row>
    <row r="61" spans="1:17" ht="30" customHeight="1" x14ac:dyDescent="0.25">
      <c r="A61" s="2" t="str">
        <f>IF(Tableau1[[#This Row],[Objet]]=0,"",Tableau1[[#This Row],[Objet]])</f>
        <v/>
      </c>
      <c r="B61" s="8" t="str">
        <f>IF(Tableau1[[#This Row],[Date livraison]]=0,"",Tableau1[[#This Row],[Date livraison]])</f>
        <v/>
      </c>
      <c r="C61" s="5" t="e">
        <f>DATEDIF(INDEX('KPIs Data'!A:K,MATCH(A61,'KPIs Data'!A:A,0),MATCH("Date de propale demandée",'KPIs Data'!$A$8:$L$8,0)),INDEX('KPIs Data'!A:K,MATCH(A61, 'KPIs Data'!A:A,0),MATCH("Date de propale réelle",'KPIs Data'!$A$8:$L$8,0)),"d")</f>
        <v>#N/A</v>
      </c>
      <c r="D61" s="5" t="e">
        <f>INDEX('KPIs Data'!A:K,MATCH(A61,'KPIs Data'!A:A,0),MATCH("Retard FDO",'KPIs Data'!$A$8:$L$8,0))</f>
        <v>#N/A</v>
      </c>
      <c r="E61" s="5" t="e">
        <f>INDEX('KPIs Data'!A:K,MATCH(A61,'KPIs Data'!A:A,0),MATCH("Nombre de non acceptations par Airbus du livrable",'KPIs Data'!$A$8:$L$8,0))</f>
        <v>#N/A</v>
      </c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</row>
    <row r="62" spans="1:17" ht="30" customHeight="1" x14ac:dyDescent="0.25">
      <c r="A62" s="2" t="str">
        <f>IF(Tableau1[[#This Row],[Objet]]=0,"",Tableau1[[#This Row],[Objet]])</f>
        <v/>
      </c>
      <c r="B62" s="8" t="str">
        <f>IF(Tableau1[[#This Row],[Date livraison]]=0,"",Tableau1[[#This Row],[Date livraison]])</f>
        <v/>
      </c>
      <c r="C62" s="5" t="e">
        <f>DATEDIF(INDEX('KPIs Data'!A:K,MATCH(A62,'KPIs Data'!A:A,0),MATCH("Date de propale demandée",'KPIs Data'!$A$8:$L$8,0)),INDEX('KPIs Data'!A:K,MATCH(A62, 'KPIs Data'!A:A,0),MATCH("Date de propale réelle",'KPIs Data'!$A$8:$L$8,0)),"d")</f>
        <v>#N/A</v>
      </c>
      <c r="D62" s="5" t="e">
        <f>INDEX('KPIs Data'!A:K,MATCH(A62,'KPIs Data'!A:A,0),MATCH("Retard FDO",'KPIs Data'!$A$8:$L$8,0))</f>
        <v>#N/A</v>
      </c>
      <c r="E62" s="5" t="e">
        <f>INDEX('KPIs Data'!A:K,MATCH(A62,'KPIs Data'!A:A,0),MATCH("Nombre de non acceptations par Airbus du livrable",'KPIs Data'!$A$8:$L$8,0))</f>
        <v>#N/A</v>
      </c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</row>
    <row r="63" spans="1:17" ht="30" customHeight="1" x14ac:dyDescent="0.25">
      <c r="A63" s="2" t="str">
        <f>IF(Tableau1[[#This Row],[Objet]]=0,"",Tableau1[[#This Row],[Objet]])</f>
        <v/>
      </c>
      <c r="B63" s="8" t="str">
        <f>IF(Tableau1[[#This Row],[Date livraison]]=0,"",Tableau1[[#This Row],[Date livraison]])</f>
        <v/>
      </c>
      <c r="C63" s="5" t="e">
        <f>DATEDIF(INDEX('KPIs Data'!A:K,MATCH(A63,'KPIs Data'!A:A,0),MATCH("Date de propale demandée",'KPIs Data'!$A$8:$L$8,0)),INDEX('KPIs Data'!A:K,MATCH(A63, 'KPIs Data'!A:A,0),MATCH("Date de propale réelle",'KPIs Data'!$A$8:$L$8,0)),"d")</f>
        <v>#N/A</v>
      </c>
      <c r="D63" s="5" t="e">
        <f>INDEX('KPIs Data'!A:K,MATCH(A63,'KPIs Data'!A:A,0),MATCH("Retard FDO",'KPIs Data'!$A$8:$L$8,0))</f>
        <v>#N/A</v>
      </c>
      <c r="E63" s="5" t="e">
        <f>INDEX('KPIs Data'!A:K,MATCH(A63,'KPIs Data'!A:A,0),MATCH("Nombre de non acceptations par Airbus du livrable",'KPIs Data'!$A$8:$L$8,0))</f>
        <v>#N/A</v>
      </c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</row>
    <row r="64" spans="1:17" ht="30" customHeight="1" x14ac:dyDescent="0.25">
      <c r="A64" s="2" t="str">
        <f>IF(Tableau1[[#This Row],[Objet]]=0,"",Tableau1[[#This Row],[Objet]])</f>
        <v/>
      </c>
      <c r="B64" s="8" t="str">
        <f>IF(Tableau1[[#This Row],[Date livraison]]=0,"",Tableau1[[#This Row],[Date livraison]])</f>
        <v/>
      </c>
      <c r="C64" s="5" t="e">
        <f>DATEDIF(INDEX('KPIs Data'!A:K,MATCH(A64,'KPIs Data'!A:A,0),MATCH("Date de propale demandée",'KPIs Data'!$A$8:$L$8,0)),INDEX('KPIs Data'!A:K,MATCH(A64, 'KPIs Data'!A:A,0),MATCH("Date de propale réelle",'KPIs Data'!$A$8:$L$8,0)),"d")</f>
        <v>#N/A</v>
      </c>
      <c r="D64" s="5" t="e">
        <f>INDEX('KPIs Data'!A:K,MATCH(A64,'KPIs Data'!A:A,0),MATCH("Retard FDO",'KPIs Data'!$A$8:$L$8,0))</f>
        <v>#N/A</v>
      </c>
      <c r="E64" s="5" t="e">
        <f>INDEX('KPIs Data'!A:K,MATCH(A64,'KPIs Data'!A:A,0),MATCH("Nombre de non acceptations par Airbus du livrable",'KPIs Data'!$A$8:$L$8,0))</f>
        <v>#N/A</v>
      </c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</row>
    <row r="65" spans="1:17" ht="30" customHeight="1" x14ac:dyDescent="0.25">
      <c r="A65" s="2" t="str">
        <f>IF(Tableau1[[#This Row],[Objet]]=0,"",Tableau1[[#This Row],[Objet]])</f>
        <v/>
      </c>
      <c r="B65" s="8" t="str">
        <f>IF(Tableau1[[#This Row],[Date livraison]]=0,"",Tableau1[[#This Row],[Date livraison]])</f>
        <v/>
      </c>
      <c r="C65" s="5" t="e">
        <f>DATEDIF(INDEX('KPIs Data'!A:K,MATCH(A65,'KPIs Data'!A:A,0),MATCH("Date de propale demandée",'KPIs Data'!$A$8:$L$8,0)),INDEX('KPIs Data'!A:K,MATCH(A65, 'KPIs Data'!A:A,0),MATCH("Date de propale réelle",'KPIs Data'!$A$8:$L$8,0)),"d")</f>
        <v>#N/A</v>
      </c>
      <c r="D65" s="5" t="e">
        <f>INDEX('KPIs Data'!A:K,MATCH(A65,'KPIs Data'!A:A,0),MATCH("Retard FDO",'KPIs Data'!$A$8:$L$8,0))</f>
        <v>#N/A</v>
      </c>
      <c r="E65" s="5" t="e">
        <f>INDEX('KPIs Data'!A:K,MATCH(A65,'KPIs Data'!A:A,0),MATCH("Nombre de non acceptations par Airbus du livrable",'KPIs Data'!$A$8:$L$8,0))</f>
        <v>#N/A</v>
      </c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</row>
    <row r="66" spans="1:17" ht="30" customHeight="1" x14ac:dyDescent="0.25">
      <c r="A66" s="2" t="str">
        <f>IF(Tableau1[[#This Row],[Objet]]=0,"",Tableau1[[#This Row],[Objet]])</f>
        <v/>
      </c>
      <c r="B66" s="8" t="str">
        <f>IF(Tableau1[[#This Row],[Date livraison]]=0,"",Tableau1[[#This Row],[Date livraison]])</f>
        <v/>
      </c>
      <c r="C66" s="5" t="e">
        <f>DATEDIF(INDEX('KPIs Data'!A:K,MATCH(A66,'KPIs Data'!A:A,0),MATCH("Date de propale demandée",'KPIs Data'!$A$8:$L$8,0)),INDEX('KPIs Data'!A:K,MATCH(A66, 'KPIs Data'!A:A,0),MATCH("Date de propale réelle",'KPIs Data'!$A$8:$L$8,0)),"d")</f>
        <v>#N/A</v>
      </c>
      <c r="D66" s="5" t="e">
        <f>INDEX('KPIs Data'!A:K,MATCH(A66,'KPIs Data'!A:A,0),MATCH("Retard FDO",'KPIs Data'!$A$8:$L$8,0))</f>
        <v>#N/A</v>
      </c>
      <c r="E66" s="5" t="e">
        <f>INDEX('KPIs Data'!A:K,MATCH(A66,'KPIs Data'!A:A,0),MATCH("Nombre de non acceptations par Airbus du livrable",'KPIs Data'!$A$8:$L$8,0))</f>
        <v>#N/A</v>
      </c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</row>
    <row r="67" spans="1:17" ht="30" customHeight="1" x14ac:dyDescent="0.25">
      <c r="A67" s="2" t="str">
        <f>IF(Tableau1[[#This Row],[Objet]]=0,"",Tableau1[[#This Row],[Objet]])</f>
        <v/>
      </c>
      <c r="B67" s="8" t="str">
        <f>IF(Tableau1[[#This Row],[Date livraison]]=0,"",Tableau1[[#This Row],[Date livraison]])</f>
        <v/>
      </c>
      <c r="C67" s="5" t="e">
        <f>DATEDIF(INDEX('KPIs Data'!A:K,MATCH(A67,'KPIs Data'!A:A,0),MATCH("Date de propale demandée",'KPIs Data'!$A$8:$L$8,0)),INDEX('KPIs Data'!A:K,MATCH(A67, 'KPIs Data'!A:A,0),MATCH("Date de propale réelle",'KPIs Data'!$A$8:$L$8,0)),"d")</f>
        <v>#N/A</v>
      </c>
      <c r="D67" s="5" t="e">
        <f>INDEX('KPIs Data'!A:K,MATCH(A67,'KPIs Data'!A:A,0),MATCH("Retard FDO",'KPIs Data'!$A$8:$L$8,0))</f>
        <v>#N/A</v>
      </c>
      <c r="E67" s="5" t="e">
        <f>INDEX('KPIs Data'!A:K,MATCH(A67,'KPIs Data'!A:A,0),MATCH("Nombre de non acceptations par Airbus du livrable",'KPIs Data'!$A$8:$L$8,0))</f>
        <v>#N/A</v>
      </c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</row>
    <row r="68" spans="1:17" ht="30" customHeight="1" x14ac:dyDescent="0.25">
      <c r="A68" s="2" t="str">
        <f>IF(Tableau1[[#This Row],[Objet]]=0,"",Tableau1[[#This Row],[Objet]])</f>
        <v/>
      </c>
      <c r="B68" s="8" t="str">
        <f>IF(Tableau1[[#This Row],[Date livraison]]=0,"",Tableau1[[#This Row],[Date livraison]])</f>
        <v/>
      </c>
      <c r="C68" s="5" t="e">
        <f>DATEDIF(INDEX('KPIs Data'!A:K,MATCH(A68,'KPIs Data'!A:A,0),MATCH("Date de propale demandée",'KPIs Data'!$A$8:$L$8,0)),INDEX('KPIs Data'!A:K,MATCH(A68, 'KPIs Data'!A:A,0),MATCH("Date de propale réelle",'KPIs Data'!$A$8:$L$8,0)),"d")</f>
        <v>#N/A</v>
      </c>
      <c r="D68" s="5" t="e">
        <f>INDEX('KPIs Data'!A:K,MATCH(A68,'KPIs Data'!A:A,0),MATCH("Retard FDO",'KPIs Data'!$A$8:$L$8,0))</f>
        <v>#N/A</v>
      </c>
      <c r="E68" s="5" t="e">
        <f>INDEX('KPIs Data'!A:K,MATCH(A68,'KPIs Data'!A:A,0),MATCH("Nombre de non acceptations par Airbus du livrable",'KPIs Data'!$A$8:$L$8,0))</f>
        <v>#N/A</v>
      </c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</row>
    <row r="69" spans="1:17" ht="30" customHeight="1" x14ac:dyDescent="0.25">
      <c r="A69" s="2" t="str">
        <f>IF(Tableau1[[#This Row],[Objet]]=0,"",Tableau1[[#This Row],[Objet]])</f>
        <v/>
      </c>
      <c r="B69" s="8" t="str">
        <f>IF(Tableau1[[#This Row],[Date livraison]]=0,"",Tableau1[[#This Row],[Date livraison]])</f>
        <v/>
      </c>
      <c r="C69" s="5" t="e">
        <f>DATEDIF(INDEX('KPIs Data'!A:K,MATCH(A69,'KPIs Data'!A:A,0),MATCH("Date de propale demandée",'KPIs Data'!$A$8:$L$8,0)),INDEX('KPIs Data'!A:K,MATCH(A69, 'KPIs Data'!A:A,0),MATCH("Date de propale réelle",'KPIs Data'!$A$8:$L$8,0)),"d")</f>
        <v>#N/A</v>
      </c>
      <c r="D69" s="5" t="e">
        <f>INDEX('KPIs Data'!A:K,MATCH(A69,'KPIs Data'!A:A,0),MATCH("Retard FDO",'KPIs Data'!$A$8:$L$8,0))</f>
        <v>#N/A</v>
      </c>
      <c r="E69" s="5" t="e">
        <f>INDEX('KPIs Data'!A:K,MATCH(A69,'KPIs Data'!A:A,0),MATCH("Nombre de non acceptations par Airbus du livrable",'KPIs Data'!$A$8:$L$8,0))</f>
        <v>#N/A</v>
      </c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</row>
    <row r="70" spans="1:17" ht="30" customHeight="1" x14ac:dyDescent="0.25">
      <c r="A70" s="2" t="str">
        <f>IF(Tableau1[[#This Row],[Objet]]=0,"",Tableau1[[#This Row],[Objet]])</f>
        <v/>
      </c>
      <c r="B70" s="8" t="str">
        <f>IF(Tableau1[[#This Row],[Date livraison]]=0,"",Tableau1[[#This Row],[Date livraison]])</f>
        <v/>
      </c>
      <c r="C70" s="5" t="e">
        <f>DATEDIF(INDEX('KPIs Data'!A:K,MATCH(A70,'KPIs Data'!A:A,0),MATCH("Date de propale demandée",'KPIs Data'!$A$8:$L$8,0)),INDEX('KPIs Data'!A:K,MATCH(A70, 'KPIs Data'!A:A,0),MATCH("Date de propale réelle",'KPIs Data'!$A$8:$L$8,0)),"d")</f>
        <v>#N/A</v>
      </c>
      <c r="D70" s="5" t="e">
        <f>INDEX('KPIs Data'!A:K,MATCH(A70,'KPIs Data'!A:A,0),MATCH("Retard FDO",'KPIs Data'!$A$8:$L$8,0))</f>
        <v>#N/A</v>
      </c>
      <c r="E70" s="5" t="e">
        <f>INDEX('KPIs Data'!A:K,MATCH(A70,'KPIs Data'!A:A,0),MATCH("Nombre de non acceptations par Airbus du livrable",'KPIs Data'!$A$8:$L$8,0))</f>
        <v>#N/A</v>
      </c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</row>
    <row r="71" spans="1:17" ht="30" customHeight="1" x14ac:dyDescent="0.25">
      <c r="A71" s="2" t="str">
        <f>IF(Tableau1[[#This Row],[Objet]]=0,"",Tableau1[[#This Row],[Objet]])</f>
        <v/>
      </c>
      <c r="B71" s="8" t="str">
        <f>IF(Tableau1[[#This Row],[Date livraison]]=0,"",Tableau1[[#This Row],[Date livraison]])</f>
        <v/>
      </c>
      <c r="C71" s="5" t="e">
        <f>DATEDIF(INDEX('KPIs Data'!A:K,MATCH(A71,'KPIs Data'!A:A,0),MATCH("Date de propale demandée",'KPIs Data'!$A$8:$L$8,0)),INDEX('KPIs Data'!A:K,MATCH(A71, 'KPIs Data'!A:A,0),MATCH("Date de propale réelle",'KPIs Data'!$A$8:$L$8,0)),"d")</f>
        <v>#N/A</v>
      </c>
      <c r="D71" s="5" t="e">
        <f>INDEX('KPIs Data'!A:K,MATCH(A71,'KPIs Data'!A:A,0),MATCH("Retard FDO",'KPIs Data'!$A$8:$L$8,0))</f>
        <v>#N/A</v>
      </c>
      <c r="E71" s="5" t="e">
        <f>INDEX('KPIs Data'!A:K,MATCH(A71,'KPIs Data'!A:A,0),MATCH("Nombre de non acceptations par Airbus du livrable",'KPIs Data'!$A$8:$L$8,0))</f>
        <v>#N/A</v>
      </c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</row>
    <row r="72" spans="1:17" ht="30" customHeight="1" x14ac:dyDescent="0.25">
      <c r="A72" s="2" t="str">
        <f>IF(Tableau1[[#This Row],[Objet]]=0,"",Tableau1[[#This Row],[Objet]])</f>
        <v/>
      </c>
      <c r="B72" s="8" t="str">
        <f>IF(Tableau1[[#This Row],[Date livraison]]=0,"",Tableau1[[#This Row],[Date livraison]])</f>
        <v/>
      </c>
      <c r="C72" s="5" t="e">
        <f>DATEDIF(INDEX('KPIs Data'!A:K,MATCH(A72,'KPIs Data'!A:A,0),MATCH("Date de propale demandée",'KPIs Data'!$A$8:$L$8,0)),INDEX('KPIs Data'!A:K,MATCH(A72, 'KPIs Data'!A:A,0),MATCH("Date de propale réelle",'KPIs Data'!$A$8:$L$8,0)),"d")</f>
        <v>#N/A</v>
      </c>
      <c r="D72" s="5" t="e">
        <f>INDEX('KPIs Data'!A:K,MATCH(A72,'KPIs Data'!A:A,0),MATCH("Retard FDO",'KPIs Data'!$A$8:$L$8,0))</f>
        <v>#N/A</v>
      </c>
      <c r="E72" s="5" t="e">
        <f>INDEX('KPIs Data'!A:K,MATCH(A72,'KPIs Data'!A:A,0),MATCH("Nombre de non acceptations par Airbus du livrable",'KPIs Data'!$A$8:$L$8,0))</f>
        <v>#N/A</v>
      </c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</row>
    <row r="73" spans="1:17" ht="30" customHeight="1" x14ac:dyDescent="0.25">
      <c r="A73" s="2" t="str">
        <f>IF(Tableau1[[#This Row],[Objet]]=0,"",Tableau1[[#This Row],[Objet]])</f>
        <v/>
      </c>
      <c r="B73" s="8" t="str">
        <f>IF(Tableau1[[#This Row],[Date livraison]]=0,"",Tableau1[[#This Row],[Date livraison]])</f>
        <v/>
      </c>
      <c r="C73" s="5" t="e">
        <f>DATEDIF(INDEX('KPIs Data'!A:K,MATCH(A73,'KPIs Data'!A:A,0),MATCH("Date de propale demandée",'KPIs Data'!$A$8:$L$8,0)),INDEX('KPIs Data'!A:K,MATCH(A73, 'KPIs Data'!A:A,0),MATCH("Date de propale réelle",'KPIs Data'!$A$8:$L$8,0)),"d")</f>
        <v>#N/A</v>
      </c>
      <c r="D73" s="5" t="e">
        <f>INDEX('KPIs Data'!A:K,MATCH(A73,'KPIs Data'!A:A,0),MATCH("Retard FDO",'KPIs Data'!$A$8:$L$8,0))</f>
        <v>#N/A</v>
      </c>
      <c r="E73" s="5" t="e">
        <f>INDEX('KPIs Data'!A:K,MATCH(A73,'KPIs Data'!A:A,0),MATCH("Nombre de non acceptations par Airbus du livrable",'KPIs Data'!$A$8:$L$8,0))</f>
        <v>#N/A</v>
      </c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</row>
    <row r="74" spans="1:17" ht="30" customHeight="1" x14ac:dyDescent="0.25">
      <c r="A74" s="2" t="str">
        <f>IF(Tableau1[[#This Row],[Objet]]=0,"",Tableau1[[#This Row],[Objet]])</f>
        <v/>
      </c>
      <c r="B74" s="8" t="str">
        <f>IF(Tableau1[[#This Row],[Date livraison]]=0,"",Tableau1[[#This Row],[Date livraison]])</f>
        <v/>
      </c>
      <c r="C74" s="5" t="e">
        <f>DATEDIF(INDEX('KPIs Data'!A:K,MATCH(A74,'KPIs Data'!A:A,0),MATCH("Date de propale demandée",'KPIs Data'!$A$8:$L$8,0)),INDEX('KPIs Data'!A:K,MATCH(A74, 'KPIs Data'!A:A,0),MATCH("Date de propale réelle",'KPIs Data'!$A$8:$L$8,0)),"d")</f>
        <v>#N/A</v>
      </c>
      <c r="D74" s="5" t="e">
        <f>INDEX('KPIs Data'!A:K,MATCH(A74,'KPIs Data'!A:A,0),MATCH("Retard FDO",'KPIs Data'!$A$8:$L$8,0))</f>
        <v>#N/A</v>
      </c>
      <c r="E74" s="5" t="e">
        <f>INDEX('KPIs Data'!A:K,MATCH(A74,'KPIs Data'!A:A,0),MATCH("Nombre de non acceptations par Airbus du livrable",'KPIs Data'!$A$8:$L$8,0))</f>
        <v>#N/A</v>
      </c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</row>
    <row r="75" spans="1:17" ht="30" customHeight="1" x14ac:dyDescent="0.25">
      <c r="A75" s="2" t="str">
        <f>IF(Tableau1[[#This Row],[Objet]]=0,"",Tableau1[[#This Row],[Objet]])</f>
        <v/>
      </c>
      <c r="B75" s="8" t="str">
        <f>IF(Tableau1[[#This Row],[Date livraison]]=0,"",Tableau1[[#This Row],[Date livraison]])</f>
        <v/>
      </c>
      <c r="C75" s="5" t="e">
        <f>DATEDIF(INDEX('KPIs Data'!A:K,MATCH(A75,'KPIs Data'!A:A,0),MATCH("Date de propale demandée",'KPIs Data'!$A$8:$L$8,0)),INDEX('KPIs Data'!A:K,MATCH(A75, 'KPIs Data'!A:A,0),MATCH("Date de propale réelle",'KPIs Data'!$A$8:$L$8,0)),"d")</f>
        <v>#N/A</v>
      </c>
      <c r="D75" s="5" t="e">
        <f>INDEX('KPIs Data'!A:K,MATCH(A75,'KPIs Data'!A:A,0),MATCH("Retard FDO",'KPIs Data'!$A$8:$L$8,0))</f>
        <v>#N/A</v>
      </c>
      <c r="E75" s="5" t="e">
        <f>INDEX('KPIs Data'!A:K,MATCH(A75,'KPIs Data'!A:A,0),MATCH("Nombre de non acceptations par Airbus du livrable",'KPIs Data'!$A$8:$L$8,0))</f>
        <v>#N/A</v>
      </c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</row>
    <row r="76" spans="1:17" ht="30" customHeight="1" x14ac:dyDescent="0.25">
      <c r="A76" s="2" t="str">
        <f>IF(Tableau1[[#This Row],[Objet]]=0,"",Tableau1[[#This Row],[Objet]])</f>
        <v/>
      </c>
      <c r="B76" s="8" t="str">
        <f>IF(Tableau1[[#This Row],[Date livraison]]=0,"",Tableau1[[#This Row],[Date livraison]])</f>
        <v/>
      </c>
      <c r="C76" s="5" t="e">
        <f>DATEDIF(INDEX('KPIs Data'!A:K,MATCH(A76,'KPIs Data'!A:A,0),MATCH("Date de propale demandée",'KPIs Data'!$A$8:$L$8,0)),INDEX('KPIs Data'!A:K,MATCH(A76, 'KPIs Data'!A:A,0),MATCH("Date de propale réelle",'KPIs Data'!$A$8:$L$8,0)),"d")</f>
        <v>#N/A</v>
      </c>
      <c r="D76" s="5" t="e">
        <f>INDEX('KPIs Data'!A:K,MATCH(A76,'KPIs Data'!A:A,0),MATCH("Retard FDO",'KPIs Data'!$A$8:$L$8,0))</f>
        <v>#N/A</v>
      </c>
      <c r="E76" s="5" t="e">
        <f>INDEX('KPIs Data'!A:K,MATCH(A76,'KPIs Data'!A:A,0),MATCH("Nombre de non acceptations par Airbus du livrable",'KPIs Data'!$A$8:$L$8,0))</f>
        <v>#N/A</v>
      </c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</row>
    <row r="77" spans="1:17" ht="30" customHeight="1" x14ac:dyDescent="0.25">
      <c r="A77" s="2" t="str">
        <f>IF(Tableau1[[#This Row],[Objet]]=0,"",Tableau1[[#This Row],[Objet]])</f>
        <v/>
      </c>
      <c r="B77" s="8" t="str">
        <f>IF(Tableau1[[#This Row],[Date livraison]]=0,"",Tableau1[[#This Row],[Date livraison]])</f>
        <v/>
      </c>
      <c r="C77" s="5" t="e">
        <f>DATEDIF(INDEX('KPIs Data'!A:K,MATCH(A77,'KPIs Data'!A:A,0),MATCH("Date de propale demandée",'KPIs Data'!$A$8:$L$8,0)),INDEX('KPIs Data'!A:K,MATCH(A77, 'KPIs Data'!A:A,0),MATCH("Date de propale réelle",'KPIs Data'!$A$8:$L$8,0)),"d")</f>
        <v>#N/A</v>
      </c>
      <c r="D77" s="5" t="e">
        <f>INDEX('KPIs Data'!A:K,MATCH(A77,'KPIs Data'!A:A,0),MATCH("Retard FDO",'KPIs Data'!$A$8:$L$8,0))</f>
        <v>#N/A</v>
      </c>
      <c r="E77" s="5" t="e">
        <f>INDEX('KPIs Data'!A:K,MATCH(A77,'KPIs Data'!A:A,0),MATCH("Nombre de non acceptations par Airbus du livrable",'KPIs Data'!$A$8:$L$8,0))</f>
        <v>#N/A</v>
      </c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</row>
    <row r="78" spans="1:17" ht="30" customHeight="1" x14ac:dyDescent="0.25">
      <c r="A78" s="2" t="str">
        <f>IF(Tableau1[[#This Row],[Objet]]=0,"",Tableau1[[#This Row],[Objet]])</f>
        <v/>
      </c>
      <c r="B78" s="8" t="str">
        <f>IF(Tableau1[[#This Row],[Date livraison]]=0,"",Tableau1[[#This Row],[Date livraison]])</f>
        <v/>
      </c>
      <c r="C78" s="5" t="e">
        <f>DATEDIF(INDEX('KPIs Data'!A:K,MATCH(A78,'KPIs Data'!A:A,0),MATCH("Date de propale demandée",'KPIs Data'!$A$8:$L$8,0)),INDEX('KPIs Data'!A:K,MATCH(A78, 'KPIs Data'!A:A,0),MATCH("Date de propale réelle",'KPIs Data'!$A$8:$L$8,0)),"d")</f>
        <v>#N/A</v>
      </c>
      <c r="D78" s="5" t="e">
        <f>INDEX('KPIs Data'!A:K,MATCH(A78,'KPIs Data'!A:A,0),MATCH("Retard FDO",'KPIs Data'!$A$8:$L$8,0))</f>
        <v>#N/A</v>
      </c>
      <c r="E78" s="5" t="e">
        <f>INDEX('KPIs Data'!A:K,MATCH(A78,'KPIs Data'!A:A,0),MATCH("Nombre de non acceptations par Airbus du livrable",'KPIs Data'!$A$8:$L$8,0))</f>
        <v>#N/A</v>
      </c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</row>
    <row r="79" spans="1:17" ht="30" customHeight="1" x14ac:dyDescent="0.25">
      <c r="A79" s="2" t="str">
        <f>IF(Tableau1[[#This Row],[Objet]]=0,"",Tableau1[[#This Row],[Objet]])</f>
        <v/>
      </c>
      <c r="B79" s="8" t="str">
        <f>IF(Tableau1[[#This Row],[Date livraison]]=0,"",Tableau1[[#This Row],[Date livraison]])</f>
        <v/>
      </c>
      <c r="C79" s="5" t="e">
        <f>DATEDIF(INDEX('KPIs Data'!A:K,MATCH(A79,'KPIs Data'!A:A,0),MATCH("Date de propale demandée",'KPIs Data'!$A$8:$L$8,0)),INDEX('KPIs Data'!A:K,MATCH(A79, 'KPIs Data'!A:A,0),MATCH("Date de propale réelle",'KPIs Data'!$A$8:$L$8,0)),"d")</f>
        <v>#N/A</v>
      </c>
      <c r="D79" s="5" t="e">
        <f>INDEX('KPIs Data'!A:K,MATCH(A79,'KPIs Data'!A:A,0),MATCH("Retard FDO",'KPIs Data'!$A$8:$L$8,0))</f>
        <v>#N/A</v>
      </c>
      <c r="E79" s="5" t="e">
        <f>INDEX('KPIs Data'!A:K,MATCH(A79,'KPIs Data'!A:A,0),MATCH("Nombre de non acceptations par Airbus du livrable",'KPIs Data'!$A$8:$L$8,0))</f>
        <v>#N/A</v>
      </c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</row>
    <row r="80" spans="1:17" ht="30" customHeight="1" x14ac:dyDescent="0.25">
      <c r="A80" s="2" t="str">
        <f>IF(Tableau1[[#This Row],[Objet]]=0,"",Tableau1[[#This Row],[Objet]])</f>
        <v/>
      </c>
      <c r="B80" s="8" t="str">
        <f>IF(Tableau1[[#This Row],[Date livraison]]=0,"",Tableau1[[#This Row],[Date livraison]])</f>
        <v/>
      </c>
      <c r="C80" s="5" t="e">
        <f>DATEDIF(INDEX('KPIs Data'!A:K,MATCH(A80,'KPIs Data'!A:A,0),MATCH("Date de propale demandée",'KPIs Data'!$A$8:$L$8,0)),INDEX('KPIs Data'!A:K,MATCH(A80, 'KPIs Data'!A:A,0),MATCH("Date de propale réelle",'KPIs Data'!$A$8:$L$8,0)),"d")</f>
        <v>#N/A</v>
      </c>
      <c r="D80" s="5" t="e">
        <f>INDEX('KPIs Data'!A:K,MATCH(A80,'KPIs Data'!A:A,0),MATCH("Retard FDO",'KPIs Data'!$A$8:$L$8,0))</f>
        <v>#N/A</v>
      </c>
      <c r="E80" s="5" t="e">
        <f>INDEX('KPIs Data'!A:K,MATCH(A80,'KPIs Data'!A:A,0),MATCH("Nombre de non acceptations par Airbus du livrable",'KPIs Data'!$A$8:$L$8,0))</f>
        <v>#N/A</v>
      </c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</row>
    <row r="81" spans="1:17" ht="30" customHeight="1" x14ac:dyDescent="0.25">
      <c r="A81" s="2" t="str">
        <f>IF(Tableau1[[#This Row],[Objet]]=0,"",Tableau1[[#This Row],[Objet]])</f>
        <v/>
      </c>
      <c r="B81" s="8" t="str">
        <f>IF(Tableau1[[#This Row],[Date livraison]]=0,"",Tableau1[[#This Row],[Date livraison]])</f>
        <v/>
      </c>
      <c r="C81" s="5" t="e">
        <f>DATEDIF(INDEX('KPIs Data'!A:K,MATCH(A81,'KPIs Data'!A:A,0),MATCH("Date de propale demandée",'KPIs Data'!$A$8:$L$8,0)),INDEX('KPIs Data'!A:K,MATCH(A81, 'KPIs Data'!A:A,0),MATCH("Date de propale réelle",'KPIs Data'!$A$8:$L$8,0)),"d")</f>
        <v>#N/A</v>
      </c>
      <c r="D81" s="5" t="e">
        <f>INDEX('KPIs Data'!A:K,MATCH(A81,'KPIs Data'!A:A,0),MATCH("Retard FDO",'KPIs Data'!$A$8:$L$8,0))</f>
        <v>#N/A</v>
      </c>
      <c r="E81" s="5" t="e">
        <f>INDEX('KPIs Data'!A:K,MATCH(A81,'KPIs Data'!A:A,0),MATCH("Nombre de non acceptations par Airbus du livrable",'KPIs Data'!$A$8:$L$8,0))</f>
        <v>#N/A</v>
      </c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</row>
    <row r="82" spans="1:17" ht="30" customHeight="1" x14ac:dyDescent="0.25">
      <c r="A82" s="2" t="str">
        <f>IF(Tableau1[[#This Row],[Objet]]=0,"",Tableau1[[#This Row],[Objet]])</f>
        <v/>
      </c>
      <c r="B82" s="8" t="str">
        <f>IF(Tableau1[[#This Row],[Date livraison]]=0,"",Tableau1[[#This Row],[Date livraison]])</f>
        <v/>
      </c>
      <c r="C82" s="5" t="e">
        <f>DATEDIF(INDEX('KPIs Data'!A:K,MATCH(A82,'KPIs Data'!A:A,0),MATCH("Date de propale demandée",'KPIs Data'!$A$8:$L$8,0)),INDEX('KPIs Data'!A:K,MATCH(A82, 'KPIs Data'!A:A,0),MATCH("Date de propale réelle",'KPIs Data'!$A$8:$L$8,0)),"d")</f>
        <v>#N/A</v>
      </c>
      <c r="D82" s="5" t="e">
        <f>INDEX('KPIs Data'!A:K,MATCH(A82,'KPIs Data'!A:A,0),MATCH("Retard FDO",'KPIs Data'!$A$8:$L$8,0))</f>
        <v>#N/A</v>
      </c>
      <c r="E82" s="5" t="e">
        <f>INDEX('KPIs Data'!A:K,MATCH(A82,'KPIs Data'!A:A,0),MATCH("Nombre de non acceptations par Airbus du livrable",'KPIs Data'!$A$8:$L$8,0))</f>
        <v>#N/A</v>
      </c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</row>
    <row r="83" spans="1:17" ht="30" customHeight="1" x14ac:dyDescent="0.25">
      <c r="A83" s="2" t="str">
        <f>IF(Tableau1[[#This Row],[Objet]]=0,"",Tableau1[[#This Row],[Objet]])</f>
        <v/>
      </c>
      <c r="B83" s="8" t="str">
        <f>IF(Tableau1[[#This Row],[Date livraison]]=0,"",Tableau1[[#This Row],[Date livraison]])</f>
        <v/>
      </c>
      <c r="C83" s="5" t="e">
        <f>DATEDIF(INDEX('KPIs Data'!A:K,MATCH(A83,'KPIs Data'!A:A,0),MATCH("Date de propale demandée",'KPIs Data'!$A$8:$L$8,0)),INDEX('KPIs Data'!A:K,MATCH(A83, 'KPIs Data'!A:A,0),MATCH("Date de propale réelle",'KPIs Data'!$A$8:$L$8,0)),"d")</f>
        <v>#N/A</v>
      </c>
      <c r="D83" s="5" t="e">
        <f>INDEX('KPIs Data'!A:K,MATCH(A83,'KPIs Data'!A:A,0),MATCH("Retard FDO",'KPIs Data'!$A$8:$L$8,0))</f>
        <v>#N/A</v>
      </c>
      <c r="E83" s="5" t="e">
        <f>INDEX('KPIs Data'!A:K,MATCH(A83,'KPIs Data'!A:A,0),MATCH("Nombre de non acceptations par Airbus du livrable",'KPIs Data'!$A$8:$L$8,0))</f>
        <v>#N/A</v>
      </c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</row>
    <row r="84" spans="1:17" ht="30" customHeight="1" x14ac:dyDescent="0.25">
      <c r="A84" s="2" t="str">
        <f>IF(Tableau1[[#This Row],[Objet]]=0,"",Tableau1[[#This Row],[Objet]])</f>
        <v/>
      </c>
      <c r="B84" s="8" t="str">
        <f>IF(Tableau1[[#This Row],[Date livraison]]=0,"",Tableau1[[#This Row],[Date livraison]])</f>
        <v/>
      </c>
      <c r="C84" s="5" t="e">
        <f>DATEDIF(INDEX('KPIs Data'!A:K,MATCH(A84,'KPIs Data'!A:A,0),MATCH("Date de propale demandée",'KPIs Data'!$A$8:$L$8,0)),INDEX('KPIs Data'!A:K,MATCH(A84, 'KPIs Data'!A:A,0),MATCH("Date de propale réelle",'KPIs Data'!$A$8:$L$8,0)),"d")</f>
        <v>#N/A</v>
      </c>
      <c r="D84" s="5" t="e">
        <f>INDEX('KPIs Data'!A:K,MATCH(A84,'KPIs Data'!A:A,0),MATCH("Retard FDO",'KPIs Data'!$A$8:$L$8,0))</f>
        <v>#N/A</v>
      </c>
      <c r="E84" s="5" t="e">
        <f>INDEX('KPIs Data'!A:K,MATCH(A84,'KPIs Data'!A:A,0),MATCH("Nombre de non acceptations par Airbus du livrable",'KPIs Data'!$A$8:$L$8,0))</f>
        <v>#N/A</v>
      </c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</row>
    <row r="85" spans="1:17" ht="30" customHeight="1" x14ac:dyDescent="0.25">
      <c r="A85" s="2" t="str">
        <f>IF(Tableau1[[#This Row],[Objet]]=0,"",Tableau1[[#This Row],[Objet]])</f>
        <v/>
      </c>
      <c r="B85" s="8" t="str">
        <f>IF(Tableau1[[#This Row],[Date livraison]]=0,"",Tableau1[[#This Row],[Date livraison]])</f>
        <v/>
      </c>
      <c r="C85" s="5" t="e">
        <f>DATEDIF(INDEX('KPIs Data'!A:K,MATCH(A85,'KPIs Data'!A:A,0),MATCH("Date de propale demandée",'KPIs Data'!$A$8:$L$8,0)),INDEX('KPIs Data'!A:K,MATCH(A85, 'KPIs Data'!A:A,0),MATCH("Date de propale réelle",'KPIs Data'!$A$8:$L$8,0)),"d")</f>
        <v>#N/A</v>
      </c>
      <c r="D85" s="5" t="e">
        <f>INDEX('KPIs Data'!A:K,MATCH(A85,'KPIs Data'!A:A,0),MATCH("Retard FDO",'KPIs Data'!$A$8:$L$8,0))</f>
        <v>#N/A</v>
      </c>
      <c r="E85" s="5" t="e">
        <f>INDEX('KPIs Data'!A:K,MATCH(A85,'KPIs Data'!A:A,0),MATCH("Nombre de non acceptations par Airbus du livrable",'KPIs Data'!$A$8:$L$8,0))</f>
        <v>#N/A</v>
      </c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</row>
    <row r="86" spans="1:17" ht="30" customHeight="1" x14ac:dyDescent="0.25">
      <c r="A86" s="2" t="str">
        <f>IF(Tableau1[[#This Row],[Objet]]=0,"",Tableau1[[#This Row],[Objet]])</f>
        <v/>
      </c>
      <c r="B86" s="8" t="str">
        <f>IF(Tableau1[[#This Row],[Date livraison]]=0,"",Tableau1[[#This Row],[Date livraison]])</f>
        <v/>
      </c>
      <c r="C86" s="5" t="e">
        <f>DATEDIF(INDEX('KPIs Data'!A:K,MATCH(A86,'KPIs Data'!A:A,0),MATCH("Date de propale demandée",'KPIs Data'!$A$8:$L$8,0)),INDEX('KPIs Data'!A:K,MATCH(A86, 'KPIs Data'!A:A,0),MATCH("Date de propale réelle",'KPIs Data'!$A$8:$L$8,0)),"d")</f>
        <v>#N/A</v>
      </c>
      <c r="D86" s="5" t="e">
        <f>INDEX('KPIs Data'!A:K,MATCH(A86,'KPIs Data'!A:A,0),MATCH("Retard FDO",'KPIs Data'!$A$8:$L$8,0))</f>
        <v>#N/A</v>
      </c>
      <c r="E86" s="5" t="e">
        <f>INDEX('KPIs Data'!A:K,MATCH(A86,'KPIs Data'!A:A,0),MATCH("Nombre de non acceptations par Airbus du livrable",'KPIs Data'!$A$8:$L$8,0))</f>
        <v>#N/A</v>
      </c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</row>
    <row r="87" spans="1:17" ht="30" customHeight="1" x14ac:dyDescent="0.25">
      <c r="A87" s="2" t="str">
        <f>IF(Tableau1[[#This Row],[Objet]]=0,"",Tableau1[[#This Row],[Objet]])</f>
        <v/>
      </c>
      <c r="B87" s="8" t="str">
        <f>IF(Tableau1[[#This Row],[Date livraison]]=0,"",Tableau1[[#This Row],[Date livraison]])</f>
        <v/>
      </c>
      <c r="C87" s="5" t="e">
        <f>DATEDIF(INDEX('KPIs Data'!A:K,MATCH(A87,'KPIs Data'!A:A,0),MATCH("Date de propale demandée",'KPIs Data'!$A$8:$L$8,0)),INDEX('KPIs Data'!A:K,MATCH(A87, 'KPIs Data'!A:A,0),MATCH("Date de propale réelle",'KPIs Data'!$A$8:$L$8,0)),"d")</f>
        <v>#N/A</v>
      </c>
      <c r="D87" s="5" t="e">
        <f>INDEX('KPIs Data'!A:K,MATCH(A87,'KPIs Data'!A:A,0),MATCH("Retard FDO",'KPIs Data'!$A$8:$L$8,0))</f>
        <v>#N/A</v>
      </c>
      <c r="E87" s="5" t="e">
        <f>INDEX('KPIs Data'!A:K,MATCH(A87,'KPIs Data'!A:A,0),MATCH("Nombre de non acceptations par Airbus du livrable",'KPIs Data'!$A$8:$L$8,0))</f>
        <v>#N/A</v>
      </c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</row>
    <row r="88" spans="1:17" ht="30" customHeight="1" x14ac:dyDescent="0.25">
      <c r="A88" s="2" t="str">
        <f>IF(Tableau1[[#This Row],[Objet]]=0,"",Tableau1[[#This Row],[Objet]])</f>
        <v/>
      </c>
      <c r="B88" s="8" t="str">
        <f>IF(Tableau1[[#This Row],[Date livraison]]=0,"",Tableau1[[#This Row],[Date livraison]])</f>
        <v/>
      </c>
      <c r="C88" s="5" t="e">
        <f>DATEDIF(INDEX('KPIs Data'!A:K,MATCH(A88,'KPIs Data'!A:A,0),MATCH("Date de propale demandée",'KPIs Data'!$A$8:$L$8,0)),INDEX('KPIs Data'!A:K,MATCH(A88, 'KPIs Data'!A:A,0),MATCH("Date de propale réelle",'KPIs Data'!$A$8:$L$8,0)),"d")</f>
        <v>#N/A</v>
      </c>
      <c r="D88" s="5" t="e">
        <f>INDEX('KPIs Data'!A:K,MATCH(A88,'KPIs Data'!A:A,0),MATCH("Retard FDO",'KPIs Data'!$A$8:$L$8,0))</f>
        <v>#N/A</v>
      </c>
      <c r="E88" s="5" t="e">
        <f>INDEX('KPIs Data'!A:K,MATCH(A88,'KPIs Data'!A:A,0),MATCH("Nombre de non acceptations par Airbus du livrable",'KPIs Data'!$A$8:$L$8,0))</f>
        <v>#N/A</v>
      </c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</row>
    <row r="89" spans="1:17" ht="30" customHeight="1" x14ac:dyDescent="0.25">
      <c r="A89" s="2" t="str">
        <f>IF(Tableau1[[#This Row],[Objet]]=0,"",Tableau1[[#This Row],[Objet]])</f>
        <v/>
      </c>
      <c r="B89" s="8" t="str">
        <f>IF(Tableau1[[#This Row],[Date livraison]]=0,"",Tableau1[[#This Row],[Date livraison]])</f>
        <v/>
      </c>
      <c r="C89" s="5" t="e">
        <f>DATEDIF(INDEX('KPIs Data'!A:K,MATCH(A89,'KPIs Data'!A:A,0),MATCH("Date de propale demandée",'KPIs Data'!$A$8:$L$8,0)),INDEX('KPIs Data'!A:K,MATCH(A89, 'KPIs Data'!A:A,0),MATCH("Date de propale réelle",'KPIs Data'!$A$8:$L$8,0)),"d")</f>
        <v>#N/A</v>
      </c>
      <c r="D89" s="5" t="e">
        <f>INDEX('KPIs Data'!A:K,MATCH(A89,'KPIs Data'!A:A,0),MATCH("Retard FDO",'KPIs Data'!$A$8:$L$8,0))</f>
        <v>#N/A</v>
      </c>
      <c r="E89" s="5" t="e">
        <f>INDEX('KPIs Data'!A:K,MATCH(A89,'KPIs Data'!A:A,0),MATCH("Nombre de non acceptations par Airbus du livrable",'KPIs Data'!$A$8:$L$8,0))</f>
        <v>#N/A</v>
      </c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</row>
    <row r="90" spans="1:17" ht="30" customHeight="1" x14ac:dyDescent="0.25">
      <c r="A90" s="2" t="str">
        <f>IF(Tableau1[[#This Row],[Objet]]=0,"",Tableau1[[#This Row],[Objet]])</f>
        <v/>
      </c>
      <c r="B90" s="8" t="str">
        <f>IF(Tableau1[[#This Row],[Date livraison]]=0,"",Tableau1[[#This Row],[Date livraison]])</f>
        <v/>
      </c>
      <c r="C90" s="5" t="e">
        <f>DATEDIF(INDEX('KPIs Data'!A:K,MATCH(A90,'KPIs Data'!A:A,0),MATCH("Date de propale demandée",'KPIs Data'!$A$8:$L$8,0)),INDEX('KPIs Data'!A:K,MATCH(A90, 'KPIs Data'!A:A,0),MATCH("Date de propale réelle",'KPIs Data'!$A$8:$L$8,0)),"d")</f>
        <v>#N/A</v>
      </c>
      <c r="D90" s="5" t="e">
        <f>INDEX('KPIs Data'!A:K,MATCH(A90,'KPIs Data'!A:A,0),MATCH("Retard FDO",'KPIs Data'!$A$8:$L$8,0))</f>
        <v>#N/A</v>
      </c>
      <c r="E90" s="5" t="e">
        <f>INDEX('KPIs Data'!A:K,MATCH(A90,'KPIs Data'!A:A,0),MATCH("Nombre de non acceptations par Airbus du livrable",'KPIs Data'!$A$8:$L$8,0))</f>
        <v>#N/A</v>
      </c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</row>
    <row r="91" spans="1:17" ht="30" customHeight="1" x14ac:dyDescent="0.25">
      <c r="A91" s="2" t="str">
        <f>IF(Tableau1[[#This Row],[Objet]]=0,"",Tableau1[[#This Row],[Objet]])</f>
        <v/>
      </c>
      <c r="B91" s="8" t="str">
        <f>IF(Tableau1[[#This Row],[Date livraison]]=0,"",Tableau1[[#This Row],[Date livraison]])</f>
        <v/>
      </c>
      <c r="C91" s="5" t="e">
        <f>DATEDIF(INDEX('KPIs Data'!A:K,MATCH(A91,'KPIs Data'!A:A,0),MATCH("Date de propale demandée",'KPIs Data'!$A$8:$L$8,0)),INDEX('KPIs Data'!A:K,MATCH(A91, 'KPIs Data'!A:A,0),MATCH("Date de propale réelle",'KPIs Data'!$A$8:$L$8,0)),"d")</f>
        <v>#N/A</v>
      </c>
      <c r="D91" s="5" t="e">
        <f>INDEX('KPIs Data'!A:K,MATCH(A91,'KPIs Data'!A:A,0),MATCH("Retard FDO",'KPIs Data'!$A$8:$L$8,0))</f>
        <v>#N/A</v>
      </c>
      <c r="E91" s="5" t="e">
        <f>INDEX('KPIs Data'!A:K,MATCH(A91,'KPIs Data'!A:A,0),MATCH("Nombre de non acceptations par Airbus du livrable",'KPIs Data'!$A$8:$L$8,0))</f>
        <v>#N/A</v>
      </c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</row>
    <row r="92" spans="1:17" ht="30" customHeight="1" x14ac:dyDescent="0.25">
      <c r="A92" s="2" t="str">
        <f>IF(Tableau1[[#This Row],[Objet]]=0,"",Tableau1[[#This Row],[Objet]])</f>
        <v/>
      </c>
      <c r="B92" s="8" t="str">
        <f>IF(Tableau1[[#This Row],[Date livraison]]=0,"",Tableau1[[#This Row],[Date livraison]])</f>
        <v/>
      </c>
      <c r="C92" s="5" t="e">
        <f>DATEDIF(INDEX('KPIs Data'!A:K,MATCH(A92,'KPIs Data'!A:A,0),MATCH("Date de propale demandée",'KPIs Data'!$A$8:$L$8,0)),INDEX('KPIs Data'!A:K,MATCH(A92, 'KPIs Data'!A:A,0),MATCH("Date de propale réelle",'KPIs Data'!$A$8:$L$8,0)),"d")</f>
        <v>#N/A</v>
      </c>
      <c r="D92" s="5" t="e">
        <f>INDEX('KPIs Data'!A:K,MATCH(A92,'KPIs Data'!A:A,0),MATCH("Retard FDO",'KPIs Data'!$A$8:$L$8,0))</f>
        <v>#N/A</v>
      </c>
      <c r="E92" s="5" t="e">
        <f>INDEX('KPIs Data'!A:K,MATCH(A92,'KPIs Data'!A:A,0),MATCH("Nombre de non acceptations par Airbus du livrable",'KPIs Data'!$A$8:$L$8,0))</f>
        <v>#N/A</v>
      </c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</row>
    <row r="93" spans="1:17" ht="30" customHeight="1" x14ac:dyDescent="0.25">
      <c r="A93" s="2" t="str">
        <f>IF(Tableau1[[#This Row],[Objet]]=0,"",Tableau1[[#This Row],[Objet]])</f>
        <v/>
      </c>
      <c r="B93" s="8" t="str">
        <f>IF(Tableau1[[#This Row],[Date livraison]]=0,"",Tableau1[[#This Row],[Date livraison]])</f>
        <v/>
      </c>
      <c r="C93" s="5" t="e">
        <f>DATEDIF(INDEX('KPIs Data'!A:K,MATCH(A93,'KPIs Data'!A:A,0),MATCH("Date de propale demandée",'KPIs Data'!$A$8:$L$8,0)),INDEX('KPIs Data'!A:K,MATCH(A93, 'KPIs Data'!A:A,0),MATCH("Date de propale réelle",'KPIs Data'!$A$8:$L$8,0)),"d")</f>
        <v>#N/A</v>
      </c>
      <c r="D93" s="5" t="e">
        <f>INDEX('KPIs Data'!A:K,MATCH(A93,'KPIs Data'!A:A,0),MATCH("Retard FDO",'KPIs Data'!$A$8:$L$8,0))</f>
        <v>#N/A</v>
      </c>
      <c r="E93" s="5" t="e">
        <f>INDEX('KPIs Data'!A:K,MATCH(A93,'KPIs Data'!A:A,0),MATCH("Nombre de non acceptations par Airbus du livrable",'KPIs Data'!$A$8:$L$8,0))</f>
        <v>#N/A</v>
      </c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</row>
    <row r="94" spans="1:17" ht="30" customHeight="1" x14ac:dyDescent="0.25">
      <c r="A94" s="2" t="str">
        <f>IF(Tableau1[[#This Row],[Objet]]=0,"",Tableau1[[#This Row],[Objet]])</f>
        <v/>
      </c>
      <c r="B94" s="8" t="str">
        <f>IF(Tableau1[[#This Row],[Date livraison]]=0,"",Tableau1[[#This Row],[Date livraison]])</f>
        <v/>
      </c>
      <c r="C94" s="5" t="e">
        <f>DATEDIF(INDEX('KPIs Data'!A:K,MATCH(A94,'KPIs Data'!A:A,0),MATCH("Date de propale demandée",'KPIs Data'!$A$8:$L$8,0)),INDEX('KPIs Data'!A:K,MATCH(A94, 'KPIs Data'!A:A,0),MATCH("Date de propale réelle",'KPIs Data'!$A$8:$L$8,0)),"d")</f>
        <v>#N/A</v>
      </c>
      <c r="D94" s="5" t="e">
        <f>INDEX('KPIs Data'!A:K,MATCH(A94,'KPIs Data'!A:A,0),MATCH("Retard FDO",'KPIs Data'!$A$8:$L$8,0))</f>
        <v>#N/A</v>
      </c>
      <c r="E94" s="5" t="e">
        <f>INDEX('KPIs Data'!A:K,MATCH(A94,'KPIs Data'!A:A,0),MATCH("Nombre de non acceptations par Airbus du livrable",'KPIs Data'!$A$8:$L$8,0))</f>
        <v>#N/A</v>
      </c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</row>
    <row r="95" spans="1:17" ht="30" customHeight="1" x14ac:dyDescent="0.25">
      <c r="A95" s="2" t="str">
        <f>IF(Tableau1[[#This Row],[Objet]]=0,"",Tableau1[[#This Row],[Objet]])</f>
        <v/>
      </c>
      <c r="B95" s="8" t="str">
        <f>IF(Tableau1[[#This Row],[Date livraison]]=0,"",Tableau1[[#This Row],[Date livraison]])</f>
        <v/>
      </c>
      <c r="C95" s="5" t="e">
        <f>DATEDIF(INDEX('KPIs Data'!A:K,MATCH(A95,'KPIs Data'!A:A,0),MATCH("Date de propale demandée",'KPIs Data'!$A$8:$L$8,0)),INDEX('KPIs Data'!A:K,MATCH(A95, 'KPIs Data'!A:A,0),MATCH("Date de propale réelle",'KPIs Data'!$A$8:$L$8,0)),"d")</f>
        <v>#N/A</v>
      </c>
      <c r="D95" s="5" t="e">
        <f>INDEX('KPIs Data'!A:K,MATCH(A95,'KPIs Data'!A:A,0),MATCH("Retard FDO",'KPIs Data'!$A$8:$L$8,0))</f>
        <v>#N/A</v>
      </c>
      <c r="E95" s="5" t="e">
        <f>INDEX('KPIs Data'!A:K,MATCH(A95,'KPIs Data'!A:A,0),MATCH("Nombre de non acceptations par Airbus du livrable",'KPIs Data'!$A$8:$L$8,0))</f>
        <v>#N/A</v>
      </c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</row>
    <row r="96" spans="1:17" ht="30" customHeight="1" x14ac:dyDescent="0.25">
      <c r="A96" s="2" t="str">
        <f>IF(Tableau1[[#This Row],[Objet]]=0,"",Tableau1[[#This Row],[Objet]])</f>
        <v/>
      </c>
      <c r="B96" s="8" t="str">
        <f>IF(Tableau1[[#This Row],[Date livraison]]=0,"",Tableau1[[#This Row],[Date livraison]])</f>
        <v/>
      </c>
      <c r="C96" s="5" t="e">
        <f>DATEDIF(INDEX('KPIs Data'!A:K,MATCH(A96,'KPIs Data'!A:A,0),MATCH("Date de propale demandée",'KPIs Data'!$A$8:$L$8,0)),INDEX('KPIs Data'!A:K,MATCH(A96, 'KPIs Data'!A:A,0),MATCH("Date de propale réelle",'KPIs Data'!$A$8:$L$8,0)),"d")</f>
        <v>#N/A</v>
      </c>
      <c r="D96" s="5" t="e">
        <f>INDEX('KPIs Data'!A:K,MATCH(A96,'KPIs Data'!A:A,0),MATCH("Retard FDO",'KPIs Data'!$A$8:$L$8,0))</f>
        <v>#N/A</v>
      </c>
      <c r="E96" s="5" t="e">
        <f>INDEX('KPIs Data'!A:K,MATCH(A96,'KPIs Data'!A:A,0),MATCH("Nombre de non acceptations par Airbus du livrable",'KPIs Data'!$A$8:$L$8,0))</f>
        <v>#N/A</v>
      </c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</row>
    <row r="97" spans="1:17" ht="30" customHeight="1" x14ac:dyDescent="0.25">
      <c r="A97" s="2" t="str">
        <f>IF(Tableau1[[#This Row],[Objet]]=0,"",Tableau1[[#This Row],[Objet]])</f>
        <v/>
      </c>
      <c r="B97" s="8" t="str">
        <f>IF(Tableau1[[#This Row],[Date livraison]]=0,"",Tableau1[[#This Row],[Date livraison]])</f>
        <v/>
      </c>
      <c r="C97" s="5" t="e">
        <f>DATEDIF(INDEX('KPIs Data'!A:K,MATCH(A97,'KPIs Data'!A:A,0),MATCH("Date de propale demandée",'KPIs Data'!$A$8:$L$8,0)),INDEX('KPIs Data'!A:K,MATCH(A97, 'KPIs Data'!A:A,0),MATCH("Date de propale réelle",'KPIs Data'!$A$8:$L$8,0)),"d")</f>
        <v>#N/A</v>
      </c>
      <c r="D97" s="5" t="e">
        <f>INDEX('KPIs Data'!A:K,MATCH(A97,'KPIs Data'!A:A,0),MATCH("Retard FDO",'KPIs Data'!$A$8:$L$8,0))</f>
        <v>#N/A</v>
      </c>
      <c r="E97" s="5" t="e">
        <f>INDEX('KPIs Data'!A:K,MATCH(A97,'KPIs Data'!A:A,0),MATCH("Nombre de non acceptations par Airbus du livrable",'KPIs Data'!$A$8:$L$8,0))</f>
        <v>#N/A</v>
      </c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</row>
    <row r="98" spans="1:17" ht="30" customHeight="1" x14ac:dyDescent="0.25">
      <c r="A98" s="2" t="str">
        <f>IF(Tableau1[[#This Row],[Objet]]=0,"",Tableau1[[#This Row],[Objet]])</f>
        <v/>
      </c>
      <c r="B98" s="8" t="str">
        <f>IF(Tableau1[[#This Row],[Date livraison]]=0,"",Tableau1[[#This Row],[Date livraison]])</f>
        <v/>
      </c>
      <c r="C98" s="5" t="e">
        <f>DATEDIF(INDEX('KPIs Data'!A:K,MATCH(A98,'KPIs Data'!A:A,0),MATCH("Date de propale demandée",'KPIs Data'!$A$8:$L$8,0)),INDEX('KPIs Data'!A:K,MATCH(A98, 'KPIs Data'!A:A,0),MATCH("Date de propale réelle",'KPIs Data'!$A$8:$L$8,0)),"d")</f>
        <v>#N/A</v>
      </c>
      <c r="D98" s="5" t="e">
        <f>INDEX('KPIs Data'!A:K,MATCH(A98,'KPIs Data'!A:A,0),MATCH("Retard FDO",'KPIs Data'!$A$8:$L$8,0))</f>
        <v>#N/A</v>
      </c>
      <c r="E98" s="5" t="e">
        <f>INDEX('KPIs Data'!A:K,MATCH(A98,'KPIs Data'!A:A,0),MATCH("Nombre de non acceptations par Airbus du livrable",'KPIs Data'!$A$8:$L$8,0))</f>
        <v>#N/A</v>
      </c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</row>
    <row r="99" spans="1:17" ht="30" customHeight="1" x14ac:dyDescent="0.25">
      <c r="A99" s="2" t="str">
        <f>IF(Tableau1[[#This Row],[Objet]]=0,"",Tableau1[[#This Row],[Objet]])</f>
        <v/>
      </c>
      <c r="B99" s="8" t="str">
        <f>IF(Tableau1[[#This Row],[Date livraison]]=0,"",Tableau1[[#This Row],[Date livraison]])</f>
        <v/>
      </c>
      <c r="C99" s="5" t="e">
        <f>DATEDIF(INDEX('KPIs Data'!A:K,MATCH(A99,'KPIs Data'!A:A,0),MATCH("Date de propale demandée",'KPIs Data'!$A$8:$L$8,0)),INDEX('KPIs Data'!A:K,MATCH(A99, 'KPIs Data'!A:A,0),MATCH("Date de propale réelle",'KPIs Data'!$A$8:$L$8,0)),"d")</f>
        <v>#N/A</v>
      </c>
      <c r="D99" s="5" t="e">
        <f>INDEX('KPIs Data'!A:K,MATCH(A99,'KPIs Data'!A:A,0),MATCH("Retard FDO",'KPIs Data'!$A$8:$L$8,0))</f>
        <v>#N/A</v>
      </c>
      <c r="E99" s="5" t="e">
        <f>INDEX('KPIs Data'!A:K,MATCH(A99,'KPIs Data'!A:A,0),MATCH("Nombre de non acceptations par Airbus du livrable",'KPIs Data'!$A$8:$L$8,0))</f>
        <v>#N/A</v>
      </c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</row>
    <row r="100" spans="1:17" ht="30" customHeight="1" x14ac:dyDescent="0.25">
      <c r="A100" s="2" t="str">
        <f>IF(Tableau1[[#This Row],[Objet]]=0,"",Tableau1[[#This Row],[Objet]])</f>
        <v/>
      </c>
      <c r="B100" s="8" t="str">
        <f>IF(Tableau1[[#This Row],[Date livraison]]=0,"",Tableau1[[#This Row],[Date livraison]])</f>
        <v/>
      </c>
      <c r="C100" s="5" t="e">
        <f>DATEDIF(INDEX('KPIs Data'!A:K,MATCH(A100,'KPIs Data'!A:A,0),MATCH("Date de propale demandée",'KPIs Data'!$A$8:$L$8,0)),INDEX('KPIs Data'!A:K,MATCH(A100, 'KPIs Data'!A:A,0),MATCH("Date de propale réelle",'KPIs Data'!$A$8:$L$8,0)),"d")</f>
        <v>#N/A</v>
      </c>
      <c r="D100" s="5" t="e">
        <f>INDEX('KPIs Data'!A:K,MATCH(A100,'KPIs Data'!A:A,0),MATCH("Retard FDO",'KPIs Data'!$A$8:$L$8,0))</f>
        <v>#N/A</v>
      </c>
      <c r="E100" s="5" t="e">
        <f>INDEX('KPIs Data'!A:K,MATCH(A100,'KPIs Data'!A:A,0),MATCH("Nombre de non acceptations par Airbus du livrable",'KPIs Data'!$A$8:$L$8,0))</f>
        <v>#N/A</v>
      </c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</row>
    <row r="101" spans="1:17" ht="30" customHeight="1" x14ac:dyDescent="0.25">
      <c r="A101" s="2" t="str">
        <f>IF(Tableau1[[#This Row],[Objet]]=0,"",Tableau1[[#This Row],[Objet]])</f>
        <v/>
      </c>
      <c r="B101" s="8" t="str">
        <f>IF(Tableau1[[#This Row],[Date livraison]]=0,"",Tableau1[[#This Row],[Date livraison]])</f>
        <v/>
      </c>
      <c r="C101" s="5" t="e">
        <f>DATEDIF(INDEX('KPIs Data'!A:K,MATCH(A101,'KPIs Data'!A:A,0),MATCH("Date de propale demandée",'KPIs Data'!$A$8:$L$8,0)),INDEX('KPIs Data'!A:K,MATCH(A101, 'KPIs Data'!A:A,0),MATCH("Date de propale réelle",'KPIs Data'!$A$8:$L$8,0)),"d")</f>
        <v>#N/A</v>
      </c>
      <c r="D101" s="5" t="e">
        <f>INDEX('KPIs Data'!A:K,MATCH(A101,'KPIs Data'!A:A,0),MATCH("Retard FDO",'KPIs Data'!$A$8:$L$8,0))</f>
        <v>#N/A</v>
      </c>
      <c r="E101" s="5" t="e">
        <f>INDEX('KPIs Data'!A:K,MATCH(A101,'KPIs Data'!A:A,0),MATCH("Nombre de non acceptations par Airbus du livrable",'KPIs Data'!$A$8:$L$8,0))</f>
        <v>#N/A</v>
      </c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</row>
    <row r="102" spans="1:17" ht="30" customHeight="1" x14ac:dyDescent="0.25">
      <c r="A102" s="2" t="str">
        <f>IF(Tableau1[[#This Row],[Objet]]=0,"",Tableau1[[#This Row],[Objet]])</f>
        <v/>
      </c>
      <c r="B102" s="8" t="str">
        <f>IF(Tableau1[[#This Row],[Date livraison]]=0,"",Tableau1[[#This Row],[Date livraison]])</f>
        <v/>
      </c>
      <c r="C102" s="5" t="e">
        <f>DATEDIF(INDEX('KPIs Data'!A:K,MATCH(A102,'KPIs Data'!A:A,0),MATCH("Date de propale demandée",'KPIs Data'!$A$8:$L$8,0)),INDEX('KPIs Data'!A:K,MATCH(A102, 'KPIs Data'!A:A,0),MATCH("Date de propale réelle",'KPIs Data'!$A$8:$L$8,0)),"d")</f>
        <v>#N/A</v>
      </c>
      <c r="D102" s="5" t="e">
        <f>INDEX('KPIs Data'!A:K,MATCH(A102,'KPIs Data'!A:A,0),MATCH("Retard FDO",'KPIs Data'!$A$8:$L$8,0))</f>
        <v>#N/A</v>
      </c>
      <c r="E102" s="5" t="e">
        <f>INDEX('KPIs Data'!A:K,MATCH(A102,'KPIs Data'!A:A,0),MATCH("Nombre de non acceptations par Airbus du livrable",'KPIs Data'!$A$8:$L$8,0))</f>
        <v>#N/A</v>
      </c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</row>
    <row r="103" spans="1:17" ht="30" customHeight="1" x14ac:dyDescent="0.25">
      <c r="A103" s="2" t="str">
        <f>IF(Tableau1[[#This Row],[Objet]]=0,"",Tableau1[[#This Row],[Objet]])</f>
        <v/>
      </c>
      <c r="B103" s="8" t="str">
        <f>IF(Tableau1[[#This Row],[Date livraison]]=0,"",Tableau1[[#This Row],[Date livraison]])</f>
        <v/>
      </c>
      <c r="C103" s="5" t="e">
        <f>DATEDIF(INDEX('KPIs Data'!A:K,MATCH(A103,'KPIs Data'!A:A,0),MATCH("Date de propale demandée",'KPIs Data'!$A$8:$L$8,0)),INDEX('KPIs Data'!A:K,MATCH(A103, 'KPIs Data'!A:A,0),MATCH("Date de propale réelle",'KPIs Data'!$A$8:$L$8,0)),"d")</f>
        <v>#N/A</v>
      </c>
      <c r="D103" s="5" t="e">
        <f>INDEX('KPIs Data'!A:K,MATCH(A103,'KPIs Data'!A:A,0),MATCH("Retard FDO",'KPIs Data'!$A$8:$L$8,0))</f>
        <v>#N/A</v>
      </c>
      <c r="E103" s="5" t="e">
        <f>INDEX('KPIs Data'!A:K,MATCH(A103,'KPIs Data'!A:A,0),MATCH("Nombre de non acceptations par Airbus du livrable",'KPIs Data'!$A$8:$L$8,0))</f>
        <v>#N/A</v>
      </c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</row>
    <row r="104" spans="1:17" ht="30" customHeight="1" x14ac:dyDescent="0.25">
      <c r="A104" s="2" t="str">
        <f>IF(Tableau1[[#This Row],[Objet]]=0,"",Tableau1[[#This Row],[Objet]])</f>
        <v/>
      </c>
      <c r="B104" s="8" t="str">
        <f>IF(Tableau1[[#This Row],[Date livraison]]=0,"",Tableau1[[#This Row],[Date livraison]])</f>
        <v/>
      </c>
      <c r="C104" s="5" t="e">
        <f>DATEDIF(INDEX('KPIs Data'!A:K,MATCH(A104,'KPIs Data'!A:A,0),MATCH("Date de propale demandée",'KPIs Data'!$A$8:$L$8,0)),INDEX('KPIs Data'!A:K,MATCH(A104, 'KPIs Data'!A:A,0),MATCH("Date de propale réelle",'KPIs Data'!$A$8:$L$8,0)),"d")</f>
        <v>#N/A</v>
      </c>
      <c r="D104" s="5" t="e">
        <f>INDEX('KPIs Data'!A:K,MATCH(A104,'KPIs Data'!A:A,0),MATCH("Retard FDO",'KPIs Data'!$A$8:$L$8,0))</f>
        <v>#N/A</v>
      </c>
      <c r="E104" s="5" t="e">
        <f>INDEX('KPIs Data'!A:K,MATCH(A104,'KPIs Data'!A:A,0),MATCH("Nombre de non acceptations par Airbus du livrable",'KPIs Data'!$A$8:$L$8,0))</f>
        <v>#N/A</v>
      </c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</row>
    <row r="105" spans="1:17" ht="30" customHeight="1" x14ac:dyDescent="0.25">
      <c r="A105" s="2" t="str">
        <f>IF(Tableau1[[#This Row],[Objet]]=0,"",Tableau1[[#This Row],[Objet]])</f>
        <v/>
      </c>
      <c r="B105" s="8" t="str">
        <f>IF(Tableau1[[#This Row],[Date livraison]]=0,"",Tableau1[[#This Row],[Date livraison]])</f>
        <v/>
      </c>
      <c r="C105" s="5" t="e">
        <f>DATEDIF(INDEX('KPIs Data'!A:K,MATCH(A105,'KPIs Data'!A:A,0),MATCH("Date de propale demandée",'KPIs Data'!$A$8:$L$8,0)),INDEX('KPIs Data'!A:K,MATCH(A105, 'KPIs Data'!A:A,0),MATCH("Date de propale réelle",'KPIs Data'!$A$8:$L$8,0)),"d")</f>
        <v>#N/A</v>
      </c>
      <c r="D105" s="5" t="e">
        <f>INDEX('KPIs Data'!A:K,MATCH(A105,'KPIs Data'!A:A,0),MATCH("Retard FDO",'KPIs Data'!$A$8:$L$8,0))</f>
        <v>#N/A</v>
      </c>
      <c r="E105" s="5" t="e">
        <f>INDEX('KPIs Data'!A:K,MATCH(A105,'KPIs Data'!A:A,0),MATCH("Nombre de non acceptations par Airbus du livrable",'KPIs Data'!$A$8:$L$8,0))</f>
        <v>#N/A</v>
      </c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</row>
    <row r="106" spans="1:17" ht="30" customHeight="1" x14ac:dyDescent="0.25">
      <c r="A106" s="2" t="str">
        <f>IF(Tableau1[[#This Row],[Objet]]=0,"",Tableau1[[#This Row],[Objet]])</f>
        <v/>
      </c>
      <c r="B106" s="8" t="str">
        <f>IF(Tableau1[[#This Row],[Date livraison]]=0,"",Tableau1[[#This Row],[Date livraison]])</f>
        <v/>
      </c>
      <c r="C106" s="5" t="e">
        <f>DATEDIF(INDEX('KPIs Data'!A:K,MATCH(A106,'KPIs Data'!A:A,0),MATCH("Date de propale demandée",'KPIs Data'!$A$8:$L$8,0)),INDEX('KPIs Data'!A:K,MATCH(A106, 'KPIs Data'!A:A,0),MATCH("Date de propale réelle",'KPIs Data'!$A$8:$L$8,0)),"d")</f>
        <v>#N/A</v>
      </c>
      <c r="D106" s="5" t="e">
        <f>INDEX('KPIs Data'!A:K,MATCH(A106,'KPIs Data'!A:A,0),MATCH("Retard FDO",'KPIs Data'!$A$8:$L$8,0))</f>
        <v>#N/A</v>
      </c>
      <c r="E106" s="5" t="e">
        <f>INDEX('KPIs Data'!A:K,MATCH(A106,'KPIs Data'!A:A,0),MATCH("Nombre de non acceptations par Airbus du livrable",'KPIs Data'!$A$8:$L$8,0))</f>
        <v>#N/A</v>
      </c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</row>
    <row r="107" spans="1:17" ht="30" customHeight="1" x14ac:dyDescent="0.25">
      <c r="A107" s="2" t="str">
        <f>IF(Tableau1[[#This Row],[Objet]]=0,"",Tableau1[[#This Row],[Objet]])</f>
        <v/>
      </c>
      <c r="B107" s="8" t="str">
        <f>IF(Tableau1[[#This Row],[Date livraison]]=0,"",Tableau1[[#This Row],[Date livraison]])</f>
        <v/>
      </c>
      <c r="C107" s="5" t="e">
        <f>DATEDIF(INDEX('KPIs Data'!A:K,MATCH(A107,'KPIs Data'!A:A,0),MATCH("Date de propale demandée",'KPIs Data'!$A$8:$L$8,0)),INDEX('KPIs Data'!A:K,MATCH(A107, 'KPIs Data'!A:A,0),MATCH("Date de propale réelle",'KPIs Data'!$A$8:$L$8,0)),"d")</f>
        <v>#N/A</v>
      </c>
      <c r="D107" s="5" t="e">
        <f>INDEX('KPIs Data'!A:K,MATCH(A107,'KPIs Data'!A:A,0),MATCH("Retard FDO",'KPIs Data'!$A$8:$L$8,0))</f>
        <v>#N/A</v>
      </c>
      <c r="E107" s="5" t="e">
        <f>INDEX('KPIs Data'!A:K,MATCH(A107,'KPIs Data'!A:A,0),MATCH("Nombre de non acceptations par Airbus du livrable",'KPIs Data'!$A$8:$L$8,0))</f>
        <v>#N/A</v>
      </c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</row>
    <row r="108" spans="1:17" ht="30" customHeight="1" x14ac:dyDescent="0.25">
      <c r="A108" s="2" t="str">
        <f>IF(Tableau1[[#This Row],[Objet]]=0,"",Tableau1[[#This Row],[Objet]])</f>
        <v/>
      </c>
      <c r="B108" s="8" t="str">
        <f>IF(Tableau1[[#This Row],[Date livraison]]=0,"",Tableau1[[#This Row],[Date livraison]])</f>
        <v/>
      </c>
      <c r="C108" s="5" t="e">
        <f>DATEDIF(INDEX('KPIs Data'!A:K,MATCH(A108,'KPIs Data'!A:A,0),MATCH("Date de propale demandée",'KPIs Data'!$A$8:$L$8,0)),INDEX('KPIs Data'!A:K,MATCH(A108, 'KPIs Data'!A:A,0),MATCH("Date de propale réelle",'KPIs Data'!$A$8:$L$8,0)),"d")</f>
        <v>#N/A</v>
      </c>
      <c r="D108" s="5" t="e">
        <f>INDEX('KPIs Data'!A:K,MATCH(A108,'KPIs Data'!A:A,0),MATCH("Retard FDO",'KPIs Data'!$A$8:$L$8,0))</f>
        <v>#N/A</v>
      </c>
      <c r="E108" s="5" t="e">
        <f>INDEX('KPIs Data'!A:K,MATCH(A108,'KPIs Data'!A:A,0),MATCH("Nombre de non acceptations par Airbus du livrable",'KPIs Data'!$A$8:$L$8,0))</f>
        <v>#N/A</v>
      </c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</row>
    <row r="109" spans="1:17" ht="30" customHeight="1" x14ac:dyDescent="0.25">
      <c r="A109" s="2" t="str">
        <f>IF(Tableau1[[#This Row],[Objet]]=0,"",Tableau1[[#This Row],[Objet]])</f>
        <v/>
      </c>
      <c r="B109" s="8" t="str">
        <f>IF(Tableau1[[#This Row],[Date livraison]]=0,"",Tableau1[[#This Row],[Date livraison]])</f>
        <v/>
      </c>
      <c r="C109" s="5" t="e">
        <f>DATEDIF(INDEX('KPIs Data'!A:K,MATCH(A109,'KPIs Data'!A:A,0),MATCH("Date de propale demandée",'KPIs Data'!$A$8:$L$8,0)),INDEX('KPIs Data'!A:K,MATCH(A109, 'KPIs Data'!A:A,0),MATCH("Date de propale réelle",'KPIs Data'!$A$8:$L$8,0)),"d")</f>
        <v>#N/A</v>
      </c>
      <c r="D109" s="5" t="e">
        <f>INDEX('KPIs Data'!A:K,MATCH(A109,'KPIs Data'!A:A,0),MATCH("Retard FDO",'KPIs Data'!$A$8:$L$8,0))</f>
        <v>#N/A</v>
      </c>
      <c r="E109" s="5" t="e">
        <f>INDEX('KPIs Data'!A:K,MATCH(A109,'KPIs Data'!A:A,0),MATCH("Nombre de non acceptations par Airbus du livrable",'KPIs Data'!$A$8:$L$8,0))</f>
        <v>#N/A</v>
      </c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</row>
    <row r="110" spans="1:17" ht="30" customHeight="1" x14ac:dyDescent="0.25">
      <c r="A110" s="2" t="str">
        <f>IF(Tableau1[[#This Row],[Objet]]=0,"",Tableau1[[#This Row],[Objet]])</f>
        <v/>
      </c>
      <c r="B110" s="8" t="str">
        <f>IF(Tableau1[[#This Row],[Date livraison]]=0,"",Tableau1[[#This Row],[Date livraison]])</f>
        <v/>
      </c>
      <c r="C110" s="5" t="e">
        <f>DATEDIF(INDEX('KPIs Data'!A:K,MATCH(A110,'KPIs Data'!A:A,0),MATCH("Date de propale demandée",'KPIs Data'!$A$8:$L$8,0)),INDEX('KPIs Data'!A:K,MATCH(A110, 'KPIs Data'!A:A,0),MATCH("Date de propale réelle",'KPIs Data'!$A$8:$L$8,0)),"d")</f>
        <v>#N/A</v>
      </c>
      <c r="D110" s="5" t="e">
        <f>INDEX('KPIs Data'!A:K,MATCH(A110,'KPIs Data'!A:A,0),MATCH("Retard FDO",'KPIs Data'!$A$8:$L$8,0))</f>
        <v>#N/A</v>
      </c>
      <c r="E110" s="5" t="e">
        <f>INDEX('KPIs Data'!A:K,MATCH(A110,'KPIs Data'!A:A,0),MATCH("Nombre de non acceptations par Airbus du livrable",'KPIs Data'!$A$8:$L$8,0))</f>
        <v>#N/A</v>
      </c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</row>
    <row r="111" spans="1:17" ht="30" customHeight="1" x14ac:dyDescent="0.25">
      <c r="A111" s="2" t="str">
        <f>IF(Tableau1[[#This Row],[Objet]]=0,"",Tableau1[[#This Row],[Objet]])</f>
        <v/>
      </c>
      <c r="B111" s="8" t="str">
        <f>IF(Tableau1[[#This Row],[Date livraison]]=0,"",Tableau1[[#This Row],[Date livraison]])</f>
        <v/>
      </c>
      <c r="C111" s="5" t="e">
        <f>DATEDIF(INDEX('KPIs Data'!A:K,MATCH(A111,'KPIs Data'!A:A,0),MATCH("Date de propale demandée",'KPIs Data'!$A$8:$L$8,0)),INDEX('KPIs Data'!A:K,MATCH(A111, 'KPIs Data'!A:A,0),MATCH("Date de propale réelle",'KPIs Data'!$A$8:$L$8,0)),"d")</f>
        <v>#N/A</v>
      </c>
      <c r="D111" s="5" t="e">
        <f>INDEX('KPIs Data'!A:K,MATCH(A111,'KPIs Data'!A:A,0),MATCH("Retard FDO",'KPIs Data'!$A$8:$L$8,0))</f>
        <v>#N/A</v>
      </c>
      <c r="E111" s="5" t="e">
        <f>INDEX('KPIs Data'!A:K,MATCH(A111,'KPIs Data'!A:A,0),MATCH("Nombre de non acceptations par Airbus du livrable",'KPIs Data'!$A$8:$L$8,0))</f>
        <v>#N/A</v>
      </c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</row>
    <row r="112" spans="1:17" ht="30" customHeight="1" x14ac:dyDescent="0.25">
      <c r="A112" s="2" t="str">
        <f>IF(Tableau1[[#This Row],[Objet]]=0,"",Tableau1[[#This Row],[Objet]])</f>
        <v/>
      </c>
      <c r="B112" s="8" t="str">
        <f>IF(Tableau1[[#This Row],[Date livraison]]=0,"",Tableau1[[#This Row],[Date livraison]])</f>
        <v/>
      </c>
      <c r="C112" s="5" t="e">
        <f>DATEDIF(INDEX('KPIs Data'!A:K,MATCH(A112,'KPIs Data'!A:A,0),MATCH("Date de propale demandée",'KPIs Data'!$A$8:$L$8,0)),INDEX('KPIs Data'!A:K,MATCH(A112, 'KPIs Data'!A:A,0),MATCH("Date de propale réelle",'KPIs Data'!$A$8:$L$8,0)),"d")</f>
        <v>#N/A</v>
      </c>
      <c r="D112" s="5" t="e">
        <f>INDEX('KPIs Data'!A:K,MATCH(A112,'KPIs Data'!A:A,0),MATCH("Retard FDO",'KPIs Data'!$A$8:$L$8,0))</f>
        <v>#N/A</v>
      </c>
      <c r="E112" s="5" t="e">
        <f>INDEX('KPIs Data'!A:K,MATCH(A112,'KPIs Data'!A:A,0),MATCH("Nombre de non acceptations par Airbus du livrable",'KPIs Data'!$A$8:$L$8,0))</f>
        <v>#N/A</v>
      </c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</row>
    <row r="113" spans="1:17" ht="30" customHeight="1" x14ac:dyDescent="0.25">
      <c r="A113" s="2" t="str">
        <f>IF(Tableau1[[#This Row],[Objet]]=0,"",Tableau1[[#This Row],[Objet]])</f>
        <v/>
      </c>
      <c r="B113" s="8" t="str">
        <f>IF(Tableau1[[#This Row],[Date livraison]]=0,"",Tableau1[[#This Row],[Date livraison]])</f>
        <v/>
      </c>
      <c r="C113" s="5" t="e">
        <f>DATEDIF(INDEX('KPIs Data'!A:K,MATCH(A113,'KPIs Data'!A:A,0),MATCH("Date de propale demandée",'KPIs Data'!$A$8:$L$8,0)),INDEX('KPIs Data'!A:K,MATCH(A113, 'KPIs Data'!A:A,0),MATCH("Date de propale réelle",'KPIs Data'!$A$8:$L$8,0)),"d")</f>
        <v>#N/A</v>
      </c>
      <c r="D113" s="5" t="e">
        <f>INDEX('KPIs Data'!A:K,MATCH(A113,'KPIs Data'!A:A,0),MATCH("Retard FDO",'KPIs Data'!$A$8:$L$8,0))</f>
        <v>#N/A</v>
      </c>
      <c r="E113" s="5" t="e">
        <f>INDEX('KPIs Data'!A:K,MATCH(A113,'KPIs Data'!A:A,0),MATCH("Nombre de non acceptations par Airbus du livrable",'KPIs Data'!$A$8:$L$8,0))</f>
        <v>#N/A</v>
      </c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</row>
    <row r="114" spans="1:17" ht="30" customHeight="1" x14ac:dyDescent="0.25">
      <c r="A114" s="2" t="str">
        <f>IF(Tableau1[[#This Row],[Objet]]=0,"",Tableau1[[#This Row],[Objet]])</f>
        <v/>
      </c>
      <c r="B114" s="8" t="str">
        <f>IF(Tableau1[[#This Row],[Date livraison]]=0,"",Tableau1[[#This Row],[Date livraison]])</f>
        <v/>
      </c>
      <c r="C114" s="5" t="e">
        <f>DATEDIF(INDEX('KPIs Data'!A:K,MATCH(A114,'KPIs Data'!A:A,0),MATCH("Date de propale demandée",'KPIs Data'!$A$8:$L$8,0)),INDEX('KPIs Data'!A:K,MATCH(A114, 'KPIs Data'!A:A,0),MATCH("Date de propale réelle",'KPIs Data'!$A$8:$L$8,0)),"d")</f>
        <v>#N/A</v>
      </c>
      <c r="D114" s="5" t="e">
        <f>INDEX('KPIs Data'!A:K,MATCH(A114,'KPIs Data'!A:A,0),MATCH("Retard FDO",'KPIs Data'!$A$8:$L$8,0))</f>
        <v>#N/A</v>
      </c>
      <c r="E114" s="5" t="e">
        <f>INDEX('KPIs Data'!A:K,MATCH(A114,'KPIs Data'!A:A,0),MATCH("Nombre de non acceptations par Airbus du livrable",'KPIs Data'!$A$8:$L$8,0))</f>
        <v>#N/A</v>
      </c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</row>
    <row r="115" spans="1:17" ht="30" customHeight="1" x14ac:dyDescent="0.25">
      <c r="A115" s="2" t="str">
        <f>IF(Tableau1[[#This Row],[Objet]]=0,"",Tableau1[[#This Row],[Objet]])</f>
        <v/>
      </c>
      <c r="B115" s="8" t="str">
        <f>IF(Tableau1[[#This Row],[Date livraison]]=0,"",Tableau1[[#This Row],[Date livraison]])</f>
        <v/>
      </c>
      <c r="C115" s="5" t="e">
        <f>DATEDIF(INDEX('KPIs Data'!A:K,MATCH(A115,'KPIs Data'!A:A,0),MATCH("Date de propale demandée",'KPIs Data'!$A$8:$L$8,0)),INDEX('KPIs Data'!A:K,MATCH(A115, 'KPIs Data'!A:A,0),MATCH("Date de propale réelle",'KPIs Data'!$A$8:$L$8,0)),"d")</f>
        <v>#N/A</v>
      </c>
      <c r="D115" s="5" t="e">
        <f>INDEX('KPIs Data'!A:K,MATCH(A115,'KPIs Data'!A:A,0),MATCH("Retard FDO",'KPIs Data'!$A$8:$L$8,0))</f>
        <v>#N/A</v>
      </c>
      <c r="E115" s="5" t="e">
        <f>INDEX('KPIs Data'!A:K,MATCH(A115,'KPIs Data'!A:A,0),MATCH("Nombre de non acceptations par Airbus du livrable",'KPIs Data'!$A$8:$L$8,0))</f>
        <v>#N/A</v>
      </c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</row>
    <row r="116" spans="1:17" ht="30" customHeight="1" x14ac:dyDescent="0.25">
      <c r="A116" s="2" t="str">
        <f>IF(Tableau1[[#This Row],[Objet]]=0,"",Tableau1[[#This Row],[Objet]])</f>
        <v/>
      </c>
      <c r="B116" s="8" t="str">
        <f>IF(Tableau1[[#This Row],[Date livraison]]=0,"",Tableau1[[#This Row],[Date livraison]])</f>
        <v/>
      </c>
      <c r="C116" s="5" t="e">
        <f>DATEDIF(INDEX('KPIs Data'!A:K,MATCH(A116,'KPIs Data'!A:A,0),MATCH("Date de propale demandée",'KPIs Data'!$A$8:$L$8,0)),INDEX('KPIs Data'!A:K,MATCH(A116, 'KPIs Data'!A:A,0),MATCH("Date de propale réelle",'KPIs Data'!$A$8:$L$8,0)),"d")</f>
        <v>#N/A</v>
      </c>
      <c r="D116" s="5" t="e">
        <f>INDEX('KPIs Data'!A:K,MATCH(A116,'KPIs Data'!A:A,0),MATCH("Retard FDO",'KPIs Data'!$A$8:$L$8,0))</f>
        <v>#N/A</v>
      </c>
      <c r="E116" s="5" t="e">
        <f>INDEX('KPIs Data'!A:K,MATCH(A116,'KPIs Data'!A:A,0),MATCH("Nombre de non acceptations par Airbus du livrable",'KPIs Data'!$A$8:$L$8,0))</f>
        <v>#N/A</v>
      </c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</row>
    <row r="117" spans="1:17" ht="30" customHeight="1" x14ac:dyDescent="0.25">
      <c r="A117" s="2" t="str">
        <f>IF(Tableau1[[#This Row],[Objet]]=0,"",Tableau1[[#This Row],[Objet]])</f>
        <v/>
      </c>
      <c r="B117" s="8" t="str">
        <f>IF(Tableau1[[#This Row],[Date livraison]]=0,"",Tableau1[[#This Row],[Date livraison]])</f>
        <v/>
      </c>
      <c r="C117" s="5" t="e">
        <f>DATEDIF(INDEX('KPIs Data'!A:K,MATCH(A117,'KPIs Data'!A:A,0),MATCH("Date de propale demandée",'KPIs Data'!$A$8:$L$8,0)),INDEX('KPIs Data'!A:K,MATCH(A117, 'KPIs Data'!A:A,0),MATCH("Date de propale réelle",'KPIs Data'!$A$8:$L$8,0)),"d")</f>
        <v>#N/A</v>
      </c>
      <c r="D117" s="5" t="e">
        <f>INDEX('KPIs Data'!A:K,MATCH(A117,'KPIs Data'!A:A,0),MATCH("Retard FDO",'KPIs Data'!$A$8:$L$8,0))</f>
        <v>#N/A</v>
      </c>
      <c r="E117" s="5" t="e">
        <f>INDEX('KPIs Data'!A:K,MATCH(A117,'KPIs Data'!A:A,0),MATCH("Nombre de non acceptations par Airbus du livrable",'KPIs Data'!$A$8:$L$8,0))</f>
        <v>#N/A</v>
      </c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</row>
    <row r="118" spans="1:17" ht="30" customHeight="1" x14ac:dyDescent="0.25">
      <c r="A118" s="2" t="str">
        <f>IF(Tableau1[[#This Row],[Objet]]=0,"",Tableau1[[#This Row],[Objet]])</f>
        <v/>
      </c>
      <c r="B118" s="8" t="str">
        <f>IF(Tableau1[[#This Row],[Date livraison]]=0,"",Tableau1[[#This Row],[Date livraison]])</f>
        <v/>
      </c>
      <c r="C118" s="5" t="e">
        <f>DATEDIF(INDEX('KPIs Data'!A:K,MATCH(A118,'KPIs Data'!A:A,0),MATCH("Date de propale demandée",'KPIs Data'!$A$8:$L$8,0)),INDEX('KPIs Data'!A:K,MATCH(A118, 'KPIs Data'!A:A,0),MATCH("Date de propale réelle",'KPIs Data'!$A$8:$L$8,0)),"d")</f>
        <v>#N/A</v>
      </c>
      <c r="D118" s="5" t="e">
        <f>INDEX('KPIs Data'!A:K,MATCH(A118,'KPIs Data'!A:A,0),MATCH("Retard FDO",'KPIs Data'!$A$8:$L$8,0))</f>
        <v>#N/A</v>
      </c>
      <c r="E118" s="5" t="e">
        <f>INDEX('KPIs Data'!A:K,MATCH(A118,'KPIs Data'!A:A,0),MATCH("Nombre de non acceptations par Airbus du livrable",'KPIs Data'!$A$8:$L$8,0))</f>
        <v>#N/A</v>
      </c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</row>
    <row r="119" spans="1:17" ht="30" customHeight="1" x14ac:dyDescent="0.25">
      <c r="A119" s="2" t="str">
        <f>IF(Tableau1[[#This Row],[Objet]]=0,"",Tableau1[[#This Row],[Objet]])</f>
        <v/>
      </c>
      <c r="B119" s="8" t="str">
        <f>IF(Tableau1[[#This Row],[Date livraison]]=0,"",Tableau1[[#This Row],[Date livraison]])</f>
        <v/>
      </c>
      <c r="C119" s="5" t="e">
        <f>DATEDIF(INDEX('KPIs Data'!A:K,MATCH(A119,'KPIs Data'!A:A,0),MATCH("Date de propale demandée",'KPIs Data'!$A$8:$L$8,0)),INDEX('KPIs Data'!A:K,MATCH(A119, 'KPIs Data'!A:A,0),MATCH("Date de propale réelle",'KPIs Data'!$A$8:$L$8,0)),"d")</f>
        <v>#N/A</v>
      </c>
      <c r="D119" s="5" t="e">
        <f>INDEX('KPIs Data'!A:K,MATCH(A119,'KPIs Data'!A:A,0),MATCH("Retard FDO",'KPIs Data'!$A$8:$L$8,0))</f>
        <v>#N/A</v>
      </c>
      <c r="E119" s="5" t="e">
        <f>INDEX('KPIs Data'!A:K,MATCH(A119,'KPIs Data'!A:A,0),MATCH("Nombre de non acceptations par Airbus du livrable",'KPIs Data'!$A$8:$L$8,0))</f>
        <v>#N/A</v>
      </c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</row>
    <row r="120" spans="1:17" ht="30" customHeight="1" x14ac:dyDescent="0.25">
      <c r="A120" s="2" t="str">
        <f>IF(Tableau1[[#This Row],[Objet]]=0,"",Tableau1[[#This Row],[Objet]])</f>
        <v/>
      </c>
      <c r="B120" s="8" t="str">
        <f>IF(Tableau1[[#This Row],[Date livraison]]=0,"",Tableau1[[#This Row],[Date livraison]])</f>
        <v/>
      </c>
      <c r="C120" s="5" t="e">
        <f>DATEDIF(INDEX('KPIs Data'!A:K,MATCH(A120,'KPIs Data'!A:A,0),MATCH("Date de propale demandée",'KPIs Data'!$A$8:$L$8,0)),INDEX('KPIs Data'!A:K,MATCH(A120, 'KPIs Data'!A:A,0),MATCH("Date de propale réelle",'KPIs Data'!$A$8:$L$8,0)),"d")</f>
        <v>#N/A</v>
      </c>
      <c r="D120" s="5" t="e">
        <f>INDEX('KPIs Data'!A:K,MATCH(A120,'KPIs Data'!A:A,0),MATCH("Retard FDO",'KPIs Data'!$A$8:$L$8,0))</f>
        <v>#N/A</v>
      </c>
      <c r="E120" s="5" t="e">
        <f>INDEX('KPIs Data'!A:K,MATCH(A120,'KPIs Data'!A:A,0),MATCH("Nombre de non acceptations par Airbus du livrable",'KPIs Data'!$A$8:$L$8,0))</f>
        <v>#N/A</v>
      </c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</row>
    <row r="121" spans="1:17" ht="30" customHeight="1" x14ac:dyDescent="0.25">
      <c r="A121" s="2" t="str">
        <f>IF(Tableau1[[#This Row],[Objet]]=0,"",Tableau1[[#This Row],[Objet]])</f>
        <v/>
      </c>
      <c r="B121" s="8" t="str">
        <f>IF(Tableau1[[#This Row],[Date livraison]]=0,"",Tableau1[[#This Row],[Date livraison]])</f>
        <v/>
      </c>
      <c r="C121" s="5" t="e">
        <f>DATEDIF(INDEX('KPIs Data'!A:K,MATCH(A121,'KPIs Data'!A:A,0),MATCH("Date de propale demandée",'KPIs Data'!$A$8:$L$8,0)),INDEX('KPIs Data'!A:K,MATCH(A121, 'KPIs Data'!A:A,0),MATCH("Date de propale réelle",'KPIs Data'!$A$8:$L$8,0)),"d")</f>
        <v>#N/A</v>
      </c>
      <c r="D121" s="5" t="e">
        <f>INDEX('KPIs Data'!A:K,MATCH(A121,'KPIs Data'!A:A,0),MATCH("Retard FDO",'KPIs Data'!$A$8:$L$8,0))</f>
        <v>#N/A</v>
      </c>
      <c r="E121" s="5" t="e">
        <f>INDEX('KPIs Data'!A:K,MATCH(A121,'KPIs Data'!A:A,0),MATCH("Nombre de non acceptations par Airbus du livrable",'KPIs Data'!$A$8:$L$8,0))</f>
        <v>#N/A</v>
      </c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</row>
    <row r="122" spans="1:17" ht="30" customHeight="1" x14ac:dyDescent="0.25">
      <c r="A122" s="2" t="str">
        <f>IF(Tableau1[[#This Row],[Objet]]=0,"",Tableau1[[#This Row],[Objet]])</f>
        <v/>
      </c>
      <c r="B122" s="8" t="str">
        <f>IF(Tableau1[[#This Row],[Date livraison]]=0,"",Tableau1[[#This Row],[Date livraison]])</f>
        <v/>
      </c>
      <c r="C122" s="5" t="e">
        <f>DATEDIF(INDEX('KPIs Data'!A:K,MATCH(A122,'KPIs Data'!A:A,0),MATCH("Date de propale demandée",'KPIs Data'!$A$8:$L$8,0)),INDEX('KPIs Data'!A:K,MATCH(A122, 'KPIs Data'!A:A,0),MATCH("Date de propale réelle",'KPIs Data'!$A$8:$L$8,0)),"d")</f>
        <v>#N/A</v>
      </c>
      <c r="D122" s="5" t="e">
        <f>INDEX('KPIs Data'!A:K,MATCH(A122,'KPIs Data'!A:A,0),MATCH("Retard FDO",'KPIs Data'!$A$8:$L$8,0))</f>
        <v>#N/A</v>
      </c>
      <c r="E122" s="5" t="e">
        <f>INDEX('KPIs Data'!A:K,MATCH(A122,'KPIs Data'!A:A,0),MATCH("Nombre de non acceptations par Airbus du livrable",'KPIs Data'!$A$8:$L$8,0))</f>
        <v>#N/A</v>
      </c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</row>
    <row r="123" spans="1:17" ht="30" customHeight="1" x14ac:dyDescent="0.25">
      <c r="A123" s="2" t="str">
        <f>IF(Tableau1[[#This Row],[Objet]]=0,"",Tableau1[[#This Row],[Objet]])</f>
        <v/>
      </c>
      <c r="B123" s="8" t="str">
        <f>IF(Tableau1[[#This Row],[Date livraison]]=0,"",Tableau1[[#This Row],[Date livraison]])</f>
        <v/>
      </c>
      <c r="C123" s="5" t="e">
        <f>DATEDIF(INDEX('KPIs Data'!A:K,MATCH(A123,'KPIs Data'!A:A,0),MATCH("Date de propale demandée",'KPIs Data'!$A$8:$L$8,0)),INDEX('KPIs Data'!A:K,MATCH(A123, 'KPIs Data'!A:A,0),MATCH("Date de propale réelle",'KPIs Data'!$A$8:$L$8,0)),"d")</f>
        <v>#N/A</v>
      </c>
      <c r="D123" s="5" t="e">
        <f>INDEX('KPIs Data'!A:K,MATCH(A123,'KPIs Data'!A:A,0),MATCH("Retard FDO",'KPIs Data'!$A$8:$L$8,0))</f>
        <v>#N/A</v>
      </c>
      <c r="E123" s="5" t="e">
        <f>INDEX('KPIs Data'!A:K,MATCH(A123,'KPIs Data'!A:A,0),MATCH("Nombre de non acceptations par Airbus du livrable",'KPIs Data'!$A$8:$L$8,0))</f>
        <v>#N/A</v>
      </c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</row>
    <row r="124" spans="1:17" ht="30" customHeight="1" x14ac:dyDescent="0.25">
      <c r="A124" s="2" t="str">
        <f>IF(Tableau1[[#This Row],[Objet]]=0,"",Tableau1[[#This Row],[Objet]])</f>
        <v/>
      </c>
      <c r="B124" s="8" t="str">
        <f>IF(Tableau1[[#This Row],[Date livraison]]=0,"",Tableau1[[#This Row],[Date livraison]])</f>
        <v/>
      </c>
      <c r="C124" s="5" t="e">
        <f>DATEDIF(INDEX('KPIs Data'!A:K,MATCH(A124,'KPIs Data'!A:A,0),MATCH("Date de propale demandée",'KPIs Data'!$A$8:$L$8,0)),INDEX('KPIs Data'!A:K,MATCH(A124, 'KPIs Data'!A:A,0),MATCH("Date de propale réelle",'KPIs Data'!$A$8:$L$8,0)),"d")</f>
        <v>#N/A</v>
      </c>
      <c r="D124" s="5" t="e">
        <f>INDEX('KPIs Data'!A:K,MATCH(A124,'KPIs Data'!A:A,0),MATCH("Retard FDO",'KPIs Data'!$A$8:$L$8,0))</f>
        <v>#N/A</v>
      </c>
      <c r="E124" s="5" t="e">
        <f>INDEX('KPIs Data'!A:K,MATCH(A124,'KPIs Data'!A:A,0),MATCH("Nombre de non acceptations par Airbus du livrable",'KPIs Data'!$A$8:$L$8,0))</f>
        <v>#N/A</v>
      </c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</row>
    <row r="125" spans="1:17" ht="30" customHeight="1" x14ac:dyDescent="0.25">
      <c r="A125" s="2" t="str">
        <f>IF(Tableau1[[#This Row],[Objet]]=0,"",Tableau1[[#This Row],[Objet]])</f>
        <v/>
      </c>
      <c r="B125" s="8" t="str">
        <f>IF(Tableau1[[#This Row],[Date livraison]]=0,"",Tableau1[[#This Row],[Date livraison]])</f>
        <v/>
      </c>
      <c r="C125" s="5" t="e">
        <f>DATEDIF(INDEX('KPIs Data'!A:K,MATCH(A125,'KPIs Data'!A:A,0),MATCH("Date de propale demandée",'KPIs Data'!$A$8:$L$8,0)),INDEX('KPIs Data'!A:K,MATCH(A125, 'KPIs Data'!A:A,0),MATCH("Date de propale réelle",'KPIs Data'!$A$8:$L$8,0)),"d")</f>
        <v>#N/A</v>
      </c>
      <c r="D125" s="5" t="e">
        <f>INDEX('KPIs Data'!A:K,MATCH(A125,'KPIs Data'!A:A,0),MATCH("Retard FDO",'KPIs Data'!$A$8:$L$8,0))</f>
        <v>#N/A</v>
      </c>
      <c r="E125" s="5" t="e">
        <f>INDEX('KPIs Data'!A:K,MATCH(A125,'KPIs Data'!A:A,0),MATCH("Nombre de non acceptations par Airbus du livrable",'KPIs Data'!$A$8:$L$8,0))</f>
        <v>#N/A</v>
      </c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</row>
    <row r="126" spans="1:17" ht="30" customHeight="1" x14ac:dyDescent="0.25">
      <c r="A126" s="2" t="str">
        <f>IF(Tableau1[[#This Row],[Objet]]=0,"",Tableau1[[#This Row],[Objet]])</f>
        <v/>
      </c>
      <c r="B126" s="8" t="str">
        <f>IF(Tableau1[[#This Row],[Date livraison]]=0,"",Tableau1[[#This Row],[Date livraison]])</f>
        <v/>
      </c>
      <c r="C126" s="5" t="e">
        <f>DATEDIF(INDEX('KPIs Data'!A:K,MATCH(A126,'KPIs Data'!A:A,0),MATCH("Date de propale demandée",'KPIs Data'!$A$8:$L$8,0)),INDEX('KPIs Data'!A:K,MATCH(A126, 'KPIs Data'!A:A,0),MATCH("Date de propale réelle",'KPIs Data'!$A$8:$L$8,0)),"d")</f>
        <v>#N/A</v>
      </c>
      <c r="D126" s="5" t="e">
        <f>INDEX('KPIs Data'!A:K,MATCH(A126,'KPIs Data'!A:A,0),MATCH("Retard FDO",'KPIs Data'!$A$8:$L$8,0))</f>
        <v>#N/A</v>
      </c>
      <c r="E126" s="5" t="e">
        <f>INDEX('KPIs Data'!A:K,MATCH(A126,'KPIs Data'!A:A,0),MATCH("Nombre de non acceptations par Airbus du livrable",'KPIs Data'!$A$8:$L$8,0))</f>
        <v>#N/A</v>
      </c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</row>
    <row r="127" spans="1:17" ht="30" customHeight="1" x14ac:dyDescent="0.25">
      <c r="A127" s="2" t="str">
        <f>IF(Tableau1[[#This Row],[Objet]]=0,"",Tableau1[[#This Row],[Objet]])</f>
        <v/>
      </c>
      <c r="B127" s="8" t="str">
        <f>IF(Tableau1[[#This Row],[Date livraison]]=0,"",Tableau1[[#This Row],[Date livraison]])</f>
        <v/>
      </c>
      <c r="C127" s="5" t="e">
        <f>DATEDIF(INDEX('KPIs Data'!A:K,MATCH(A127,'KPIs Data'!A:A,0),MATCH("Date de propale demandée",'KPIs Data'!$A$8:$L$8,0)),INDEX('KPIs Data'!A:K,MATCH(A127, 'KPIs Data'!A:A,0),MATCH("Date de propale réelle",'KPIs Data'!$A$8:$L$8,0)),"d")</f>
        <v>#N/A</v>
      </c>
      <c r="D127" s="5" t="e">
        <f>INDEX('KPIs Data'!A:K,MATCH(A127,'KPIs Data'!A:A,0),MATCH("Retard FDO",'KPIs Data'!$A$8:$L$8,0))</f>
        <v>#N/A</v>
      </c>
      <c r="E127" s="5" t="e">
        <f>INDEX('KPIs Data'!A:K,MATCH(A127,'KPIs Data'!A:A,0),MATCH("Nombre de non acceptations par Airbus du livrable",'KPIs Data'!$A$8:$L$8,0))</f>
        <v>#N/A</v>
      </c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</row>
    <row r="128" spans="1:17" ht="30" customHeight="1" x14ac:dyDescent="0.25">
      <c r="A128" s="2" t="str">
        <f>IF(Tableau1[[#This Row],[Objet]]=0,"",Tableau1[[#This Row],[Objet]])</f>
        <v/>
      </c>
      <c r="B128" s="8" t="str">
        <f>IF(Tableau1[[#This Row],[Date livraison]]=0,"",Tableau1[[#This Row],[Date livraison]])</f>
        <v/>
      </c>
      <c r="C128" s="5" t="e">
        <f>DATEDIF(INDEX('KPIs Data'!A:K,MATCH(A128,'KPIs Data'!A:A,0),MATCH("Date de propale demandée",'KPIs Data'!$A$8:$L$8,0)),INDEX('KPIs Data'!A:K,MATCH(A128, 'KPIs Data'!A:A,0),MATCH("Date de propale réelle",'KPIs Data'!$A$8:$L$8,0)),"d")</f>
        <v>#N/A</v>
      </c>
      <c r="D128" s="5" t="e">
        <f>INDEX('KPIs Data'!A:K,MATCH(A128,'KPIs Data'!A:A,0),MATCH("Retard FDO",'KPIs Data'!$A$8:$L$8,0))</f>
        <v>#N/A</v>
      </c>
      <c r="E128" s="5" t="e">
        <f>INDEX('KPIs Data'!A:K,MATCH(A128,'KPIs Data'!A:A,0),MATCH("Nombre de non acceptations par Airbus du livrable",'KPIs Data'!$A$8:$L$8,0))</f>
        <v>#N/A</v>
      </c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</row>
    <row r="129" spans="1:17" ht="30" customHeight="1" x14ac:dyDescent="0.25">
      <c r="A129" s="2" t="str">
        <f>IF(Tableau1[[#This Row],[Objet]]=0,"",Tableau1[[#This Row],[Objet]])</f>
        <v/>
      </c>
      <c r="B129" s="8" t="str">
        <f>IF(Tableau1[[#This Row],[Date livraison]]=0,"",Tableau1[[#This Row],[Date livraison]])</f>
        <v/>
      </c>
      <c r="C129" s="5" t="e">
        <f>DATEDIF(INDEX('KPIs Data'!A:K,MATCH(A129,'KPIs Data'!A:A,0),MATCH("Date de propale demandée",'KPIs Data'!$A$8:$L$8,0)),INDEX('KPIs Data'!A:K,MATCH(A129, 'KPIs Data'!A:A,0),MATCH("Date de propale réelle",'KPIs Data'!$A$8:$L$8,0)),"d")</f>
        <v>#N/A</v>
      </c>
      <c r="D129" s="5" t="e">
        <f>INDEX('KPIs Data'!A:K,MATCH(A129,'KPIs Data'!A:A,0),MATCH("Retard FDO",'KPIs Data'!$A$8:$L$8,0))</f>
        <v>#N/A</v>
      </c>
      <c r="E129" s="5" t="e">
        <f>INDEX('KPIs Data'!A:K,MATCH(A129,'KPIs Data'!A:A,0),MATCH("Nombre de non acceptations par Airbus du livrable",'KPIs Data'!$A$8:$L$8,0))</f>
        <v>#N/A</v>
      </c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</row>
    <row r="130" spans="1:17" ht="30" customHeight="1" x14ac:dyDescent="0.25">
      <c r="A130" s="2" t="str">
        <f>IF(Tableau1[[#This Row],[Objet]]=0,"",Tableau1[[#This Row],[Objet]])</f>
        <v/>
      </c>
      <c r="B130" s="8" t="str">
        <f>IF(Tableau1[[#This Row],[Date livraison]]=0,"",Tableau1[[#This Row],[Date livraison]])</f>
        <v/>
      </c>
      <c r="C130" s="5" t="e">
        <f>DATEDIF(INDEX('KPIs Data'!A:K,MATCH(A130,'KPIs Data'!A:A,0),MATCH("Date de propale demandée",'KPIs Data'!$A$8:$L$8,0)),INDEX('KPIs Data'!A:K,MATCH(A130, 'KPIs Data'!A:A,0),MATCH("Date de propale réelle",'KPIs Data'!$A$8:$L$8,0)),"d")</f>
        <v>#N/A</v>
      </c>
      <c r="D130" s="5" t="e">
        <f>INDEX('KPIs Data'!A:K,MATCH(A130,'KPIs Data'!A:A,0),MATCH("Retard FDO",'KPIs Data'!$A$8:$L$8,0))</f>
        <v>#N/A</v>
      </c>
      <c r="E130" s="5" t="e">
        <f>INDEX('KPIs Data'!A:K,MATCH(A130,'KPIs Data'!A:A,0),MATCH("Nombre de non acceptations par Airbus du livrable",'KPIs Data'!$A$8:$L$8,0))</f>
        <v>#N/A</v>
      </c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</row>
    <row r="131" spans="1:17" ht="30" customHeight="1" x14ac:dyDescent="0.25">
      <c r="A131" s="2" t="str">
        <f>IF(Tableau1[[#This Row],[Objet]]=0,"",Tableau1[[#This Row],[Objet]])</f>
        <v/>
      </c>
      <c r="B131" s="8" t="str">
        <f>IF(Tableau1[[#This Row],[Date livraison]]=0,"",Tableau1[[#This Row],[Date livraison]])</f>
        <v/>
      </c>
      <c r="C131" s="5" t="e">
        <f>DATEDIF(INDEX('KPIs Data'!A:K,MATCH(A131,'KPIs Data'!A:A,0),MATCH("Date de propale demandée",'KPIs Data'!$A$8:$L$8,0)),INDEX('KPIs Data'!A:K,MATCH(A131, 'KPIs Data'!A:A,0),MATCH("Date de propale réelle",'KPIs Data'!$A$8:$L$8,0)),"d")</f>
        <v>#N/A</v>
      </c>
      <c r="D131" s="5" t="e">
        <f>INDEX('KPIs Data'!A:K,MATCH(A131,'KPIs Data'!A:A,0),MATCH("Retard FDO",'KPIs Data'!$A$8:$L$8,0))</f>
        <v>#N/A</v>
      </c>
      <c r="E131" s="5" t="e">
        <f>INDEX('KPIs Data'!A:K,MATCH(A131,'KPIs Data'!A:A,0),MATCH("Nombre de non acceptations par Airbus du livrable",'KPIs Data'!$A$8:$L$8,0))</f>
        <v>#N/A</v>
      </c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</row>
    <row r="132" spans="1:17" ht="30" customHeight="1" x14ac:dyDescent="0.25">
      <c r="A132" s="2" t="str">
        <f>IF(Tableau1[[#This Row],[Objet]]=0,"",Tableau1[[#This Row],[Objet]])</f>
        <v/>
      </c>
      <c r="B132" s="8" t="str">
        <f>IF(Tableau1[[#This Row],[Date livraison]]=0,"",Tableau1[[#This Row],[Date livraison]])</f>
        <v/>
      </c>
      <c r="C132" s="5" t="e">
        <f>DATEDIF(INDEX('KPIs Data'!A:K,MATCH(A132,'KPIs Data'!A:A,0),MATCH("Date de propale demandée",'KPIs Data'!$A$8:$L$8,0)),INDEX('KPIs Data'!A:K,MATCH(A132, 'KPIs Data'!A:A,0),MATCH("Date de propale réelle",'KPIs Data'!$A$8:$L$8,0)),"d")</f>
        <v>#N/A</v>
      </c>
      <c r="D132" s="5" t="e">
        <f>INDEX('KPIs Data'!A:K,MATCH(A132,'KPIs Data'!A:A,0),MATCH("Retard FDO",'KPIs Data'!$A$8:$L$8,0))</f>
        <v>#N/A</v>
      </c>
      <c r="E132" s="5" t="e">
        <f>INDEX('KPIs Data'!A:K,MATCH(A132,'KPIs Data'!A:A,0),MATCH("Nombre de non acceptations par Airbus du livrable",'KPIs Data'!$A$8:$L$8,0))</f>
        <v>#N/A</v>
      </c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</row>
    <row r="133" spans="1:17" ht="30" customHeight="1" x14ac:dyDescent="0.25">
      <c r="A133" s="2" t="str">
        <f>IF(Tableau1[[#This Row],[Objet]]=0,"",Tableau1[[#This Row],[Objet]])</f>
        <v/>
      </c>
      <c r="B133" s="8" t="str">
        <f>IF(Tableau1[[#This Row],[Date livraison]]=0,"",Tableau1[[#This Row],[Date livraison]])</f>
        <v/>
      </c>
      <c r="C133" s="5" t="e">
        <f>DATEDIF(INDEX('KPIs Data'!A:K,MATCH(A133,'KPIs Data'!A:A,0),MATCH("Date de propale demandée",'KPIs Data'!$A$8:$L$8,0)),INDEX('KPIs Data'!A:K,MATCH(A133, 'KPIs Data'!A:A,0),MATCH("Date de propale réelle",'KPIs Data'!$A$8:$L$8,0)),"d")</f>
        <v>#N/A</v>
      </c>
      <c r="D133" s="5" t="e">
        <f>INDEX('KPIs Data'!A:K,MATCH(A133,'KPIs Data'!A:A,0),MATCH("Retard FDO",'KPIs Data'!$A$8:$L$8,0))</f>
        <v>#N/A</v>
      </c>
      <c r="E133" s="5" t="e">
        <f>INDEX('KPIs Data'!A:K,MATCH(A133,'KPIs Data'!A:A,0),MATCH("Nombre de non acceptations par Airbus du livrable",'KPIs Data'!$A$8:$L$8,0))</f>
        <v>#N/A</v>
      </c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</row>
    <row r="134" spans="1:17" ht="30" customHeight="1" x14ac:dyDescent="0.25">
      <c r="A134" s="2" t="str">
        <f>IF(Tableau1[[#This Row],[Objet]]=0,"",Tableau1[[#This Row],[Objet]])</f>
        <v/>
      </c>
      <c r="B134" s="8" t="str">
        <f>IF(Tableau1[[#This Row],[Date livraison]]=0,"",Tableau1[[#This Row],[Date livraison]])</f>
        <v/>
      </c>
      <c r="C134" s="5" t="e">
        <f>DATEDIF(INDEX('KPIs Data'!A:K,MATCH(A134,'KPIs Data'!A:A,0),MATCH("Date de propale demandée",'KPIs Data'!$A$8:$L$8,0)),INDEX('KPIs Data'!A:K,MATCH(A134, 'KPIs Data'!A:A,0),MATCH("Date de propale réelle",'KPIs Data'!$A$8:$L$8,0)),"d")</f>
        <v>#N/A</v>
      </c>
      <c r="D134" s="5" t="e">
        <f>INDEX('KPIs Data'!A:K,MATCH(A134,'KPIs Data'!A:A,0),MATCH("Retard FDO",'KPIs Data'!$A$8:$L$8,0))</f>
        <v>#N/A</v>
      </c>
      <c r="E134" s="5" t="e">
        <f>INDEX('KPIs Data'!A:K,MATCH(A134,'KPIs Data'!A:A,0),MATCH("Nombre de non acceptations par Airbus du livrable",'KPIs Data'!$A$8:$L$8,0))</f>
        <v>#N/A</v>
      </c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</row>
    <row r="135" spans="1:17" ht="30" customHeight="1" x14ac:dyDescent="0.25">
      <c r="A135" s="2" t="str">
        <f>IF(Tableau1[[#This Row],[Objet]]=0,"",Tableau1[[#This Row],[Objet]])</f>
        <v/>
      </c>
      <c r="B135" s="8" t="str">
        <f>IF(Tableau1[[#This Row],[Date livraison]]=0,"",Tableau1[[#This Row],[Date livraison]])</f>
        <v/>
      </c>
      <c r="C135" s="5" t="e">
        <f>DATEDIF(INDEX('KPIs Data'!A:K,MATCH(A135,'KPIs Data'!A:A,0),MATCH("Date de propale demandée",'KPIs Data'!$A$8:$L$8,0)),INDEX('KPIs Data'!A:K,MATCH(A135, 'KPIs Data'!A:A,0),MATCH("Date de propale réelle",'KPIs Data'!$A$8:$L$8,0)),"d")</f>
        <v>#N/A</v>
      </c>
      <c r="D135" s="5" t="e">
        <f>INDEX('KPIs Data'!A:K,MATCH(A135,'KPIs Data'!A:A,0),MATCH("Retard FDO",'KPIs Data'!$A$8:$L$8,0))</f>
        <v>#N/A</v>
      </c>
      <c r="E135" s="5" t="e">
        <f>INDEX('KPIs Data'!A:K,MATCH(A135,'KPIs Data'!A:A,0),MATCH("Nombre de non acceptations par Airbus du livrable",'KPIs Data'!$A$8:$L$8,0))</f>
        <v>#N/A</v>
      </c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</row>
    <row r="136" spans="1:17" ht="30" customHeight="1" x14ac:dyDescent="0.25">
      <c r="A136" s="2" t="str">
        <f>IF(Tableau1[[#This Row],[Objet]]=0,"",Tableau1[[#This Row],[Objet]])</f>
        <v/>
      </c>
      <c r="B136" s="8" t="str">
        <f>IF(Tableau1[[#This Row],[Date livraison]]=0,"",Tableau1[[#This Row],[Date livraison]])</f>
        <v/>
      </c>
      <c r="C136" s="5" t="e">
        <f>DATEDIF(INDEX('KPIs Data'!A:K,MATCH(A136,'KPIs Data'!A:A,0),MATCH("Date de propale demandée",'KPIs Data'!$A$8:$L$8,0)),INDEX('KPIs Data'!A:K,MATCH(A136, 'KPIs Data'!A:A,0),MATCH("Date de propale réelle",'KPIs Data'!$A$8:$L$8,0)),"d")</f>
        <v>#N/A</v>
      </c>
      <c r="D136" s="5" t="e">
        <f>INDEX('KPIs Data'!A:K,MATCH(A136,'KPIs Data'!A:A,0),MATCH("Retard FDO",'KPIs Data'!$A$8:$L$8,0))</f>
        <v>#N/A</v>
      </c>
      <c r="E136" s="5" t="e">
        <f>INDEX('KPIs Data'!A:K,MATCH(A136,'KPIs Data'!A:A,0),MATCH("Nombre de non acceptations par Airbus du livrable",'KPIs Data'!$A$8:$L$8,0))</f>
        <v>#N/A</v>
      </c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</row>
    <row r="137" spans="1:17" ht="30" customHeight="1" x14ac:dyDescent="0.25">
      <c r="A137" s="2" t="str">
        <f>IF(Tableau1[[#This Row],[Objet]]=0,"",Tableau1[[#This Row],[Objet]])</f>
        <v/>
      </c>
      <c r="B137" s="8" t="str">
        <f>IF(Tableau1[[#This Row],[Date livraison]]=0,"",Tableau1[[#This Row],[Date livraison]])</f>
        <v/>
      </c>
      <c r="C137" s="5" t="e">
        <f>DATEDIF(INDEX('KPIs Data'!A:K,MATCH(A137,'KPIs Data'!A:A,0),MATCH("Date de propale demandée",'KPIs Data'!$A$8:$L$8,0)),INDEX('KPIs Data'!A:K,MATCH(A137, 'KPIs Data'!A:A,0),MATCH("Date de propale réelle",'KPIs Data'!$A$8:$L$8,0)),"d")</f>
        <v>#N/A</v>
      </c>
      <c r="D137" s="5" t="e">
        <f>INDEX('KPIs Data'!A:K,MATCH(A137,'KPIs Data'!A:A,0),MATCH("Retard FDO",'KPIs Data'!$A$8:$L$8,0))</f>
        <v>#N/A</v>
      </c>
      <c r="E137" s="5" t="e">
        <f>INDEX('KPIs Data'!A:K,MATCH(A137,'KPIs Data'!A:A,0),MATCH("Nombre de non acceptations par Airbus du livrable",'KPIs Data'!$A$8:$L$8,0))</f>
        <v>#N/A</v>
      </c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</row>
    <row r="138" spans="1:17" ht="30" customHeight="1" x14ac:dyDescent="0.25">
      <c r="A138" s="2" t="str">
        <f>IF(Tableau1[[#This Row],[Objet]]=0,"",Tableau1[[#This Row],[Objet]])</f>
        <v/>
      </c>
      <c r="B138" s="8" t="str">
        <f>IF(Tableau1[[#This Row],[Date livraison]]=0,"",Tableau1[[#This Row],[Date livraison]])</f>
        <v/>
      </c>
      <c r="C138" s="5" t="e">
        <f>DATEDIF(INDEX('KPIs Data'!A:K,MATCH(A138,'KPIs Data'!A:A,0),MATCH("Date de propale demandée",'KPIs Data'!$A$8:$L$8,0)),INDEX('KPIs Data'!A:K,MATCH(A138, 'KPIs Data'!A:A,0),MATCH("Date de propale réelle",'KPIs Data'!$A$8:$L$8,0)),"d")</f>
        <v>#N/A</v>
      </c>
      <c r="D138" s="5" t="e">
        <f>INDEX('KPIs Data'!A:K,MATCH(A138,'KPIs Data'!A:A,0),MATCH("Retard FDO",'KPIs Data'!$A$8:$L$8,0))</f>
        <v>#N/A</v>
      </c>
      <c r="E138" s="5" t="e">
        <f>INDEX('KPIs Data'!A:K,MATCH(A138,'KPIs Data'!A:A,0),MATCH("Nombre de non acceptations par Airbus du livrable",'KPIs Data'!$A$8:$L$8,0))</f>
        <v>#N/A</v>
      </c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</row>
    <row r="139" spans="1:17" ht="30" customHeight="1" x14ac:dyDescent="0.25">
      <c r="A139" s="2" t="str">
        <f>IF(Tableau1[[#This Row],[Objet]]=0,"",Tableau1[[#This Row],[Objet]])</f>
        <v/>
      </c>
      <c r="B139" s="8" t="str">
        <f>IF(Tableau1[[#This Row],[Date livraison]]=0,"",Tableau1[[#This Row],[Date livraison]])</f>
        <v/>
      </c>
      <c r="C139" s="5" t="e">
        <f>DATEDIF(INDEX('KPIs Data'!A:K,MATCH(A139,'KPIs Data'!A:A,0),MATCH("Date de propale demandée",'KPIs Data'!$A$8:$L$8,0)),INDEX('KPIs Data'!A:K,MATCH(A139, 'KPIs Data'!A:A,0),MATCH("Date de propale réelle",'KPIs Data'!$A$8:$L$8,0)),"d")</f>
        <v>#N/A</v>
      </c>
      <c r="D139" s="5" t="e">
        <f>INDEX('KPIs Data'!A:K,MATCH(A139,'KPIs Data'!A:A,0),MATCH("Retard FDO",'KPIs Data'!$A$8:$L$8,0))</f>
        <v>#N/A</v>
      </c>
      <c r="E139" s="5" t="e">
        <f>INDEX('KPIs Data'!A:K,MATCH(A139,'KPIs Data'!A:A,0),MATCH("Nombre de non acceptations par Airbus du livrable",'KPIs Data'!$A$8:$L$8,0))</f>
        <v>#N/A</v>
      </c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</row>
    <row r="140" spans="1:17" ht="30" customHeight="1" x14ac:dyDescent="0.25">
      <c r="A140" s="2" t="str">
        <f>IF(Tableau1[[#This Row],[Objet]]=0,"",Tableau1[[#This Row],[Objet]])</f>
        <v/>
      </c>
      <c r="B140" s="8" t="str">
        <f>IF(Tableau1[[#This Row],[Date livraison]]=0,"",Tableau1[[#This Row],[Date livraison]])</f>
        <v/>
      </c>
      <c r="C140" s="5" t="e">
        <f>DATEDIF(INDEX('KPIs Data'!A:K,MATCH(A140,'KPIs Data'!A:A,0),MATCH("Date de propale demandée",'KPIs Data'!$A$8:$L$8,0)),INDEX('KPIs Data'!A:K,MATCH(A140, 'KPIs Data'!A:A,0),MATCH("Date de propale réelle",'KPIs Data'!$A$8:$L$8,0)),"d")</f>
        <v>#N/A</v>
      </c>
      <c r="D140" s="5" t="e">
        <f>INDEX('KPIs Data'!A:K,MATCH(A140,'KPIs Data'!A:A,0),MATCH("Retard FDO",'KPIs Data'!$A$8:$L$8,0))</f>
        <v>#N/A</v>
      </c>
      <c r="E140" s="5" t="e">
        <f>INDEX('KPIs Data'!A:K,MATCH(A140,'KPIs Data'!A:A,0),MATCH("Nombre de non acceptations par Airbus du livrable",'KPIs Data'!$A$8:$L$8,0))</f>
        <v>#N/A</v>
      </c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</row>
    <row r="141" spans="1:17" ht="30" customHeight="1" x14ac:dyDescent="0.25">
      <c r="A141" s="2" t="str">
        <f>IF(Tableau1[[#This Row],[Objet]]=0,"",Tableau1[[#This Row],[Objet]])</f>
        <v/>
      </c>
      <c r="B141" s="8" t="str">
        <f>IF(Tableau1[[#This Row],[Date livraison]]=0,"",Tableau1[[#This Row],[Date livraison]])</f>
        <v/>
      </c>
      <c r="C141" s="5" t="e">
        <f>DATEDIF(INDEX('KPIs Data'!A:K,MATCH(A141,'KPIs Data'!A:A,0),MATCH("Date de propale demandée",'KPIs Data'!$A$8:$L$8,0)),INDEX('KPIs Data'!A:K,MATCH(A141, 'KPIs Data'!A:A,0),MATCH("Date de propale réelle",'KPIs Data'!$A$8:$L$8,0)),"d")</f>
        <v>#N/A</v>
      </c>
      <c r="D141" s="5" t="e">
        <f>INDEX('KPIs Data'!A:K,MATCH(A141,'KPIs Data'!A:A,0),MATCH("Retard FDO",'KPIs Data'!$A$8:$L$8,0))</f>
        <v>#N/A</v>
      </c>
      <c r="E141" s="5" t="e">
        <f>INDEX('KPIs Data'!A:K,MATCH(A141,'KPIs Data'!A:A,0),MATCH("Nombre de non acceptations par Airbus du livrable",'KPIs Data'!$A$8:$L$8,0))</f>
        <v>#N/A</v>
      </c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</row>
    <row r="142" spans="1:17" ht="30" customHeight="1" x14ac:dyDescent="0.25">
      <c r="A142" s="2" t="str">
        <f>IF(Tableau1[[#This Row],[Objet]]=0,"",Tableau1[[#This Row],[Objet]])</f>
        <v/>
      </c>
      <c r="B142" s="8" t="str">
        <f>IF(Tableau1[[#This Row],[Date livraison]]=0,"",Tableau1[[#This Row],[Date livraison]])</f>
        <v/>
      </c>
      <c r="C142" s="5" t="e">
        <f>DATEDIF(INDEX('KPIs Data'!A:K,MATCH(A142,'KPIs Data'!A:A,0),MATCH("Date de propale demandée",'KPIs Data'!$A$8:$L$8,0)),INDEX('KPIs Data'!A:K,MATCH(A142, 'KPIs Data'!A:A,0),MATCH("Date de propale réelle",'KPIs Data'!$A$8:$L$8,0)),"d")</f>
        <v>#N/A</v>
      </c>
      <c r="D142" s="5" t="e">
        <f>INDEX('KPIs Data'!A:K,MATCH(A142,'KPIs Data'!A:A,0),MATCH("Retard FDO",'KPIs Data'!$A$8:$L$8,0))</f>
        <v>#N/A</v>
      </c>
      <c r="E142" s="5" t="e">
        <f>INDEX('KPIs Data'!A:K,MATCH(A142,'KPIs Data'!A:A,0),MATCH("Nombre de non acceptations par Airbus du livrable",'KPIs Data'!$A$8:$L$8,0))</f>
        <v>#N/A</v>
      </c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</row>
    <row r="143" spans="1:17" ht="30" customHeight="1" x14ac:dyDescent="0.25">
      <c r="A143" s="2" t="str">
        <f>IF(Tableau1[[#This Row],[Objet]]=0,"",Tableau1[[#This Row],[Objet]])</f>
        <v/>
      </c>
      <c r="B143" s="8" t="str">
        <f>IF(Tableau1[[#This Row],[Date livraison]]=0,"",Tableau1[[#This Row],[Date livraison]])</f>
        <v/>
      </c>
      <c r="C143" s="5" t="e">
        <f>DATEDIF(INDEX('KPIs Data'!A:K,MATCH(A143,'KPIs Data'!A:A,0),MATCH("Date de propale demandée",'KPIs Data'!$A$8:$L$8,0)),INDEX('KPIs Data'!A:K,MATCH(A143, 'KPIs Data'!A:A,0),MATCH("Date de propale réelle",'KPIs Data'!$A$8:$L$8,0)),"d")</f>
        <v>#N/A</v>
      </c>
      <c r="D143" s="5" t="e">
        <f>INDEX('KPIs Data'!A:K,MATCH(A143,'KPIs Data'!A:A,0),MATCH("Retard FDO",'KPIs Data'!$A$8:$L$8,0))</f>
        <v>#N/A</v>
      </c>
      <c r="E143" s="5" t="e">
        <f>INDEX('KPIs Data'!A:K,MATCH(A143,'KPIs Data'!A:A,0),MATCH("Nombre de non acceptations par Airbus du livrable",'KPIs Data'!$A$8:$L$8,0))</f>
        <v>#N/A</v>
      </c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</row>
    <row r="144" spans="1:17" ht="30" customHeight="1" x14ac:dyDescent="0.25">
      <c r="A144" s="2" t="str">
        <f>IF(Tableau1[[#This Row],[Objet]]=0,"",Tableau1[[#This Row],[Objet]])</f>
        <v/>
      </c>
      <c r="B144" s="8" t="str">
        <f>IF(Tableau1[[#This Row],[Date livraison]]=0,"",Tableau1[[#This Row],[Date livraison]])</f>
        <v/>
      </c>
      <c r="C144" s="5" t="e">
        <f>DATEDIF(INDEX('KPIs Data'!A:K,MATCH(A144,'KPIs Data'!A:A,0),MATCH("Date de propale demandée",'KPIs Data'!$A$8:$L$8,0)),INDEX('KPIs Data'!A:K,MATCH(A144, 'KPIs Data'!A:A,0),MATCH("Date de propale réelle",'KPIs Data'!$A$8:$L$8,0)),"d")</f>
        <v>#N/A</v>
      </c>
      <c r="D144" s="5" t="e">
        <f>INDEX('KPIs Data'!A:K,MATCH(A144,'KPIs Data'!A:A,0),MATCH("Retard FDO",'KPIs Data'!$A$8:$L$8,0))</f>
        <v>#N/A</v>
      </c>
      <c r="E144" s="5" t="e">
        <f>INDEX('KPIs Data'!A:K,MATCH(A144,'KPIs Data'!A:A,0),MATCH("Nombre de non acceptations par Airbus du livrable",'KPIs Data'!$A$8:$L$8,0))</f>
        <v>#N/A</v>
      </c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</row>
    <row r="145" spans="1:17" ht="30" customHeight="1" x14ac:dyDescent="0.25">
      <c r="A145" s="2" t="str">
        <f>IF(Tableau1[[#This Row],[Objet]]=0,"",Tableau1[[#This Row],[Objet]])</f>
        <v/>
      </c>
      <c r="B145" s="8" t="str">
        <f>IF(Tableau1[[#This Row],[Date livraison]]=0,"",Tableau1[[#This Row],[Date livraison]])</f>
        <v/>
      </c>
      <c r="C145" s="5" t="e">
        <f>DATEDIF(INDEX('KPIs Data'!A:K,MATCH(A145,'KPIs Data'!A:A,0),MATCH("Date de propale demandée",'KPIs Data'!$A$8:$L$8,0)),INDEX('KPIs Data'!A:K,MATCH(A145, 'KPIs Data'!A:A,0),MATCH("Date de propale réelle",'KPIs Data'!$A$8:$L$8,0)),"d")</f>
        <v>#N/A</v>
      </c>
      <c r="D145" s="5" t="e">
        <f>INDEX('KPIs Data'!A:K,MATCH(A145,'KPIs Data'!A:A,0),MATCH("Retard FDO",'KPIs Data'!$A$8:$L$8,0))</f>
        <v>#N/A</v>
      </c>
      <c r="E145" s="5" t="e">
        <f>INDEX('KPIs Data'!A:K,MATCH(A145,'KPIs Data'!A:A,0),MATCH("Nombre de non acceptations par Airbus du livrable",'KPIs Data'!$A$8:$L$8,0))</f>
        <v>#N/A</v>
      </c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</row>
    <row r="146" spans="1:17" ht="30" customHeight="1" x14ac:dyDescent="0.25">
      <c r="A146" s="2" t="str">
        <f>IF(Tableau1[[#This Row],[Objet]]=0,"",Tableau1[[#This Row],[Objet]])</f>
        <v/>
      </c>
      <c r="B146" s="8" t="str">
        <f>IF(Tableau1[[#This Row],[Date livraison]]=0,"",Tableau1[[#This Row],[Date livraison]])</f>
        <v/>
      </c>
      <c r="C146" s="5" t="e">
        <f>DATEDIF(INDEX('KPIs Data'!A:K,MATCH(A146,'KPIs Data'!A:A,0),MATCH("Date de propale demandée",'KPIs Data'!$A$8:$L$8,0)),INDEX('KPIs Data'!A:K,MATCH(A146, 'KPIs Data'!A:A,0),MATCH("Date de propale réelle",'KPIs Data'!$A$8:$L$8,0)),"d")</f>
        <v>#N/A</v>
      </c>
      <c r="D146" s="5" t="e">
        <f>INDEX('KPIs Data'!A:K,MATCH(A146,'KPIs Data'!A:A,0),MATCH("Retard FDO",'KPIs Data'!$A$8:$L$8,0))</f>
        <v>#N/A</v>
      </c>
      <c r="E146" s="5" t="e">
        <f>INDEX('KPIs Data'!A:K,MATCH(A146,'KPIs Data'!A:A,0),MATCH("Nombre de non acceptations par Airbus du livrable",'KPIs Data'!$A$8:$L$8,0))</f>
        <v>#N/A</v>
      </c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</row>
    <row r="147" spans="1:17" ht="30" customHeight="1" x14ac:dyDescent="0.25">
      <c r="A147" s="2" t="str">
        <f>IF(Tableau1[[#This Row],[Objet]]=0,"",Tableau1[[#This Row],[Objet]])</f>
        <v/>
      </c>
      <c r="B147" s="8" t="str">
        <f>IF(Tableau1[[#This Row],[Date livraison]]=0,"",Tableau1[[#This Row],[Date livraison]])</f>
        <v/>
      </c>
      <c r="C147" s="5" t="e">
        <f>DATEDIF(INDEX('KPIs Data'!A:K,MATCH(A147,'KPIs Data'!A:A,0),MATCH("Date de propale demandée",'KPIs Data'!$A$8:$L$8,0)),INDEX('KPIs Data'!A:K,MATCH(A147, 'KPIs Data'!A:A,0),MATCH("Date de propale réelle",'KPIs Data'!$A$8:$L$8,0)),"d")</f>
        <v>#N/A</v>
      </c>
      <c r="D147" s="5" t="e">
        <f>INDEX('KPIs Data'!A:K,MATCH(A147,'KPIs Data'!A:A,0),MATCH("Retard FDO",'KPIs Data'!$A$8:$L$8,0))</f>
        <v>#N/A</v>
      </c>
      <c r="E147" s="5" t="e">
        <f>INDEX('KPIs Data'!A:K,MATCH(A147,'KPIs Data'!A:A,0),MATCH("Nombre de non acceptations par Airbus du livrable",'KPIs Data'!$A$8:$L$8,0))</f>
        <v>#N/A</v>
      </c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</row>
    <row r="148" spans="1:17" ht="30" customHeight="1" x14ac:dyDescent="0.25">
      <c r="A148" s="2" t="str">
        <f>IF(Tableau1[[#This Row],[Objet]]=0,"",Tableau1[[#This Row],[Objet]])</f>
        <v/>
      </c>
      <c r="B148" s="8" t="str">
        <f>IF(Tableau1[[#This Row],[Date livraison]]=0,"",Tableau1[[#This Row],[Date livraison]])</f>
        <v/>
      </c>
      <c r="C148" s="5" t="e">
        <f>DATEDIF(INDEX('KPIs Data'!A:K,MATCH(A148,'KPIs Data'!A:A,0),MATCH("Date de propale demandée",'KPIs Data'!$A$8:$L$8,0)),INDEX('KPIs Data'!A:K,MATCH(A148, 'KPIs Data'!A:A,0),MATCH("Date de propale réelle",'KPIs Data'!$A$8:$L$8,0)),"d")</f>
        <v>#N/A</v>
      </c>
      <c r="D148" s="5" t="e">
        <f>INDEX('KPIs Data'!A:K,MATCH(A148,'KPIs Data'!A:A,0),MATCH("Retard FDO",'KPIs Data'!$A$8:$L$8,0))</f>
        <v>#N/A</v>
      </c>
      <c r="E148" s="5" t="e">
        <f>INDEX('KPIs Data'!A:K,MATCH(A148,'KPIs Data'!A:A,0),MATCH("Nombre de non acceptations par Airbus du livrable",'KPIs Data'!$A$8:$L$8,0))</f>
        <v>#N/A</v>
      </c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</row>
    <row r="149" spans="1:17" ht="30" customHeight="1" x14ac:dyDescent="0.25">
      <c r="A149" s="2" t="str">
        <f>IF(Tableau1[[#This Row],[Objet]]=0,"",Tableau1[[#This Row],[Objet]])</f>
        <v/>
      </c>
      <c r="B149" s="8" t="str">
        <f>IF(Tableau1[[#This Row],[Date livraison]]=0,"",Tableau1[[#This Row],[Date livraison]])</f>
        <v/>
      </c>
      <c r="C149" s="5" t="e">
        <f>DATEDIF(INDEX('KPIs Data'!A:K,MATCH(A149,'KPIs Data'!A:A,0),MATCH("Date de propale demandée",'KPIs Data'!$A$8:$L$8,0)),INDEX('KPIs Data'!A:K,MATCH(A149, 'KPIs Data'!A:A,0),MATCH("Date de propale réelle",'KPIs Data'!$A$8:$L$8,0)),"d")</f>
        <v>#N/A</v>
      </c>
      <c r="D149" s="5" t="e">
        <f>INDEX('KPIs Data'!A:K,MATCH(A149,'KPIs Data'!A:A,0),MATCH("Retard FDO",'KPIs Data'!$A$8:$L$8,0))</f>
        <v>#N/A</v>
      </c>
      <c r="E149" s="5" t="e">
        <f>INDEX('KPIs Data'!A:K,MATCH(A149,'KPIs Data'!A:A,0),MATCH("Nombre de non acceptations par Airbus du livrable",'KPIs Data'!$A$8:$L$8,0))</f>
        <v>#N/A</v>
      </c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</row>
    <row r="150" spans="1:17" ht="30" customHeight="1" x14ac:dyDescent="0.25">
      <c r="A150" s="2" t="str">
        <f>IF(Tableau1[[#This Row],[Objet]]=0,"",Tableau1[[#This Row],[Objet]])</f>
        <v/>
      </c>
      <c r="B150" s="8" t="str">
        <f>IF(Tableau1[[#This Row],[Date livraison]]=0,"",Tableau1[[#This Row],[Date livraison]])</f>
        <v/>
      </c>
      <c r="C150" s="5" t="e">
        <f>DATEDIF(INDEX('KPIs Data'!A:K,MATCH(A150,'KPIs Data'!A:A,0),MATCH("Date de propale demandée",'KPIs Data'!$A$8:$L$8,0)),INDEX('KPIs Data'!A:K,MATCH(A150, 'KPIs Data'!A:A,0),MATCH("Date de propale réelle",'KPIs Data'!$A$8:$L$8,0)),"d")</f>
        <v>#N/A</v>
      </c>
      <c r="D150" s="5" t="e">
        <f>INDEX('KPIs Data'!A:K,MATCH(A150,'KPIs Data'!A:A,0),MATCH("Retard FDO",'KPIs Data'!$A$8:$L$8,0))</f>
        <v>#N/A</v>
      </c>
      <c r="E150" s="5" t="e">
        <f>INDEX('KPIs Data'!A:K,MATCH(A150,'KPIs Data'!A:A,0),MATCH("Nombre de non acceptations par Airbus du livrable",'KPIs Data'!$A$8:$L$8,0))</f>
        <v>#N/A</v>
      </c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</row>
    <row r="151" spans="1:17" ht="30" customHeight="1" x14ac:dyDescent="0.25">
      <c r="A151" s="2" t="str">
        <f>IF(Tableau1[[#This Row],[Objet]]=0,"",Tableau1[[#This Row],[Objet]])</f>
        <v/>
      </c>
      <c r="B151" s="8" t="str">
        <f>IF(Tableau1[[#This Row],[Date livraison]]=0,"",Tableau1[[#This Row],[Date livraison]])</f>
        <v/>
      </c>
      <c r="C151" s="5" t="e">
        <f>DATEDIF(INDEX('KPIs Data'!A:K,MATCH(A151,'KPIs Data'!A:A,0),MATCH("Date de propale demandée",'KPIs Data'!$A$8:$L$8,0)),INDEX('KPIs Data'!A:K,MATCH(A151, 'KPIs Data'!A:A,0),MATCH("Date de propale réelle",'KPIs Data'!$A$8:$L$8,0)),"d")</f>
        <v>#N/A</v>
      </c>
      <c r="D151" s="5" t="e">
        <f>INDEX('KPIs Data'!A:K,MATCH(A151,'KPIs Data'!A:A,0),MATCH("Retard FDO",'KPIs Data'!$A$8:$L$8,0))</f>
        <v>#N/A</v>
      </c>
      <c r="E151" s="5" t="e">
        <f>INDEX('KPIs Data'!A:K,MATCH(A151,'KPIs Data'!A:A,0),MATCH("Nombre de non acceptations par Airbus du livrable",'KPIs Data'!$A$8:$L$8,0))</f>
        <v>#N/A</v>
      </c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</row>
    <row r="152" spans="1:17" ht="30" customHeight="1" x14ac:dyDescent="0.25">
      <c r="A152" s="2" t="str">
        <f>IF(Tableau1[[#This Row],[Objet]]=0,"",Tableau1[[#This Row],[Objet]])</f>
        <v/>
      </c>
      <c r="B152" s="8" t="str">
        <f>IF(Tableau1[[#This Row],[Date livraison]]=0,"",Tableau1[[#This Row],[Date livraison]])</f>
        <v/>
      </c>
      <c r="C152" s="5" t="e">
        <f>DATEDIF(INDEX('KPIs Data'!A:K,MATCH(A152,'KPIs Data'!A:A,0),MATCH("Date de propale demandée",'KPIs Data'!$A$8:$L$8,0)),INDEX('KPIs Data'!A:K,MATCH(A152, 'KPIs Data'!A:A,0),MATCH("Date de propale réelle",'KPIs Data'!$A$8:$L$8,0)),"d")</f>
        <v>#N/A</v>
      </c>
      <c r="D152" s="5" t="e">
        <f>INDEX('KPIs Data'!A:K,MATCH(A152,'KPIs Data'!A:A,0),MATCH("Retard FDO",'KPIs Data'!$A$8:$L$8,0))</f>
        <v>#N/A</v>
      </c>
      <c r="E152" s="5" t="e">
        <f>INDEX('KPIs Data'!A:K,MATCH(A152,'KPIs Data'!A:A,0),MATCH("Nombre de non acceptations par Airbus du livrable",'KPIs Data'!$A$8:$L$8,0))</f>
        <v>#N/A</v>
      </c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</row>
    <row r="153" spans="1:17" ht="30" customHeight="1" x14ac:dyDescent="0.25">
      <c r="A153" s="2" t="str">
        <f>IF(Tableau1[[#This Row],[Objet]]=0,"",Tableau1[[#This Row],[Objet]])</f>
        <v/>
      </c>
      <c r="B153" s="8" t="str">
        <f>IF(Tableau1[[#This Row],[Date livraison]]=0,"",Tableau1[[#This Row],[Date livraison]])</f>
        <v/>
      </c>
      <c r="C153" s="5" t="e">
        <f>DATEDIF(INDEX('KPIs Data'!A:K,MATCH(A153,'KPIs Data'!A:A,0),MATCH("Date de propale demandée",'KPIs Data'!$A$8:$L$8,0)),INDEX('KPIs Data'!A:K,MATCH(A153, 'KPIs Data'!A:A,0),MATCH("Date de propale réelle",'KPIs Data'!$A$8:$L$8,0)),"d")</f>
        <v>#N/A</v>
      </c>
      <c r="D153" s="5" t="e">
        <f>INDEX('KPIs Data'!A:K,MATCH(A153,'KPIs Data'!A:A,0),MATCH("Retard FDO",'KPIs Data'!$A$8:$L$8,0))</f>
        <v>#N/A</v>
      </c>
      <c r="E153" s="5" t="e">
        <f>INDEX('KPIs Data'!A:K,MATCH(A153,'KPIs Data'!A:A,0),MATCH("Nombre de non acceptations par Airbus du livrable",'KPIs Data'!$A$8:$L$8,0))</f>
        <v>#N/A</v>
      </c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</row>
    <row r="154" spans="1:17" ht="30" customHeight="1" x14ac:dyDescent="0.25">
      <c r="A154" s="2" t="str">
        <f>IF(Tableau1[[#This Row],[Objet]]=0,"",Tableau1[[#This Row],[Objet]])</f>
        <v/>
      </c>
      <c r="B154" s="8" t="str">
        <f>IF(Tableau1[[#This Row],[Date livraison]]=0,"",Tableau1[[#This Row],[Date livraison]])</f>
        <v/>
      </c>
      <c r="C154" s="5" t="e">
        <f>DATEDIF(INDEX('KPIs Data'!A:K,MATCH(A154,'KPIs Data'!A:A,0),MATCH("Date de propale demandée",'KPIs Data'!$A$8:$L$8,0)),INDEX('KPIs Data'!A:K,MATCH(A154, 'KPIs Data'!A:A,0),MATCH("Date de propale réelle",'KPIs Data'!$A$8:$L$8,0)),"d")</f>
        <v>#N/A</v>
      </c>
      <c r="D154" s="5" t="e">
        <f>INDEX('KPIs Data'!A:K,MATCH(A154,'KPIs Data'!A:A,0),MATCH("Retard FDO",'KPIs Data'!$A$8:$L$8,0))</f>
        <v>#N/A</v>
      </c>
      <c r="E154" s="5" t="e">
        <f>INDEX('KPIs Data'!A:K,MATCH(A154,'KPIs Data'!A:A,0),MATCH("Nombre de non acceptations par Airbus du livrable",'KPIs Data'!$A$8:$L$8,0))</f>
        <v>#N/A</v>
      </c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</row>
    <row r="155" spans="1:17" ht="30" customHeight="1" x14ac:dyDescent="0.25">
      <c r="A155" s="2" t="str">
        <f>IF(Tableau1[[#This Row],[Objet]]=0,"",Tableau1[[#This Row],[Objet]])</f>
        <v/>
      </c>
      <c r="B155" s="8" t="str">
        <f>IF(Tableau1[[#This Row],[Date livraison]]=0,"",Tableau1[[#This Row],[Date livraison]])</f>
        <v/>
      </c>
      <c r="C155" s="5" t="e">
        <f>DATEDIF(INDEX('KPIs Data'!A:K,MATCH(A155,'KPIs Data'!A:A,0),MATCH("Date de propale demandée",'KPIs Data'!$A$8:$L$8,0)),INDEX('KPIs Data'!A:K,MATCH(A155, 'KPIs Data'!A:A,0),MATCH("Date de propale réelle",'KPIs Data'!$A$8:$L$8,0)),"d")</f>
        <v>#N/A</v>
      </c>
      <c r="D155" s="5" t="e">
        <f>INDEX('KPIs Data'!A:K,MATCH(A155,'KPIs Data'!A:A,0),MATCH("Retard FDO",'KPIs Data'!$A$8:$L$8,0))</f>
        <v>#N/A</v>
      </c>
      <c r="E155" s="5" t="e">
        <f>INDEX('KPIs Data'!A:K,MATCH(A155,'KPIs Data'!A:A,0),MATCH("Nombre de non acceptations par Airbus du livrable",'KPIs Data'!$A$8:$L$8,0))</f>
        <v>#N/A</v>
      </c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</row>
    <row r="156" spans="1:17" ht="30" customHeight="1" x14ac:dyDescent="0.25">
      <c r="A156" s="2" t="str">
        <f>IF(Tableau1[[#This Row],[Objet]]=0,"",Tableau1[[#This Row],[Objet]])</f>
        <v/>
      </c>
      <c r="B156" s="8" t="str">
        <f>IF(Tableau1[[#This Row],[Date livraison]]=0,"",Tableau1[[#This Row],[Date livraison]])</f>
        <v/>
      </c>
      <c r="C156" s="5" t="e">
        <f>DATEDIF(INDEX('KPIs Data'!A:K,MATCH(A156,'KPIs Data'!A:A,0),MATCH("Date de propale demandée",'KPIs Data'!$A$8:$L$8,0)),INDEX('KPIs Data'!A:K,MATCH(A156, 'KPIs Data'!A:A,0),MATCH("Date de propale réelle",'KPIs Data'!$A$8:$L$8,0)),"d")</f>
        <v>#N/A</v>
      </c>
      <c r="D156" s="5" t="e">
        <f>INDEX('KPIs Data'!A:K,MATCH(A156,'KPIs Data'!A:A,0),MATCH("Retard FDO",'KPIs Data'!$A$8:$L$8,0))</f>
        <v>#N/A</v>
      </c>
      <c r="E156" s="5" t="e">
        <f>INDEX('KPIs Data'!A:K,MATCH(A156,'KPIs Data'!A:A,0),MATCH("Nombre de non acceptations par Airbus du livrable",'KPIs Data'!$A$8:$L$8,0))</f>
        <v>#N/A</v>
      </c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</row>
    <row r="157" spans="1:17" ht="30" customHeight="1" x14ac:dyDescent="0.25">
      <c r="A157" s="2" t="str">
        <f>IF(Tableau1[[#This Row],[Objet]]=0,"",Tableau1[[#This Row],[Objet]])</f>
        <v/>
      </c>
      <c r="B157" s="8" t="str">
        <f>IF(Tableau1[[#This Row],[Date livraison]]=0,"",Tableau1[[#This Row],[Date livraison]])</f>
        <v/>
      </c>
      <c r="C157" s="5" t="e">
        <f>DATEDIF(INDEX('KPIs Data'!A:K,MATCH(A157,'KPIs Data'!A:A,0),MATCH("Date de propale demandée",'KPIs Data'!$A$8:$L$8,0)),INDEX('KPIs Data'!A:K,MATCH(A157, 'KPIs Data'!A:A,0),MATCH("Date de propale réelle",'KPIs Data'!$A$8:$L$8,0)),"d")</f>
        <v>#N/A</v>
      </c>
      <c r="D157" s="5" t="e">
        <f>INDEX('KPIs Data'!A:K,MATCH(A157,'KPIs Data'!A:A,0),MATCH("Retard FDO",'KPIs Data'!$A$8:$L$8,0))</f>
        <v>#N/A</v>
      </c>
      <c r="E157" s="5" t="e">
        <f>INDEX('KPIs Data'!A:K,MATCH(A157,'KPIs Data'!A:A,0),MATCH("Nombre de non acceptations par Airbus du livrable",'KPIs Data'!$A$8:$L$8,0))</f>
        <v>#N/A</v>
      </c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</row>
    <row r="158" spans="1:17" ht="30" customHeight="1" x14ac:dyDescent="0.25">
      <c r="A158" s="2" t="str">
        <f>IF(Tableau1[[#This Row],[Objet]]=0,"",Tableau1[[#This Row],[Objet]])</f>
        <v/>
      </c>
      <c r="B158" s="8" t="str">
        <f>IF(Tableau1[[#This Row],[Date livraison]]=0,"",Tableau1[[#This Row],[Date livraison]])</f>
        <v/>
      </c>
      <c r="C158" s="5" t="e">
        <f>DATEDIF(INDEX('KPIs Data'!A:K,MATCH(A158,'KPIs Data'!A:A,0),MATCH("Date de propale demandée",'KPIs Data'!$A$8:$L$8,0)),INDEX('KPIs Data'!A:K,MATCH(A158, 'KPIs Data'!A:A,0),MATCH("Date de propale réelle",'KPIs Data'!$A$8:$L$8,0)),"d")</f>
        <v>#N/A</v>
      </c>
      <c r="D158" s="5" t="e">
        <f>INDEX('KPIs Data'!A:K,MATCH(A158,'KPIs Data'!A:A,0),MATCH("Retard FDO",'KPIs Data'!$A$8:$L$8,0))</f>
        <v>#N/A</v>
      </c>
      <c r="E158" s="5" t="e">
        <f>INDEX('KPIs Data'!A:K,MATCH(A158,'KPIs Data'!A:A,0),MATCH("Nombre de non acceptations par Airbus du livrable",'KPIs Data'!$A$8:$L$8,0))</f>
        <v>#N/A</v>
      </c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</row>
    <row r="159" spans="1:17" ht="30" customHeight="1" x14ac:dyDescent="0.25">
      <c r="A159" s="2" t="str">
        <f>IF(Tableau1[[#This Row],[Objet]]=0,"",Tableau1[[#This Row],[Objet]])</f>
        <v/>
      </c>
      <c r="B159" s="8" t="str">
        <f>IF(Tableau1[[#This Row],[Date livraison]]=0,"",Tableau1[[#This Row],[Date livraison]])</f>
        <v/>
      </c>
      <c r="C159" s="5" t="e">
        <f>DATEDIF(INDEX('KPIs Data'!A:K,MATCH(A159,'KPIs Data'!A:A,0),MATCH("Date de propale demandée",'KPIs Data'!$A$8:$L$8,0)),INDEX('KPIs Data'!A:K,MATCH(A159, 'KPIs Data'!A:A,0),MATCH("Date de propale réelle",'KPIs Data'!$A$8:$L$8,0)),"d")</f>
        <v>#N/A</v>
      </c>
      <c r="D159" s="5" t="e">
        <f>INDEX('KPIs Data'!A:K,MATCH(A159,'KPIs Data'!A:A,0),MATCH("Retard FDO",'KPIs Data'!$A$8:$L$8,0))</f>
        <v>#N/A</v>
      </c>
      <c r="E159" s="5" t="e">
        <f>INDEX('KPIs Data'!A:K,MATCH(A159,'KPIs Data'!A:A,0),MATCH("Nombre de non acceptations par Airbus du livrable",'KPIs Data'!$A$8:$L$8,0))</f>
        <v>#N/A</v>
      </c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</row>
    <row r="160" spans="1:17" ht="30" customHeight="1" x14ac:dyDescent="0.25">
      <c r="A160" s="2" t="str">
        <f>IF(Tableau1[[#This Row],[Objet]]=0,"",Tableau1[[#This Row],[Objet]])</f>
        <v/>
      </c>
      <c r="B160" s="8" t="str">
        <f>IF(Tableau1[[#This Row],[Date livraison]]=0,"",Tableau1[[#This Row],[Date livraison]])</f>
        <v/>
      </c>
      <c r="C160" s="5" t="e">
        <f>DATEDIF(INDEX('KPIs Data'!A:K,MATCH(A160,'KPIs Data'!A:A,0),MATCH("Date de propale demandée",'KPIs Data'!$A$8:$L$8,0)),INDEX('KPIs Data'!A:K,MATCH(A160, 'KPIs Data'!A:A,0),MATCH("Date de propale réelle",'KPIs Data'!$A$8:$L$8,0)),"d")</f>
        <v>#N/A</v>
      </c>
      <c r="D160" s="5" t="e">
        <f>INDEX('KPIs Data'!A:K,MATCH(A160,'KPIs Data'!A:A,0),MATCH("Retard FDO",'KPIs Data'!$A$8:$L$8,0))</f>
        <v>#N/A</v>
      </c>
      <c r="E160" s="5" t="e">
        <f>INDEX('KPIs Data'!A:K,MATCH(A160,'KPIs Data'!A:A,0),MATCH("Nombre de non acceptations par Airbus du livrable",'KPIs Data'!$A$8:$L$8,0))</f>
        <v>#N/A</v>
      </c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</row>
    <row r="161" spans="1:17" ht="30" customHeight="1" x14ac:dyDescent="0.25">
      <c r="A161" s="2" t="str">
        <f>IF(Tableau1[[#This Row],[Objet]]=0,"",Tableau1[[#This Row],[Objet]])</f>
        <v/>
      </c>
      <c r="B161" s="8" t="str">
        <f>IF(Tableau1[[#This Row],[Date livraison]]=0,"",Tableau1[[#This Row],[Date livraison]])</f>
        <v/>
      </c>
      <c r="C161" s="5" t="e">
        <f>DATEDIF(INDEX('KPIs Data'!A:K,MATCH(A161,'KPIs Data'!A:A,0),MATCH("Date de propale demandée",'KPIs Data'!$A$8:$L$8,0)),INDEX('KPIs Data'!A:K,MATCH(A161, 'KPIs Data'!A:A,0),MATCH("Date de propale réelle",'KPIs Data'!$A$8:$L$8,0)),"d")</f>
        <v>#N/A</v>
      </c>
      <c r="D161" s="5" t="e">
        <f>INDEX('KPIs Data'!A:K,MATCH(A161,'KPIs Data'!A:A,0),MATCH("Retard FDO",'KPIs Data'!$A$8:$L$8,0))</f>
        <v>#N/A</v>
      </c>
      <c r="E161" s="5" t="e">
        <f>INDEX('KPIs Data'!A:K,MATCH(A161,'KPIs Data'!A:A,0),MATCH("Nombre de non acceptations par Airbus du livrable",'KPIs Data'!$A$8:$L$8,0))</f>
        <v>#N/A</v>
      </c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</row>
    <row r="162" spans="1:17" ht="30" customHeight="1" x14ac:dyDescent="0.25">
      <c r="A162" s="2" t="str">
        <f>IF(Tableau1[[#This Row],[Objet]]=0,"",Tableau1[[#This Row],[Objet]])</f>
        <v/>
      </c>
      <c r="B162" s="8" t="str">
        <f>IF(Tableau1[[#This Row],[Date livraison]]=0,"",Tableau1[[#This Row],[Date livraison]])</f>
        <v/>
      </c>
      <c r="C162" s="5" t="e">
        <f>DATEDIF(INDEX('KPIs Data'!A:K,MATCH(A162,'KPIs Data'!A:A,0),MATCH("Date de propale demandée",'KPIs Data'!$A$8:$L$8,0)),INDEX('KPIs Data'!A:K,MATCH(A162, 'KPIs Data'!A:A,0),MATCH("Date de propale réelle",'KPIs Data'!$A$8:$L$8,0)),"d")</f>
        <v>#N/A</v>
      </c>
      <c r="D162" s="5" t="e">
        <f>INDEX('KPIs Data'!A:K,MATCH(A162,'KPIs Data'!A:A,0),MATCH("Retard FDO",'KPIs Data'!$A$8:$L$8,0))</f>
        <v>#N/A</v>
      </c>
      <c r="E162" s="5" t="e">
        <f>INDEX('KPIs Data'!A:K,MATCH(A162,'KPIs Data'!A:A,0),MATCH("Nombre de non acceptations par Airbus du livrable",'KPIs Data'!$A$8:$L$8,0))</f>
        <v>#N/A</v>
      </c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</row>
    <row r="163" spans="1:17" ht="30" customHeight="1" x14ac:dyDescent="0.25">
      <c r="A163" s="2" t="str">
        <f>IF(Tableau1[[#This Row],[Objet]]=0,"",Tableau1[[#This Row],[Objet]])</f>
        <v/>
      </c>
      <c r="B163" s="8" t="str">
        <f>IF(Tableau1[[#This Row],[Date livraison]]=0,"",Tableau1[[#This Row],[Date livraison]])</f>
        <v/>
      </c>
      <c r="C163" s="5" t="e">
        <f>DATEDIF(INDEX('KPIs Data'!A:K,MATCH(A163,'KPIs Data'!A:A,0),MATCH("Date de propale demandée",'KPIs Data'!$A$8:$L$8,0)),INDEX('KPIs Data'!A:K,MATCH(A163, 'KPIs Data'!A:A,0),MATCH("Date de propale réelle",'KPIs Data'!$A$8:$L$8,0)),"d")</f>
        <v>#N/A</v>
      </c>
      <c r="D163" s="5" t="e">
        <f>INDEX('KPIs Data'!A:K,MATCH(A163,'KPIs Data'!A:A,0),MATCH("Retard FDO",'KPIs Data'!$A$8:$L$8,0))</f>
        <v>#N/A</v>
      </c>
      <c r="E163" s="5" t="e">
        <f>INDEX('KPIs Data'!A:K,MATCH(A163,'KPIs Data'!A:A,0),MATCH("Nombre de non acceptations par Airbus du livrable",'KPIs Data'!$A$8:$L$8,0))</f>
        <v>#N/A</v>
      </c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</row>
    <row r="164" spans="1:17" ht="30" customHeight="1" x14ac:dyDescent="0.25">
      <c r="A164" s="2" t="str">
        <f>IF(Tableau1[[#This Row],[Objet]]=0,"",Tableau1[[#This Row],[Objet]])</f>
        <v/>
      </c>
      <c r="B164" s="8" t="str">
        <f>IF(Tableau1[[#This Row],[Date livraison]]=0,"",Tableau1[[#This Row],[Date livraison]])</f>
        <v/>
      </c>
      <c r="C164" s="5" t="e">
        <f>DATEDIF(INDEX('KPIs Data'!A:K,MATCH(A164,'KPIs Data'!A:A,0),MATCH("Date de propale demandée",'KPIs Data'!$A$8:$L$8,0)),INDEX('KPIs Data'!A:K,MATCH(A164, 'KPIs Data'!A:A,0),MATCH("Date de propale réelle",'KPIs Data'!$A$8:$L$8,0)),"d")</f>
        <v>#N/A</v>
      </c>
      <c r="D164" s="5" t="e">
        <f>INDEX('KPIs Data'!A:K,MATCH(A164,'KPIs Data'!A:A,0),MATCH("Retard FDO",'KPIs Data'!$A$8:$L$8,0))</f>
        <v>#N/A</v>
      </c>
      <c r="E164" s="5" t="e">
        <f>INDEX('KPIs Data'!A:K,MATCH(A164,'KPIs Data'!A:A,0),MATCH("Nombre de non acceptations par Airbus du livrable",'KPIs Data'!$A$8:$L$8,0))</f>
        <v>#N/A</v>
      </c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</row>
    <row r="165" spans="1:17" ht="30" customHeight="1" x14ac:dyDescent="0.25">
      <c r="A165" s="2" t="str">
        <f>IF(Tableau1[[#This Row],[Objet]]=0,"",Tableau1[[#This Row],[Objet]])</f>
        <v/>
      </c>
      <c r="B165" s="8" t="str">
        <f>IF(Tableau1[[#This Row],[Date livraison]]=0,"",Tableau1[[#This Row],[Date livraison]])</f>
        <v/>
      </c>
      <c r="C165" s="5" t="e">
        <f>DATEDIF(INDEX('KPIs Data'!A:K,MATCH(A165,'KPIs Data'!A:A,0),MATCH("Date de propale demandée",'KPIs Data'!$A$8:$L$8,0)),INDEX('KPIs Data'!A:K,MATCH(A165, 'KPIs Data'!A:A,0),MATCH("Date de propale réelle",'KPIs Data'!$A$8:$L$8,0)),"d")</f>
        <v>#N/A</v>
      </c>
      <c r="D165" s="5" t="e">
        <f>INDEX('KPIs Data'!A:K,MATCH(A165,'KPIs Data'!A:A,0),MATCH("Retard FDO",'KPIs Data'!$A$8:$L$8,0))</f>
        <v>#N/A</v>
      </c>
      <c r="E165" s="5" t="e">
        <f>INDEX('KPIs Data'!A:K,MATCH(A165,'KPIs Data'!A:A,0),MATCH("Nombre de non acceptations par Airbus du livrable",'KPIs Data'!$A$8:$L$8,0))</f>
        <v>#N/A</v>
      </c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</row>
    <row r="166" spans="1:17" ht="30" customHeight="1" x14ac:dyDescent="0.25">
      <c r="A166" s="2" t="str">
        <f>IF(Tableau1[[#This Row],[Objet]]=0,"",Tableau1[[#This Row],[Objet]])</f>
        <v/>
      </c>
      <c r="B166" s="8" t="str">
        <f>IF(Tableau1[[#This Row],[Date livraison]]=0,"",Tableau1[[#This Row],[Date livraison]])</f>
        <v/>
      </c>
      <c r="C166" s="5" t="e">
        <f>DATEDIF(INDEX('KPIs Data'!A:K,MATCH(A166,'KPIs Data'!A:A,0),MATCH("Date de propale demandée",'KPIs Data'!$A$8:$L$8,0)),INDEX('KPIs Data'!A:K,MATCH(A166, 'KPIs Data'!A:A,0),MATCH("Date de propale réelle",'KPIs Data'!$A$8:$L$8,0)),"d")</f>
        <v>#N/A</v>
      </c>
      <c r="D166" s="5" t="e">
        <f>INDEX('KPIs Data'!A:K,MATCH(A166,'KPIs Data'!A:A,0),MATCH("Retard FDO",'KPIs Data'!$A$8:$L$8,0))</f>
        <v>#N/A</v>
      </c>
      <c r="E166" s="5" t="e">
        <f>INDEX('KPIs Data'!A:K,MATCH(A166,'KPIs Data'!A:A,0),MATCH("Nombre de non acceptations par Airbus du livrable",'KPIs Data'!$A$8:$L$8,0))</f>
        <v>#N/A</v>
      </c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</row>
    <row r="167" spans="1:17" ht="30" customHeight="1" x14ac:dyDescent="0.25">
      <c r="A167" s="2" t="str">
        <f>IF(Tableau1[[#This Row],[Objet]]=0,"",Tableau1[[#This Row],[Objet]])</f>
        <v/>
      </c>
      <c r="B167" s="8" t="str">
        <f>IF(Tableau1[[#This Row],[Date livraison]]=0,"",Tableau1[[#This Row],[Date livraison]])</f>
        <v/>
      </c>
      <c r="C167" s="5" t="e">
        <f>DATEDIF(INDEX('KPIs Data'!A:K,MATCH(A167,'KPIs Data'!A:A,0),MATCH("Date de propale demandée",'KPIs Data'!$A$8:$L$8,0)),INDEX('KPIs Data'!A:K,MATCH(A167, 'KPIs Data'!A:A,0),MATCH("Date de propale réelle",'KPIs Data'!$A$8:$L$8,0)),"d")</f>
        <v>#N/A</v>
      </c>
      <c r="D167" s="5" t="e">
        <f>INDEX('KPIs Data'!A:K,MATCH(A167,'KPIs Data'!A:A,0),MATCH("Retard FDO",'KPIs Data'!$A$8:$L$8,0))</f>
        <v>#N/A</v>
      </c>
      <c r="E167" s="5" t="e">
        <f>INDEX('KPIs Data'!A:K,MATCH(A167,'KPIs Data'!A:A,0),MATCH("Nombre de non acceptations par Airbus du livrable",'KPIs Data'!$A$8:$L$8,0))</f>
        <v>#N/A</v>
      </c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</row>
    <row r="168" spans="1:17" ht="30" customHeight="1" x14ac:dyDescent="0.25">
      <c r="A168" s="2" t="str">
        <f>IF(Tableau1[[#This Row],[Objet]]=0,"",Tableau1[[#This Row],[Objet]])</f>
        <v/>
      </c>
      <c r="B168" s="8" t="str">
        <f>IF(Tableau1[[#This Row],[Date livraison]]=0,"",Tableau1[[#This Row],[Date livraison]])</f>
        <v/>
      </c>
      <c r="C168" s="5" t="e">
        <f>DATEDIF(INDEX('KPIs Data'!A:K,MATCH(A168,'KPIs Data'!A:A,0),MATCH("Date de propale demandée",'KPIs Data'!$A$8:$L$8,0)),INDEX('KPIs Data'!A:K,MATCH(A168, 'KPIs Data'!A:A,0),MATCH("Date de propale réelle",'KPIs Data'!$A$8:$L$8,0)),"d")</f>
        <v>#N/A</v>
      </c>
      <c r="D168" s="5" t="e">
        <f>INDEX('KPIs Data'!A:K,MATCH(A168,'KPIs Data'!A:A,0),MATCH("Retard FDO",'KPIs Data'!$A$8:$L$8,0))</f>
        <v>#N/A</v>
      </c>
      <c r="E168" s="5" t="e">
        <f>INDEX('KPIs Data'!A:K,MATCH(A168,'KPIs Data'!A:A,0),MATCH("Nombre de non acceptations par Airbus du livrable",'KPIs Data'!$A$8:$L$8,0))</f>
        <v>#N/A</v>
      </c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</row>
    <row r="169" spans="1:17" ht="30" customHeight="1" x14ac:dyDescent="0.25">
      <c r="A169" s="2" t="str">
        <f>IF(Tableau1[[#This Row],[Objet]]=0,"",Tableau1[[#This Row],[Objet]])</f>
        <v/>
      </c>
      <c r="B169" s="8" t="str">
        <f>IF(Tableau1[[#This Row],[Date livraison]]=0,"",Tableau1[[#This Row],[Date livraison]])</f>
        <v/>
      </c>
      <c r="C169" s="5" t="e">
        <f>DATEDIF(INDEX('KPIs Data'!A:K,MATCH(A169,'KPIs Data'!A:A,0),MATCH("Date de propale demandée",'KPIs Data'!$A$8:$L$8,0)),INDEX('KPIs Data'!A:K,MATCH(A169, 'KPIs Data'!A:A,0),MATCH("Date de propale réelle",'KPIs Data'!$A$8:$L$8,0)),"d")</f>
        <v>#N/A</v>
      </c>
      <c r="D169" s="5" t="e">
        <f>INDEX('KPIs Data'!A:K,MATCH(A169,'KPIs Data'!A:A,0),MATCH("Retard FDO",'KPIs Data'!$A$8:$L$8,0))</f>
        <v>#N/A</v>
      </c>
      <c r="E169" s="5" t="e">
        <f>INDEX('KPIs Data'!A:K,MATCH(A169,'KPIs Data'!A:A,0),MATCH("Nombre de non acceptations par Airbus du livrable",'KPIs Data'!$A$8:$L$8,0))</f>
        <v>#N/A</v>
      </c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</row>
    <row r="170" spans="1:17" ht="30" customHeight="1" x14ac:dyDescent="0.25">
      <c r="A170" s="2" t="str">
        <f>IF(Tableau1[[#This Row],[Objet]]=0,"",Tableau1[[#This Row],[Objet]])</f>
        <v/>
      </c>
      <c r="B170" s="8" t="str">
        <f>IF(Tableau1[[#This Row],[Date livraison]]=0,"",Tableau1[[#This Row],[Date livraison]])</f>
        <v/>
      </c>
      <c r="C170" s="5" t="e">
        <f>DATEDIF(INDEX('KPIs Data'!A:K,MATCH(A170,'KPIs Data'!A:A,0),MATCH("Date de propale demandée",'KPIs Data'!$A$8:$L$8,0)),INDEX('KPIs Data'!A:K,MATCH(A170, 'KPIs Data'!A:A,0),MATCH("Date de propale réelle",'KPIs Data'!$A$8:$L$8,0)),"d")</f>
        <v>#N/A</v>
      </c>
      <c r="D170" s="5" t="e">
        <f>INDEX('KPIs Data'!A:K,MATCH(A170,'KPIs Data'!A:A,0),MATCH("Retard FDO",'KPIs Data'!$A$8:$L$8,0))</f>
        <v>#N/A</v>
      </c>
      <c r="E170" s="5" t="e">
        <f>INDEX('KPIs Data'!A:K,MATCH(A170,'KPIs Data'!A:A,0),MATCH("Nombre de non acceptations par Airbus du livrable",'KPIs Data'!$A$8:$L$8,0))</f>
        <v>#N/A</v>
      </c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</row>
    <row r="171" spans="1:17" ht="30" customHeight="1" x14ac:dyDescent="0.25">
      <c r="A171" s="2" t="str">
        <f>IF(Tableau1[[#This Row],[Objet]]=0,"",Tableau1[[#This Row],[Objet]])</f>
        <v/>
      </c>
      <c r="B171" s="8" t="str">
        <f>IF(Tableau1[[#This Row],[Date livraison]]=0,"",Tableau1[[#This Row],[Date livraison]])</f>
        <v/>
      </c>
      <c r="C171" s="5" t="e">
        <f>DATEDIF(INDEX('KPIs Data'!A:K,MATCH(A171,'KPIs Data'!A:A,0),MATCH("Date de propale demandée",'KPIs Data'!$A$8:$L$8,0)),INDEX('KPIs Data'!A:K,MATCH(A171, 'KPIs Data'!A:A,0),MATCH("Date de propale réelle",'KPIs Data'!$A$8:$L$8,0)),"d")</f>
        <v>#N/A</v>
      </c>
      <c r="D171" s="5" t="e">
        <f>INDEX('KPIs Data'!A:K,MATCH(A171,'KPIs Data'!A:A,0),MATCH("Retard FDO",'KPIs Data'!$A$8:$L$8,0))</f>
        <v>#N/A</v>
      </c>
      <c r="E171" s="5" t="e">
        <f>INDEX('KPIs Data'!A:K,MATCH(A171,'KPIs Data'!A:A,0),MATCH("Nombre de non acceptations par Airbus du livrable",'KPIs Data'!$A$8:$L$8,0))</f>
        <v>#N/A</v>
      </c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</row>
    <row r="172" spans="1:17" ht="30" customHeight="1" x14ac:dyDescent="0.25">
      <c r="A172" s="2" t="str">
        <f>IF(Tableau1[[#This Row],[Objet]]=0,"",Tableau1[[#This Row],[Objet]])</f>
        <v/>
      </c>
      <c r="B172" s="8" t="str">
        <f>IF(Tableau1[[#This Row],[Date livraison]]=0,"",Tableau1[[#This Row],[Date livraison]])</f>
        <v/>
      </c>
      <c r="C172" s="5" t="e">
        <f>DATEDIF(INDEX('KPIs Data'!A:K,MATCH(A172,'KPIs Data'!A:A,0),MATCH("Date de propale demandée",'KPIs Data'!$A$8:$L$8,0)),INDEX('KPIs Data'!A:K,MATCH(A172, 'KPIs Data'!A:A,0),MATCH("Date de propale réelle",'KPIs Data'!$A$8:$L$8,0)),"d")</f>
        <v>#N/A</v>
      </c>
      <c r="D172" s="5" t="e">
        <f>INDEX('KPIs Data'!A:K,MATCH(A172,'KPIs Data'!A:A,0),MATCH("Retard FDO",'KPIs Data'!$A$8:$L$8,0))</f>
        <v>#N/A</v>
      </c>
      <c r="E172" s="5" t="e">
        <f>INDEX('KPIs Data'!A:K,MATCH(A172,'KPIs Data'!A:A,0),MATCH("Nombre de non acceptations par Airbus du livrable",'KPIs Data'!$A$8:$L$8,0))</f>
        <v>#N/A</v>
      </c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</row>
    <row r="173" spans="1:17" ht="30" customHeight="1" x14ac:dyDescent="0.25">
      <c r="A173" s="2" t="str">
        <f>IF(Tableau1[[#This Row],[Objet]]=0,"",Tableau1[[#This Row],[Objet]])</f>
        <v/>
      </c>
      <c r="B173" s="8" t="str">
        <f>IF(Tableau1[[#This Row],[Date livraison]]=0,"",Tableau1[[#This Row],[Date livraison]])</f>
        <v/>
      </c>
      <c r="C173" s="5" t="e">
        <f>DATEDIF(INDEX('KPIs Data'!A:K,MATCH(A173,'KPIs Data'!A:A,0),MATCH("Date de propale demandée",'KPIs Data'!$A$8:$L$8,0)),INDEX('KPIs Data'!A:K,MATCH(A173, 'KPIs Data'!A:A,0),MATCH("Date de propale réelle",'KPIs Data'!$A$8:$L$8,0)),"d")</f>
        <v>#N/A</v>
      </c>
      <c r="D173" s="5" t="e">
        <f>INDEX('KPIs Data'!A:K,MATCH(A173,'KPIs Data'!A:A,0),MATCH("Retard FDO",'KPIs Data'!$A$8:$L$8,0))</f>
        <v>#N/A</v>
      </c>
      <c r="E173" s="5" t="e">
        <f>INDEX('KPIs Data'!A:K,MATCH(A173,'KPIs Data'!A:A,0),MATCH("Nombre de non acceptations par Airbus du livrable",'KPIs Data'!$A$8:$L$8,0))</f>
        <v>#N/A</v>
      </c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</row>
    <row r="174" spans="1:17" ht="30" customHeight="1" x14ac:dyDescent="0.25">
      <c r="A174" s="2" t="str">
        <f>IF(Tableau1[[#This Row],[Objet]]=0,"",Tableau1[[#This Row],[Objet]])</f>
        <v/>
      </c>
      <c r="B174" s="8" t="str">
        <f>IF(Tableau1[[#This Row],[Date livraison]]=0,"",Tableau1[[#This Row],[Date livraison]])</f>
        <v/>
      </c>
      <c r="C174" s="5" t="e">
        <f>DATEDIF(INDEX('KPIs Data'!A:K,MATCH(A174,'KPIs Data'!A:A,0),MATCH("Date de propale demandée",'KPIs Data'!$A$8:$L$8,0)),INDEX('KPIs Data'!A:K,MATCH(A174, 'KPIs Data'!A:A,0),MATCH("Date de propale réelle",'KPIs Data'!$A$8:$L$8,0)),"d")</f>
        <v>#N/A</v>
      </c>
      <c r="D174" s="5" t="e">
        <f>INDEX('KPIs Data'!A:K,MATCH(A174,'KPIs Data'!A:A,0),MATCH("Retard FDO",'KPIs Data'!$A$8:$L$8,0))</f>
        <v>#N/A</v>
      </c>
      <c r="E174" s="5" t="e">
        <f>INDEX('KPIs Data'!A:K,MATCH(A174,'KPIs Data'!A:A,0),MATCH("Nombre de non acceptations par Airbus du livrable",'KPIs Data'!$A$8:$L$8,0))</f>
        <v>#N/A</v>
      </c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</row>
    <row r="175" spans="1:17" ht="30" customHeight="1" x14ac:dyDescent="0.25">
      <c r="A175" s="2" t="str">
        <f>IF(Tableau1[[#This Row],[Objet]]=0,"",Tableau1[[#This Row],[Objet]])</f>
        <v/>
      </c>
      <c r="B175" s="8" t="str">
        <f>IF(Tableau1[[#This Row],[Date livraison]]=0,"",Tableau1[[#This Row],[Date livraison]])</f>
        <v/>
      </c>
      <c r="C175" s="5" t="e">
        <f>DATEDIF(INDEX('KPIs Data'!A:K,MATCH(A175,'KPIs Data'!A:A,0),MATCH("Date de propale demandée",'KPIs Data'!$A$8:$L$8,0)),INDEX('KPIs Data'!A:K,MATCH(A175, 'KPIs Data'!A:A,0),MATCH("Date de propale réelle",'KPIs Data'!$A$8:$L$8,0)),"d")</f>
        <v>#N/A</v>
      </c>
      <c r="D175" s="5" t="e">
        <f>INDEX('KPIs Data'!A:K,MATCH(A175,'KPIs Data'!A:A,0),MATCH("Retard FDO",'KPIs Data'!$A$8:$L$8,0))</f>
        <v>#N/A</v>
      </c>
      <c r="E175" s="5" t="e">
        <f>INDEX('KPIs Data'!A:K,MATCH(A175,'KPIs Data'!A:A,0),MATCH("Nombre de non acceptations par Airbus du livrable",'KPIs Data'!$A$8:$L$8,0))</f>
        <v>#N/A</v>
      </c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</row>
    <row r="176" spans="1:17" ht="30" customHeight="1" x14ac:dyDescent="0.25">
      <c r="A176" s="2" t="str">
        <f>IF(Tableau1[[#This Row],[Objet]]=0,"",Tableau1[[#This Row],[Objet]])</f>
        <v/>
      </c>
      <c r="B176" s="8" t="str">
        <f>IF(Tableau1[[#This Row],[Date livraison]]=0,"",Tableau1[[#This Row],[Date livraison]])</f>
        <v/>
      </c>
      <c r="C176" s="5" t="e">
        <f>DATEDIF(INDEX('KPIs Data'!A:K,MATCH(A176,'KPIs Data'!A:A,0),MATCH("Date de propale demandée",'KPIs Data'!$A$8:$L$8,0)),INDEX('KPIs Data'!A:K,MATCH(A176, 'KPIs Data'!A:A,0),MATCH("Date de propale réelle",'KPIs Data'!$A$8:$L$8,0)),"d")</f>
        <v>#N/A</v>
      </c>
      <c r="D176" s="5" t="e">
        <f>INDEX('KPIs Data'!A:K,MATCH(A176,'KPIs Data'!A:A,0),MATCH("Retard FDO",'KPIs Data'!$A$8:$L$8,0))</f>
        <v>#N/A</v>
      </c>
      <c r="E176" s="5" t="e">
        <f>INDEX('KPIs Data'!A:K,MATCH(A176,'KPIs Data'!A:A,0),MATCH("Nombre de non acceptations par Airbus du livrable",'KPIs Data'!$A$8:$L$8,0))</f>
        <v>#N/A</v>
      </c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</row>
    <row r="177" spans="1:17" ht="30" customHeight="1" x14ac:dyDescent="0.25">
      <c r="A177" s="2" t="str">
        <f>IF(Tableau1[[#This Row],[Objet]]=0,"",Tableau1[[#This Row],[Objet]])</f>
        <v/>
      </c>
      <c r="B177" s="8" t="str">
        <f>IF(Tableau1[[#This Row],[Date livraison]]=0,"",Tableau1[[#This Row],[Date livraison]])</f>
        <v/>
      </c>
      <c r="C177" s="5" t="e">
        <f>DATEDIF(INDEX('KPIs Data'!A:K,MATCH(A177,'KPIs Data'!A:A,0),MATCH("Date de propale demandée",'KPIs Data'!$A$8:$L$8,0)),INDEX('KPIs Data'!A:K,MATCH(A177, 'KPIs Data'!A:A,0),MATCH("Date de propale réelle",'KPIs Data'!$A$8:$L$8,0)),"d")</f>
        <v>#N/A</v>
      </c>
      <c r="D177" s="5" t="e">
        <f>INDEX('KPIs Data'!A:K,MATCH(A177,'KPIs Data'!A:A,0),MATCH("Retard FDO",'KPIs Data'!$A$8:$L$8,0))</f>
        <v>#N/A</v>
      </c>
      <c r="E177" s="5" t="e">
        <f>INDEX('KPIs Data'!A:K,MATCH(A177,'KPIs Data'!A:A,0),MATCH("Nombre de non acceptations par Airbus du livrable",'KPIs Data'!$A$8:$L$8,0))</f>
        <v>#N/A</v>
      </c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</row>
    <row r="178" spans="1:17" ht="30" customHeight="1" x14ac:dyDescent="0.25">
      <c r="A178" s="2" t="str">
        <f>IF(Tableau1[[#This Row],[Objet]]=0,"",Tableau1[[#This Row],[Objet]])</f>
        <v/>
      </c>
      <c r="B178" s="8" t="str">
        <f>IF(Tableau1[[#This Row],[Date livraison]]=0,"",Tableau1[[#This Row],[Date livraison]])</f>
        <v/>
      </c>
      <c r="C178" s="5" t="e">
        <f>DATEDIF(INDEX('KPIs Data'!A:K,MATCH(A178,'KPIs Data'!A:A,0),MATCH("Date de propale demandée",'KPIs Data'!$A$8:$L$8,0)),INDEX('KPIs Data'!A:K,MATCH(A178, 'KPIs Data'!A:A,0),MATCH("Date de propale réelle",'KPIs Data'!$A$8:$L$8,0)),"d")</f>
        <v>#N/A</v>
      </c>
      <c r="D178" s="5" t="e">
        <f>INDEX('KPIs Data'!A:K,MATCH(A178,'KPIs Data'!A:A,0),MATCH("Retard FDO",'KPIs Data'!$A$8:$L$8,0))</f>
        <v>#N/A</v>
      </c>
      <c r="E178" s="5" t="e">
        <f>INDEX('KPIs Data'!A:K,MATCH(A178,'KPIs Data'!A:A,0),MATCH("Nombre de non acceptations par Airbus du livrable",'KPIs Data'!$A$8:$L$8,0))</f>
        <v>#N/A</v>
      </c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</row>
    <row r="179" spans="1:17" ht="30" customHeight="1" x14ac:dyDescent="0.25">
      <c r="A179" s="2" t="str">
        <f>IF(Tableau1[[#This Row],[Objet]]=0,"",Tableau1[[#This Row],[Objet]])</f>
        <v/>
      </c>
      <c r="B179" s="8" t="str">
        <f>IF(Tableau1[[#This Row],[Date livraison]]=0,"",Tableau1[[#This Row],[Date livraison]])</f>
        <v/>
      </c>
      <c r="C179" s="5" t="e">
        <f>DATEDIF(INDEX('KPIs Data'!A:K,MATCH(A179,'KPIs Data'!A:A,0),MATCH("Date de propale demandée",'KPIs Data'!$A$8:$L$8,0)),INDEX('KPIs Data'!A:K,MATCH(A179, 'KPIs Data'!A:A,0),MATCH("Date de propale réelle",'KPIs Data'!$A$8:$L$8,0)),"d")</f>
        <v>#N/A</v>
      </c>
      <c r="D179" s="5" t="e">
        <f>INDEX('KPIs Data'!A:K,MATCH(A179,'KPIs Data'!A:A,0),MATCH("Retard FDO",'KPIs Data'!$A$8:$L$8,0))</f>
        <v>#N/A</v>
      </c>
      <c r="E179" s="5" t="e">
        <f>INDEX('KPIs Data'!A:K,MATCH(A179,'KPIs Data'!A:A,0),MATCH("Nombre de non acceptations par Airbus du livrable",'KPIs Data'!$A$8:$L$8,0))</f>
        <v>#N/A</v>
      </c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</row>
    <row r="180" spans="1:17" ht="30" customHeight="1" x14ac:dyDescent="0.25">
      <c r="A180" s="2" t="str">
        <f>IF(Tableau1[[#This Row],[Objet]]=0,"",Tableau1[[#This Row],[Objet]])</f>
        <v/>
      </c>
      <c r="B180" s="8" t="str">
        <f>IF(Tableau1[[#This Row],[Date livraison]]=0,"",Tableau1[[#This Row],[Date livraison]])</f>
        <v/>
      </c>
      <c r="C180" s="5" t="e">
        <f>DATEDIF(INDEX('KPIs Data'!A:K,MATCH(A180,'KPIs Data'!A:A,0),MATCH("Date de propale demandée",'KPIs Data'!$A$8:$L$8,0)),INDEX('KPIs Data'!A:K,MATCH(A180, 'KPIs Data'!A:A,0),MATCH("Date de propale réelle",'KPIs Data'!$A$8:$L$8,0)),"d")</f>
        <v>#N/A</v>
      </c>
      <c r="D180" s="5" t="e">
        <f>INDEX('KPIs Data'!A:K,MATCH(A180,'KPIs Data'!A:A,0),MATCH("Retard FDO",'KPIs Data'!$A$8:$L$8,0))</f>
        <v>#N/A</v>
      </c>
      <c r="E180" s="5" t="e">
        <f>INDEX('KPIs Data'!A:K,MATCH(A180,'KPIs Data'!A:A,0),MATCH("Nombre de non acceptations par Airbus du livrable",'KPIs Data'!$A$8:$L$8,0))</f>
        <v>#N/A</v>
      </c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</row>
    <row r="181" spans="1:17" ht="30" customHeight="1" x14ac:dyDescent="0.25">
      <c r="A181" s="2" t="str">
        <f>IF(Tableau1[[#This Row],[Objet]]=0,"",Tableau1[[#This Row],[Objet]])</f>
        <v/>
      </c>
      <c r="B181" s="8" t="str">
        <f>IF(Tableau1[[#This Row],[Date livraison]]=0,"",Tableau1[[#This Row],[Date livraison]])</f>
        <v/>
      </c>
      <c r="C181" s="5" t="e">
        <f>DATEDIF(INDEX('KPIs Data'!A:K,MATCH(A181,'KPIs Data'!A:A,0),MATCH("Date de propale demandée",'KPIs Data'!$A$8:$L$8,0)),INDEX('KPIs Data'!A:K,MATCH(A181, 'KPIs Data'!A:A,0),MATCH("Date de propale réelle",'KPIs Data'!$A$8:$L$8,0)),"d")</f>
        <v>#N/A</v>
      </c>
      <c r="D181" s="5" t="e">
        <f>INDEX('KPIs Data'!A:K,MATCH(A181,'KPIs Data'!A:A,0),MATCH("Retard FDO",'KPIs Data'!$A$8:$L$8,0))</f>
        <v>#N/A</v>
      </c>
      <c r="E181" s="5" t="e">
        <f>INDEX('KPIs Data'!A:K,MATCH(A181,'KPIs Data'!A:A,0),MATCH("Nombre de non acceptations par Airbus du livrable",'KPIs Data'!$A$8:$L$8,0))</f>
        <v>#N/A</v>
      </c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</row>
    <row r="182" spans="1:17" ht="30" customHeight="1" x14ac:dyDescent="0.25">
      <c r="A182" s="2" t="str">
        <f>IF(Tableau1[[#This Row],[Objet]]=0,"",Tableau1[[#This Row],[Objet]])</f>
        <v/>
      </c>
      <c r="B182" s="8" t="str">
        <f>IF(Tableau1[[#This Row],[Date livraison]]=0,"",Tableau1[[#This Row],[Date livraison]])</f>
        <v/>
      </c>
      <c r="C182" s="5" t="e">
        <f>DATEDIF(INDEX('KPIs Data'!A:K,MATCH(A182,'KPIs Data'!A:A,0),MATCH("Date de propale demandée",'KPIs Data'!$A$8:$L$8,0)),INDEX('KPIs Data'!A:K,MATCH(A182, 'KPIs Data'!A:A,0),MATCH("Date de propale réelle",'KPIs Data'!$A$8:$L$8,0)),"d")</f>
        <v>#N/A</v>
      </c>
      <c r="D182" s="5" t="e">
        <f>INDEX('KPIs Data'!A:K,MATCH(A182,'KPIs Data'!A:A,0),MATCH("Retard FDO",'KPIs Data'!$A$8:$L$8,0))</f>
        <v>#N/A</v>
      </c>
      <c r="E182" s="5" t="e">
        <f>INDEX('KPIs Data'!A:K,MATCH(A182,'KPIs Data'!A:A,0),MATCH("Nombre de non acceptations par Airbus du livrable",'KPIs Data'!$A$8:$L$8,0))</f>
        <v>#N/A</v>
      </c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</row>
    <row r="183" spans="1:17" ht="30" customHeight="1" x14ac:dyDescent="0.25">
      <c r="A183" s="2" t="str">
        <f>IF(Tableau1[[#This Row],[Objet]]=0,"",Tableau1[[#This Row],[Objet]])</f>
        <v/>
      </c>
      <c r="B183" s="8" t="str">
        <f>IF(Tableau1[[#This Row],[Date livraison]]=0,"",Tableau1[[#This Row],[Date livraison]])</f>
        <v/>
      </c>
      <c r="C183" s="5" t="e">
        <f>DATEDIF(INDEX('KPIs Data'!A:K,MATCH(A183,'KPIs Data'!A:A,0),MATCH("Date de propale demandée",'KPIs Data'!$A$8:$L$8,0)),INDEX('KPIs Data'!A:K,MATCH(A183, 'KPIs Data'!A:A,0),MATCH("Date de propale réelle",'KPIs Data'!$A$8:$L$8,0)),"d")</f>
        <v>#N/A</v>
      </c>
      <c r="D183" s="5" t="e">
        <f>INDEX('KPIs Data'!A:K,MATCH(A183,'KPIs Data'!A:A,0),MATCH("Retard FDO",'KPIs Data'!$A$8:$L$8,0))</f>
        <v>#N/A</v>
      </c>
      <c r="E183" s="5" t="e">
        <f>INDEX('KPIs Data'!A:K,MATCH(A183,'KPIs Data'!A:A,0),MATCH("Nombre de non acceptations par Airbus du livrable",'KPIs Data'!$A$8:$L$8,0))</f>
        <v>#N/A</v>
      </c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</row>
    <row r="184" spans="1:17" ht="30" customHeight="1" x14ac:dyDescent="0.25">
      <c r="A184" s="2" t="str">
        <f>IF(Tableau1[[#This Row],[Objet]]=0,"",Tableau1[[#This Row],[Objet]])</f>
        <v/>
      </c>
      <c r="B184" s="8" t="str">
        <f>IF(Tableau1[[#This Row],[Date livraison]]=0,"",Tableau1[[#This Row],[Date livraison]])</f>
        <v/>
      </c>
      <c r="C184" s="5" t="e">
        <f>DATEDIF(INDEX('KPIs Data'!A:K,MATCH(A184,'KPIs Data'!A:A,0),MATCH("Date de propale demandée",'KPIs Data'!$A$8:$L$8,0)),INDEX('KPIs Data'!A:K,MATCH(A184, 'KPIs Data'!A:A,0),MATCH("Date de propale réelle",'KPIs Data'!$A$8:$L$8,0)),"d")</f>
        <v>#N/A</v>
      </c>
      <c r="D184" s="5" t="e">
        <f>INDEX('KPIs Data'!A:K,MATCH(A184,'KPIs Data'!A:A,0),MATCH("Retard FDO",'KPIs Data'!$A$8:$L$8,0))</f>
        <v>#N/A</v>
      </c>
      <c r="E184" s="5" t="e">
        <f>INDEX('KPIs Data'!A:K,MATCH(A184,'KPIs Data'!A:A,0),MATCH("Nombre de non acceptations par Airbus du livrable",'KPIs Data'!$A$8:$L$8,0))</f>
        <v>#N/A</v>
      </c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</row>
    <row r="185" spans="1:17" ht="30" customHeight="1" x14ac:dyDescent="0.25">
      <c r="A185" s="2" t="str">
        <f>IF(Tableau1[[#This Row],[Objet]]=0,"",Tableau1[[#This Row],[Objet]])</f>
        <v/>
      </c>
      <c r="B185" s="8" t="str">
        <f>IF(Tableau1[[#This Row],[Date livraison]]=0,"",Tableau1[[#This Row],[Date livraison]])</f>
        <v/>
      </c>
      <c r="C185" s="5" t="e">
        <f>DATEDIF(INDEX('KPIs Data'!A:K,MATCH(A185,'KPIs Data'!A:A,0),MATCH("Date de propale demandée",'KPIs Data'!$A$8:$L$8,0)),INDEX('KPIs Data'!A:K,MATCH(A185, 'KPIs Data'!A:A,0),MATCH("Date de propale réelle",'KPIs Data'!$A$8:$L$8,0)),"d")</f>
        <v>#N/A</v>
      </c>
      <c r="D185" s="5" t="e">
        <f>INDEX('KPIs Data'!A:K,MATCH(A185,'KPIs Data'!A:A,0),MATCH("Retard FDO",'KPIs Data'!$A$8:$L$8,0))</f>
        <v>#N/A</v>
      </c>
      <c r="E185" s="5" t="e">
        <f>INDEX('KPIs Data'!A:K,MATCH(A185,'KPIs Data'!A:A,0),MATCH("Nombre de non acceptations par Airbus du livrable",'KPIs Data'!$A$8:$L$8,0))</f>
        <v>#N/A</v>
      </c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</row>
    <row r="186" spans="1:17" ht="30" customHeight="1" x14ac:dyDescent="0.25">
      <c r="A186" s="2" t="str">
        <f>IF(Tableau1[[#This Row],[Objet]]=0,"",Tableau1[[#This Row],[Objet]])</f>
        <v/>
      </c>
      <c r="B186" s="8" t="str">
        <f>IF(Tableau1[[#This Row],[Date livraison]]=0,"",Tableau1[[#This Row],[Date livraison]])</f>
        <v/>
      </c>
      <c r="C186" s="5" t="e">
        <f>DATEDIF(INDEX('KPIs Data'!A:K,MATCH(A186,'KPIs Data'!A:A,0),MATCH("Date de propale demandée",'KPIs Data'!$A$8:$L$8,0)),INDEX('KPIs Data'!A:K,MATCH(A186, 'KPIs Data'!A:A,0),MATCH("Date de propale réelle",'KPIs Data'!$A$8:$L$8,0)),"d")</f>
        <v>#N/A</v>
      </c>
      <c r="D186" s="5" t="e">
        <f>INDEX('KPIs Data'!A:K,MATCH(A186,'KPIs Data'!A:A,0),MATCH("Retard FDO",'KPIs Data'!$A$8:$L$8,0))</f>
        <v>#N/A</v>
      </c>
      <c r="E186" s="5" t="e">
        <f>INDEX('KPIs Data'!A:K,MATCH(A186,'KPIs Data'!A:A,0),MATCH("Nombre de non acceptations par Airbus du livrable",'KPIs Data'!$A$8:$L$8,0))</f>
        <v>#N/A</v>
      </c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</row>
    <row r="187" spans="1:17" ht="30" customHeight="1" x14ac:dyDescent="0.25">
      <c r="A187" s="2" t="str">
        <f>IF(Tableau1[[#This Row],[Objet]]=0,"",Tableau1[[#This Row],[Objet]])</f>
        <v/>
      </c>
      <c r="B187" s="8" t="str">
        <f>IF(Tableau1[[#This Row],[Date livraison]]=0,"",Tableau1[[#This Row],[Date livraison]])</f>
        <v/>
      </c>
      <c r="C187" s="5" t="e">
        <f>DATEDIF(INDEX('KPIs Data'!A:K,MATCH(A187,'KPIs Data'!A:A,0),MATCH("Date de propale demandée",'KPIs Data'!$A$8:$L$8,0)),INDEX('KPIs Data'!A:K,MATCH(A187, 'KPIs Data'!A:A,0),MATCH("Date de propale réelle",'KPIs Data'!$A$8:$L$8,0)),"d")</f>
        <v>#N/A</v>
      </c>
      <c r="D187" s="5" t="e">
        <f>INDEX('KPIs Data'!A:K,MATCH(A187,'KPIs Data'!A:A,0),MATCH("Retard FDO",'KPIs Data'!$A$8:$L$8,0))</f>
        <v>#N/A</v>
      </c>
      <c r="E187" s="5" t="e">
        <f>INDEX('KPIs Data'!A:K,MATCH(A187,'KPIs Data'!A:A,0),MATCH("Nombre de non acceptations par Airbus du livrable",'KPIs Data'!$A$8:$L$8,0))</f>
        <v>#N/A</v>
      </c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</row>
    <row r="188" spans="1:17" ht="30" customHeight="1" x14ac:dyDescent="0.25">
      <c r="A188" s="2" t="str">
        <f>IF(Tableau1[[#This Row],[Objet]]=0,"",Tableau1[[#This Row],[Objet]])</f>
        <v/>
      </c>
      <c r="B188" s="8" t="str">
        <f>IF(Tableau1[[#This Row],[Date livraison]]=0,"",Tableau1[[#This Row],[Date livraison]])</f>
        <v/>
      </c>
      <c r="C188" s="5" t="e">
        <f>DATEDIF(INDEX('KPIs Data'!A:K,MATCH(A188,'KPIs Data'!A:A,0),MATCH("Date de propale demandée",'KPIs Data'!$A$8:$L$8,0)),INDEX('KPIs Data'!A:K,MATCH(A188, 'KPIs Data'!A:A,0),MATCH("Date de propale réelle",'KPIs Data'!$A$8:$L$8,0)),"d")</f>
        <v>#N/A</v>
      </c>
      <c r="D188" s="5" t="e">
        <f>INDEX('KPIs Data'!A:K,MATCH(A188,'KPIs Data'!A:A,0),MATCH("Retard FDO",'KPIs Data'!$A$8:$L$8,0))</f>
        <v>#N/A</v>
      </c>
      <c r="E188" s="5" t="e">
        <f>INDEX('KPIs Data'!A:K,MATCH(A188,'KPIs Data'!A:A,0),MATCH("Nombre de non acceptations par Airbus du livrable",'KPIs Data'!$A$8:$L$8,0))</f>
        <v>#N/A</v>
      </c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</row>
    <row r="189" spans="1:17" ht="30" customHeight="1" x14ac:dyDescent="0.25">
      <c r="A189" s="2" t="str">
        <f>IF(Tableau1[[#This Row],[Objet]]=0,"",Tableau1[[#This Row],[Objet]])</f>
        <v/>
      </c>
      <c r="B189" s="8" t="str">
        <f>IF(Tableau1[[#This Row],[Date livraison]]=0,"",Tableau1[[#This Row],[Date livraison]])</f>
        <v/>
      </c>
      <c r="C189" s="5" t="e">
        <f>DATEDIF(INDEX('KPIs Data'!A:K,MATCH(A189,'KPIs Data'!A:A,0),MATCH("Date de propale demandée",'KPIs Data'!$A$8:$L$8,0)),INDEX('KPIs Data'!A:K,MATCH(A189, 'KPIs Data'!A:A,0),MATCH("Date de propale réelle",'KPIs Data'!$A$8:$L$8,0)),"d")</f>
        <v>#N/A</v>
      </c>
      <c r="D189" s="5" t="e">
        <f>INDEX('KPIs Data'!A:K,MATCH(A189,'KPIs Data'!A:A,0),MATCH("Retard FDO",'KPIs Data'!$A$8:$L$8,0))</f>
        <v>#N/A</v>
      </c>
      <c r="E189" s="5" t="e">
        <f>INDEX('KPIs Data'!A:K,MATCH(A189,'KPIs Data'!A:A,0),MATCH("Nombre de non acceptations par Airbus du livrable",'KPIs Data'!$A$8:$L$8,0))</f>
        <v>#N/A</v>
      </c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</row>
    <row r="190" spans="1:17" ht="30" customHeight="1" x14ac:dyDescent="0.25">
      <c r="A190" s="2" t="str">
        <f>IF(Tableau1[[#This Row],[Objet]]=0,"",Tableau1[[#This Row],[Objet]])</f>
        <v/>
      </c>
      <c r="B190" s="8" t="str">
        <f>IF(Tableau1[[#This Row],[Date livraison]]=0,"",Tableau1[[#This Row],[Date livraison]])</f>
        <v/>
      </c>
      <c r="C190" s="5" t="e">
        <f>DATEDIF(INDEX('KPIs Data'!A:K,MATCH(A190,'KPIs Data'!A:A,0),MATCH("Date de propale demandée",'KPIs Data'!$A$8:$L$8,0)),INDEX('KPIs Data'!A:K,MATCH(A190, 'KPIs Data'!A:A,0),MATCH("Date de propale réelle",'KPIs Data'!$A$8:$L$8,0)),"d")</f>
        <v>#N/A</v>
      </c>
      <c r="D190" s="5" t="e">
        <f>INDEX('KPIs Data'!A:K,MATCH(A190,'KPIs Data'!A:A,0),MATCH("Retard FDO",'KPIs Data'!$A$8:$L$8,0))</f>
        <v>#N/A</v>
      </c>
      <c r="E190" s="5" t="e">
        <f>INDEX('KPIs Data'!A:K,MATCH(A190,'KPIs Data'!A:A,0),MATCH("Nombre de non acceptations par Airbus du livrable",'KPIs Data'!$A$8:$L$8,0))</f>
        <v>#N/A</v>
      </c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</row>
    <row r="191" spans="1:17" ht="30" customHeight="1" x14ac:dyDescent="0.25">
      <c r="A191" s="2" t="str">
        <f>IF(Tableau1[[#This Row],[Objet]]=0,"",Tableau1[[#This Row],[Objet]])</f>
        <v/>
      </c>
      <c r="B191" s="8" t="str">
        <f>IF(Tableau1[[#This Row],[Date livraison]]=0,"",Tableau1[[#This Row],[Date livraison]])</f>
        <v/>
      </c>
      <c r="C191" s="5" t="e">
        <f>DATEDIF(INDEX('KPIs Data'!A:K,MATCH(A191,'KPIs Data'!A:A,0),MATCH("Date de propale demandée",'KPIs Data'!$A$8:$L$8,0)),INDEX('KPIs Data'!A:K,MATCH(A191, 'KPIs Data'!A:A,0),MATCH("Date de propale réelle",'KPIs Data'!$A$8:$L$8,0)),"d")</f>
        <v>#N/A</v>
      </c>
      <c r="D191" s="5" t="e">
        <f>INDEX('KPIs Data'!A:K,MATCH(A191,'KPIs Data'!A:A,0),MATCH("Retard FDO",'KPIs Data'!$A$8:$L$8,0))</f>
        <v>#N/A</v>
      </c>
      <c r="E191" s="5" t="e">
        <f>INDEX('KPIs Data'!A:K,MATCH(A191,'KPIs Data'!A:A,0),MATCH("Nombre de non acceptations par Airbus du livrable",'KPIs Data'!$A$8:$L$8,0))</f>
        <v>#N/A</v>
      </c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</row>
    <row r="192" spans="1:17" ht="30" customHeight="1" x14ac:dyDescent="0.25">
      <c r="A192" s="2" t="str">
        <f>IF(Tableau1[[#This Row],[Objet]]=0,"",Tableau1[[#This Row],[Objet]])</f>
        <v/>
      </c>
      <c r="B192" s="8" t="str">
        <f>IF(Tableau1[[#This Row],[Date livraison]]=0,"",Tableau1[[#This Row],[Date livraison]])</f>
        <v/>
      </c>
      <c r="C192" s="5" t="e">
        <f>DATEDIF(INDEX('KPIs Data'!A:K,MATCH(A192,'KPIs Data'!A:A,0),MATCH("Date de propale demandée",'KPIs Data'!$A$8:$L$8,0)),INDEX('KPIs Data'!A:K,MATCH(A192, 'KPIs Data'!A:A,0),MATCH("Date de propale réelle",'KPIs Data'!$A$8:$L$8,0)),"d")</f>
        <v>#N/A</v>
      </c>
      <c r="D192" s="5" t="e">
        <f>INDEX('KPIs Data'!A:K,MATCH(A192,'KPIs Data'!A:A,0),MATCH("Retard FDO",'KPIs Data'!$A$8:$L$8,0))</f>
        <v>#N/A</v>
      </c>
      <c r="E192" s="5" t="e">
        <f>INDEX('KPIs Data'!A:K,MATCH(A192,'KPIs Data'!A:A,0),MATCH("Nombre de non acceptations par Airbus du livrable",'KPIs Data'!$A$8:$L$8,0))</f>
        <v>#N/A</v>
      </c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</row>
    <row r="193" spans="1:17" ht="30" customHeight="1" x14ac:dyDescent="0.25">
      <c r="A193" s="2" t="str">
        <f>IF(Tableau1[[#This Row],[Objet]]=0,"",Tableau1[[#This Row],[Objet]])</f>
        <v/>
      </c>
      <c r="B193" s="8" t="str">
        <f>IF(Tableau1[[#This Row],[Date livraison]]=0,"",Tableau1[[#This Row],[Date livraison]])</f>
        <v/>
      </c>
      <c r="C193" s="5" t="e">
        <f>DATEDIF(INDEX('KPIs Data'!A:K,MATCH(A193,'KPIs Data'!A:A,0),MATCH("Date de propale demandée",'KPIs Data'!$A$8:$L$8,0)),INDEX('KPIs Data'!A:K,MATCH(A193, 'KPIs Data'!A:A,0),MATCH("Date de propale réelle",'KPIs Data'!$A$8:$L$8,0)),"d")</f>
        <v>#N/A</v>
      </c>
      <c r="D193" s="5" t="e">
        <f>INDEX('KPIs Data'!A:K,MATCH(A193,'KPIs Data'!A:A,0),MATCH("Retard FDO",'KPIs Data'!$A$8:$L$8,0))</f>
        <v>#N/A</v>
      </c>
      <c r="E193" s="5" t="e">
        <f>INDEX('KPIs Data'!A:K,MATCH(A193,'KPIs Data'!A:A,0),MATCH("Nombre de non acceptations par Airbus du livrable",'KPIs Data'!$A$8:$L$8,0))</f>
        <v>#N/A</v>
      </c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</row>
    <row r="194" spans="1:17" ht="30" customHeight="1" x14ac:dyDescent="0.25">
      <c r="A194" s="2" t="str">
        <f>IF(Tableau1[[#This Row],[Objet]]=0,"",Tableau1[[#This Row],[Objet]])</f>
        <v/>
      </c>
      <c r="B194" s="8" t="str">
        <f>IF(Tableau1[[#This Row],[Date livraison]]=0,"",Tableau1[[#This Row],[Date livraison]])</f>
        <v/>
      </c>
      <c r="C194" s="5" t="e">
        <f>DATEDIF(INDEX('KPIs Data'!A:K,MATCH(A194,'KPIs Data'!A:A,0),MATCH("Date de propale demandée",'KPIs Data'!$A$8:$L$8,0)),INDEX('KPIs Data'!A:K,MATCH(A194, 'KPIs Data'!A:A,0),MATCH("Date de propale réelle",'KPIs Data'!$A$8:$L$8,0)),"d")</f>
        <v>#N/A</v>
      </c>
      <c r="D194" s="5" t="e">
        <f>INDEX('KPIs Data'!A:K,MATCH(A194,'KPIs Data'!A:A,0),MATCH("Retard FDO",'KPIs Data'!$A$8:$L$8,0))</f>
        <v>#N/A</v>
      </c>
      <c r="E194" s="5" t="e">
        <f>INDEX('KPIs Data'!A:K,MATCH(A194,'KPIs Data'!A:A,0),MATCH("Nombre de non acceptations par Airbus du livrable",'KPIs Data'!$A$8:$L$8,0))</f>
        <v>#N/A</v>
      </c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</row>
    <row r="195" spans="1:17" ht="30" customHeight="1" x14ac:dyDescent="0.25">
      <c r="A195" s="2" t="str">
        <f>IF(Tableau1[[#This Row],[Objet]]=0,"",Tableau1[[#This Row],[Objet]])</f>
        <v/>
      </c>
      <c r="B195" s="8" t="str">
        <f>IF(Tableau1[[#This Row],[Date livraison]]=0,"",Tableau1[[#This Row],[Date livraison]])</f>
        <v/>
      </c>
      <c r="C195" s="5" t="e">
        <f>DATEDIF(INDEX('KPIs Data'!A:K,MATCH(A195,'KPIs Data'!A:A,0),MATCH("Date de propale demandée",'KPIs Data'!$A$8:$L$8,0)),INDEX('KPIs Data'!A:K,MATCH(A195, 'KPIs Data'!A:A,0),MATCH("Date de propale réelle",'KPIs Data'!$A$8:$L$8,0)),"d")</f>
        <v>#N/A</v>
      </c>
      <c r="D195" s="5" t="e">
        <f>INDEX('KPIs Data'!A:K,MATCH(A195,'KPIs Data'!A:A,0),MATCH("Retard FDO",'KPIs Data'!$A$8:$L$8,0))</f>
        <v>#N/A</v>
      </c>
      <c r="E195" s="5" t="e">
        <f>INDEX('KPIs Data'!A:K,MATCH(A195,'KPIs Data'!A:A,0),MATCH("Nombre de non acceptations par Airbus du livrable",'KPIs Data'!$A$8:$L$8,0))</f>
        <v>#N/A</v>
      </c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</row>
    <row r="196" spans="1:17" ht="30" customHeight="1" x14ac:dyDescent="0.25">
      <c r="A196" s="2" t="str">
        <f>IF(Tableau1[[#This Row],[Objet]]=0,"",Tableau1[[#This Row],[Objet]])</f>
        <v/>
      </c>
      <c r="B196" s="8" t="str">
        <f>IF(Tableau1[[#This Row],[Date livraison]]=0,"",Tableau1[[#This Row],[Date livraison]])</f>
        <v/>
      </c>
      <c r="C196" s="5" t="e">
        <f>DATEDIF(INDEX('KPIs Data'!A:K,MATCH(A196,'KPIs Data'!A:A,0),MATCH("Date de propale demandée",'KPIs Data'!$A$8:$L$8,0)),INDEX('KPIs Data'!A:K,MATCH(A196, 'KPIs Data'!A:A,0),MATCH("Date de propale réelle",'KPIs Data'!$A$8:$L$8,0)),"d")</f>
        <v>#N/A</v>
      </c>
      <c r="D196" s="5" t="e">
        <f>INDEX('KPIs Data'!A:K,MATCH(A196,'KPIs Data'!A:A,0),MATCH("Retard FDO",'KPIs Data'!$A$8:$L$8,0))</f>
        <v>#N/A</v>
      </c>
      <c r="E196" s="5" t="e">
        <f>INDEX('KPIs Data'!A:K,MATCH(A196,'KPIs Data'!A:A,0),MATCH("Nombre de non acceptations par Airbus du livrable",'KPIs Data'!$A$8:$L$8,0))</f>
        <v>#N/A</v>
      </c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</row>
    <row r="197" spans="1:17" ht="30" customHeight="1" x14ac:dyDescent="0.25">
      <c r="A197" s="2" t="str">
        <f>IF(Tableau1[[#This Row],[Objet]]=0,"",Tableau1[[#This Row],[Objet]])</f>
        <v/>
      </c>
      <c r="B197" s="8" t="str">
        <f>IF(Tableau1[[#This Row],[Date livraison]]=0,"",Tableau1[[#This Row],[Date livraison]])</f>
        <v/>
      </c>
      <c r="C197" s="5" t="e">
        <f>DATEDIF(INDEX('KPIs Data'!A:K,MATCH(A197,'KPIs Data'!A:A,0),MATCH("Date de propale demandée",'KPIs Data'!$A$8:$L$8,0)),INDEX('KPIs Data'!A:K,MATCH(A197, 'KPIs Data'!A:A,0),MATCH("Date de propale réelle",'KPIs Data'!$A$8:$L$8,0)),"d")</f>
        <v>#N/A</v>
      </c>
      <c r="D197" s="5" t="e">
        <f>INDEX('KPIs Data'!A:K,MATCH(A197,'KPIs Data'!A:A,0),MATCH("Retard FDO",'KPIs Data'!$A$8:$L$8,0))</f>
        <v>#N/A</v>
      </c>
      <c r="E197" s="5" t="e">
        <f>INDEX('KPIs Data'!A:K,MATCH(A197,'KPIs Data'!A:A,0),MATCH("Nombre de non acceptations par Airbus du livrable",'KPIs Data'!$A$8:$L$8,0))</f>
        <v>#N/A</v>
      </c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</row>
    <row r="198" spans="1:17" ht="30" customHeight="1" x14ac:dyDescent="0.25">
      <c r="A198" s="2" t="str">
        <f>IF(Tableau1[[#This Row],[Objet]]=0,"",Tableau1[[#This Row],[Objet]])</f>
        <v/>
      </c>
      <c r="B198" s="8" t="str">
        <f>IF(Tableau1[[#This Row],[Date livraison]]=0,"",Tableau1[[#This Row],[Date livraison]])</f>
        <v/>
      </c>
      <c r="C198" s="5" t="e">
        <f>DATEDIF(INDEX('KPIs Data'!A:K,MATCH(A198,'KPIs Data'!A:A,0),MATCH("Date de propale demandée",'KPIs Data'!$A$8:$L$8,0)),INDEX('KPIs Data'!A:K,MATCH(A198, 'KPIs Data'!A:A,0),MATCH("Date de propale réelle",'KPIs Data'!$A$8:$L$8,0)),"d")</f>
        <v>#N/A</v>
      </c>
      <c r="D198" s="5" t="e">
        <f>INDEX('KPIs Data'!A:K,MATCH(A198,'KPIs Data'!A:A,0),MATCH("Retard FDO",'KPIs Data'!$A$8:$L$8,0))</f>
        <v>#N/A</v>
      </c>
      <c r="E198" s="5" t="e">
        <f>INDEX('KPIs Data'!A:K,MATCH(A198,'KPIs Data'!A:A,0),MATCH("Nombre de non acceptations par Airbus du livrable",'KPIs Data'!$A$8:$L$8,0))</f>
        <v>#N/A</v>
      </c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</row>
    <row r="199" spans="1:17" ht="30" customHeight="1" x14ac:dyDescent="0.25">
      <c r="A199" s="2" t="str">
        <f>IF(Tableau1[[#This Row],[Objet]]=0,"",Tableau1[[#This Row],[Objet]])</f>
        <v/>
      </c>
      <c r="B199" s="8" t="str">
        <f>IF(Tableau1[[#This Row],[Date livraison]]=0,"",Tableau1[[#This Row],[Date livraison]])</f>
        <v/>
      </c>
      <c r="C199" s="5" t="e">
        <f>DATEDIF(INDEX('KPIs Data'!A:K,MATCH(A199,'KPIs Data'!A:A,0),MATCH("Date de propale demandée",'KPIs Data'!$A$8:$L$8,0)),INDEX('KPIs Data'!A:K,MATCH(A199, 'KPIs Data'!A:A,0),MATCH("Date de propale réelle",'KPIs Data'!$A$8:$L$8,0)),"d")</f>
        <v>#N/A</v>
      </c>
      <c r="D199" s="5" t="e">
        <f>INDEX('KPIs Data'!A:K,MATCH(A199,'KPIs Data'!A:A,0),MATCH("Retard FDO",'KPIs Data'!$A$8:$L$8,0))</f>
        <v>#N/A</v>
      </c>
      <c r="E199" s="5" t="e">
        <f>INDEX('KPIs Data'!A:K,MATCH(A199,'KPIs Data'!A:A,0),MATCH("Nombre de non acceptations par Airbus du livrable",'KPIs Data'!$A$8:$L$8,0))</f>
        <v>#N/A</v>
      </c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</row>
    <row r="200" spans="1:17" ht="30" customHeight="1" x14ac:dyDescent="0.25">
      <c r="A200" s="2" t="str">
        <f>IF(Tableau1[[#This Row],[Objet]]=0,"",Tableau1[[#This Row],[Objet]])</f>
        <v/>
      </c>
      <c r="B200" s="8" t="str">
        <f>IF(Tableau1[[#This Row],[Date livraison]]=0,"",Tableau1[[#This Row],[Date livraison]])</f>
        <v/>
      </c>
      <c r="C200" s="5" t="e">
        <f>DATEDIF(INDEX('KPIs Data'!A:K,MATCH(A200,'KPIs Data'!A:A,0),MATCH("Date de propale demandée",'KPIs Data'!$A$8:$L$8,0)),INDEX('KPIs Data'!A:K,MATCH(A200, 'KPIs Data'!A:A,0),MATCH("Date de propale réelle",'KPIs Data'!$A$8:$L$8,0)),"d")</f>
        <v>#N/A</v>
      </c>
      <c r="D200" s="5" t="e">
        <f>INDEX('KPIs Data'!A:K,MATCH(A200,'KPIs Data'!A:A,0),MATCH("Retard FDO",'KPIs Data'!$A$8:$L$8,0))</f>
        <v>#N/A</v>
      </c>
      <c r="E200" s="5" t="e">
        <f>INDEX('KPIs Data'!A:K,MATCH(A200,'KPIs Data'!A:A,0),MATCH("Nombre de non acceptations par Airbus du livrable",'KPIs Data'!$A$8:$L$8,0))</f>
        <v>#N/A</v>
      </c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</row>
    <row r="201" spans="1:17" ht="30" customHeight="1" x14ac:dyDescent="0.25">
      <c r="A201" s="2" t="str">
        <f>IF(Tableau1[[#This Row],[Objet]]=0,"",Tableau1[[#This Row],[Objet]])</f>
        <v/>
      </c>
      <c r="B201" s="8" t="str">
        <f>IF(Tableau1[[#This Row],[Date livraison]]=0,"",Tableau1[[#This Row],[Date livraison]])</f>
        <v/>
      </c>
      <c r="C201" s="5" t="e">
        <f>DATEDIF(INDEX('KPIs Data'!A:K,MATCH(A201,'KPIs Data'!A:A,0),MATCH("Date de propale demandée",'KPIs Data'!$A$8:$L$8,0)),INDEX('KPIs Data'!A:K,MATCH(A201, 'KPIs Data'!A:A,0),MATCH("Date de propale réelle",'KPIs Data'!$A$8:$L$8,0)),"d")</f>
        <v>#N/A</v>
      </c>
      <c r="D201" s="5" t="e">
        <f>INDEX('KPIs Data'!A:K,MATCH(A201,'KPIs Data'!A:A,0),MATCH("Retard FDO",'KPIs Data'!$A$8:$L$8,0))</f>
        <v>#N/A</v>
      </c>
      <c r="E201" s="5" t="e">
        <f>INDEX('KPIs Data'!A:K,MATCH(A201,'KPIs Data'!A:A,0),MATCH("Nombre de non acceptations par Airbus du livrable",'KPIs Data'!$A$8:$L$8,0))</f>
        <v>#N/A</v>
      </c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</row>
    <row r="202" spans="1:17" ht="30" customHeight="1" x14ac:dyDescent="0.25">
      <c r="A202" s="2" t="str">
        <f>IF(Tableau1[[#This Row],[Objet]]=0,"",Tableau1[[#This Row],[Objet]])</f>
        <v/>
      </c>
      <c r="B202" s="8" t="str">
        <f>IF(Tableau1[[#This Row],[Date livraison]]=0,"",Tableau1[[#This Row],[Date livraison]])</f>
        <v/>
      </c>
      <c r="C202" s="5" t="e">
        <f>DATEDIF(INDEX('KPIs Data'!A:K,MATCH(A202,'KPIs Data'!A:A,0),MATCH("Date de propale demandée",'KPIs Data'!$A$8:$L$8,0)),INDEX('KPIs Data'!A:K,MATCH(A202, 'KPIs Data'!A:A,0),MATCH("Date de propale réelle",'KPIs Data'!$A$8:$L$8,0)),"d")</f>
        <v>#N/A</v>
      </c>
      <c r="D202" s="5" t="e">
        <f>INDEX('KPIs Data'!A:K,MATCH(A202,'KPIs Data'!A:A,0),MATCH("Retard FDO",'KPIs Data'!$A$8:$L$8,0))</f>
        <v>#N/A</v>
      </c>
      <c r="E202" s="5" t="e">
        <f>INDEX('KPIs Data'!A:K,MATCH(A202,'KPIs Data'!A:A,0),MATCH("Nombre de non acceptations par Airbus du livrable",'KPIs Data'!$A$8:$L$8,0))</f>
        <v>#N/A</v>
      </c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</row>
    <row r="203" spans="1:17" ht="30" customHeight="1" x14ac:dyDescent="0.25">
      <c r="A203" s="2" t="str">
        <f>IF(Tableau1[[#This Row],[Objet]]=0,"",Tableau1[[#This Row],[Objet]])</f>
        <v/>
      </c>
      <c r="B203" s="8" t="str">
        <f>IF(Tableau1[[#This Row],[Date livraison]]=0,"",Tableau1[[#This Row],[Date livraison]])</f>
        <v/>
      </c>
      <c r="C203" s="5" t="e">
        <f>DATEDIF(INDEX('KPIs Data'!A:K,MATCH(A203,'KPIs Data'!A:A,0),MATCH("Date de propale demandée",'KPIs Data'!$A$8:$L$8,0)),INDEX('KPIs Data'!A:K,MATCH(A203, 'KPIs Data'!A:A,0),MATCH("Date de propale réelle",'KPIs Data'!$A$8:$L$8,0)),"d")</f>
        <v>#N/A</v>
      </c>
      <c r="D203" s="5" t="e">
        <f>INDEX('KPIs Data'!A:K,MATCH(A203,'KPIs Data'!A:A,0),MATCH("Retard FDO",'KPIs Data'!$A$8:$L$8,0))</f>
        <v>#N/A</v>
      </c>
      <c r="E203" s="5" t="e">
        <f>INDEX('KPIs Data'!A:K,MATCH(A203,'KPIs Data'!A:A,0),MATCH("Nombre de non acceptations par Airbus du livrable",'KPIs Data'!$A$8:$L$8,0))</f>
        <v>#N/A</v>
      </c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</row>
    <row r="204" spans="1:17" ht="30" customHeight="1" x14ac:dyDescent="0.25">
      <c r="A204" s="2" t="str">
        <f>IF(Tableau1[[#This Row],[Objet]]=0,"",Tableau1[[#This Row],[Objet]])</f>
        <v/>
      </c>
      <c r="B204" s="8" t="str">
        <f>IF(Tableau1[[#This Row],[Date livraison]]=0,"",Tableau1[[#This Row],[Date livraison]])</f>
        <v/>
      </c>
      <c r="C204" s="5" t="e">
        <f>DATEDIF(INDEX('KPIs Data'!A:K,MATCH(A204,'KPIs Data'!A:A,0),MATCH("Date de propale demandée",'KPIs Data'!$A$8:$L$8,0)),INDEX('KPIs Data'!A:K,MATCH(A204, 'KPIs Data'!A:A,0),MATCH("Date de propale réelle",'KPIs Data'!$A$8:$L$8,0)),"d")</f>
        <v>#N/A</v>
      </c>
      <c r="D204" s="5" t="e">
        <f>INDEX('KPIs Data'!A:K,MATCH(A204,'KPIs Data'!A:A,0),MATCH("Retard FDO",'KPIs Data'!$A$8:$L$8,0))</f>
        <v>#N/A</v>
      </c>
      <c r="E204" s="5" t="e">
        <f>INDEX('KPIs Data'!A:K,MATCH(A204,'KPIs Data'!A:A,0),MATCH("Nombre de non acceptations par Airbus du livrable",'KPIs Data'!$A$8:$L$8,0))</f>
        <v>#N/A</v>
      </c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</row>
    <row r="205" spans="1:17" ht="30" customHeight="1" x14ac:dyDescent="0.25">
      <c r="A205" s="2" t="str">
        <f>IF(Tableau1[[#This Row],[Objet]]=0,"",Tableau1[[#This Row],[Objet]])</f>
        <v/>
      </c>
      <c r="B205" s="8" t="str">
        <f>IF(Tableau1[[#This Row],[Date livraison]]=0,"",Tableau1[[#This Row],[Date livraison]])</f>
        <v/>
      </c>
      <c r="C205" s="5" t="e">
        <f>DATEDIF(INDEX('KPIs Data'!A:K,MATCH(A205,'KPIs Data'!A:A,0),MATCH("Date de propale demandée",'KPIs Data'!$A$8:$L$8,0)),INDEX('KPIs Data'!A:K,MATCH(A205, 'KPIs Data'!A:A,0),MATCH("Date de propale réelle",'KPIs Data'!$A$8:$L$8,0)),"d")</f>
        <v>#N/A</v>
      </c>
      <c r="D205" s="5" t="e">
        <f>INDEX('KPIs Data'!A:K,MATCH(A205,'KPIs Data'!A:A,0),MATCH("Retard FDO",'KPIs Data'!$A$8:$L$8,0))</f>
        <v>#N/A</v>
      </c>
      <c r="E205" s="5" t="e">
        <f>INDEX('KPIs Data'!A:K,MATCH(A205,'KPIs Data'!A:A,0),MATCH("Nombre de non acceptations par Airbus du livrable",'KPIs Data'!$A$8:$L$8,0))</f>
        <v>#N/A</v>
      </c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</row>
    <row r="206" spans="1:17" ht="30" customHeight="1" x14ac:dyDescent="0.25">
      <c r="A206" s="2" t="str">
        <f>IF(Tableau1[[#This Row],[Objet]]=0,"",Tableau1[[#This Row],[Objet]])</f>
        <v/>
      </c>
      <c r="B206" s="8" t="str">
        <f>IF(Tableau1[[#This Row],[Date livraison]]=0,"",Tableau1[[#This Row],[Date livraison]])</f>
        <v/>
      </c>
      <c r="C206" s="5" t="e">
        <f>DATEDIF(INDEX('KPIs Data'!A:K,MATCH(A206,'KPIs Data'!A:A,0),MATCH("Date de propale demandée",'KPIs Data'!$A$8:$L$8,0)),INDEX('KPIs Data'!A:K,MATCH(A206, 'KPIs Data'!A:A,0),MATCH("Date de propale réelle",'KPIs Data'!$A$8:$L$8,0)),"d")</f>
        <v>#N/A</v>
      </c>
      <c r="D206" s="5" t="e">
        <f>INDEX('KPIs Data'!A:K,MATCH(A206,'KPIs Data'!A:A,0),MATCH("Retard FDO",'KPIs Data'!$A$8:$L$8,0))</f>
        <v>#N/A</v>
      </c>
      <c r="E206" s="5" t="e">
        <f>INDEX('KPIs Data'!A:K,MATCH(A206,'KPIs Data'!A:A,0),MATCH("Nombre de non acceptations par Airbus du livrable",'KPIs Data'!$A$8:$L$8,0))</f>
        <v>#N/A</v>
      </c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</row>
    <row r="207" spans="1:17" ht="30" customHeight="1" x14ac:dyDescent="0.25">
      <c r="A207" s="2" t="str">
        <f>IF(Tableau1[[#This Row],[Objet]]=0,"",Tableau1[[#This Row],[Objet]])</f>
        <v/>
      </c>
      <c r="B207" s="8" t="str">
        <f>IF(Tableau1[[#This Row],[Date livraison]]=0,"",Tableau1[[#This Row],[Date livraison]])</f>
        <v/>
      </c>
      <c r="C207" s="5" t="e">
        <f>DATEDIF(INDEX('KPIs Data'!A:K,MATCH(A207,'KPIs Data'!A:A,0),MATCH("Date de propale demandée",'KPIs Data'!$A$8:$L$8,0)),INDEX('KPIs Data'!A:K,MATCH(A207, 'KPIs Data'!A:A,0),MATCH("Date de propale réelle",'KPIs Data'!$A$8:$L$8,0)),"d")</f>
        <v>#N/A</v>
      </c>
      <c r="D207" s="5" t="e">
        <f>INDEX('KPIs Data'!A:K,MATCH(A207,'KPIs Data'!A:A,0),MATCH("Retard FDO",'KPIs Data'!$A$8:$L$8,0))</f>
        <v>#N/A</v>
      </c>
      <c r="E207" s="5" t="e">
        <f>INDEX('KPIs Data'!A:K,MATCH(A207,'KPIs Data'!A:A,0),MATCH("Nombre de non acceptations par Airbus du livrable",'KPIs Data'!$A$8:$L$8,0))</f>
        <v>#N/A</v>
      </c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</row>
    <row r="208" spans="1:17" ht="30" customHeight="1" x14ac:dyDescent="0.25">
      <c r="A208" s="2" t="str">
        <f>IF(Tableau1[[#This Row],[Objet]]=0,"",Tableau1[[#This Row],[Objet]])</f>
        <v/>
      </c>
      <c r="B208" s="8" t="str">
        <f>IF(Tableau1[[#This Row],[Date livraison]]=0,"",Tableau1[[#This Row],[Date livraison]])</f>
        <v/>
      </c>
      <c r="C208" s="5" t="e">
        <f>DATEDIF(INDEX('KPIs Data'!A:K,MATCH(A208,'KPIs Data'!A:A,0),MATCH("Date de propale demandée",'KPIs Data'!$A$8:$L$8,0)),INDEX('KPIs Data'!A:K,MATCH(A208, 'KPIs Data'!A:A,0),MATCH("Date de propale réelle",'KPIs Data'!$A$8:$L$8,0)),"d")</f>
        <v>#N/A</v>
      </c>
      <c r="D208" s="5" t="e">
        <f>INDEX('KPIs Data'!A:K,MATCH(A208,'KPIs Data'!A:A,0),MATCH("Retard FDO",'KPIs Data'!$A$8:$L$8,0))</f>
        <v>#N/A</v>
      </c>
      <c r="E208" s="5" t="e">
        <f>INDEX('KPIs Data'!A:K,MATCH(A208,'KPIs Data'!A:A,0),MATCH("Nombre de non acceptations par Airbus du livrable",'KPIs Data'!$A$8:$L$8,0))</f>
        <v>#N/A</v>
      </c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</row>
    <row r="209" spans="1:17" ht="30" customHeight="1" x14ac:dyDescent="0.25">
      <c r="A209" s="2" t="str">
        <f>IF(Tableau1[[#This Row],[Objet]]=0,"",Tableau1[[#This Row],[Objet]])</f>
        <v/>
      </c>
      <c r="B209" s="8" t="str">
        <f>IF(Tableau1[[#This Row],[Date livraison]]=0,"",Tableau1[[#This Row],[Date livraison]])</f>
        <v/>
      </c>
      <c r="C209" s="5" t="e">
        <f>DATEDIF(INDEX('KPIs Data'!A:K,MATCH(A209,'KPIs Data'!A:A,0),MATCH("Date de propale demandée",'KPIs Data'!$A$8:$L$8,0)),INDEX('KPIs Data'!A:K,MATCH(A209, 'KPIs Data'!A:A,0),MATCH("Date de propale réelle",'KPIs Data'!$A$8:$L$8,0)),"d")</f>
        <v>#N/A</v>
      </c>
      <c r="D209" s="5" t="e">
        <f>INDEX('KPIs Data'!A:K,MATCH(A209,'KPIs Data'!A:A,0),MATCH("Retard FDO",'KPIs Data'!$A$8:$L$8,0))</f>
        <v>#N/A</v>
      </c>
      <c r="E209" s="5" t="e">
        <f>INDEX('KPIs Data'!A:K,MATCH(A209,'KPIs Data'!A:A,0),MATCH("Nombre de non acceptations par Airbus du livrable",'KPIs Data'!$A$8:$L$8,0))</f>
        <v>#N/A</v>
      </c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</row>
    <row r="210" spans="1:17" ht="30" customHeight="1" x14ac:dyDescent="0.25">
      <c r="A210" s="2" t="str">
        <f>IF(Tableau1[[#This Row],[Objet]]=0,"",Tableau1[[#This Row],[Objet]])</f>
        <v/>
      </c>
      <c r="B210" s="8" t="str">
        <f>IF(Tableau1[[#This Row],[Date livraison]]=0,"",Tableau1[[#This Row],[Date livraison]])</f>
        <v/>
      </c>
      <c r="C210" s="5" t="e">
        <f>DATEDIF(INDEX('KPIs Data'!A:K,MATCH(A210,'KPIs Data'!A:A,0),MATCH("Date de propale demandée",'KPIs Data'!$A$8:$L$8,0)),INDEX('KPIs Data'!A:K,MATCH(A210, 'KPIs Data'!A:A,0),MATCH("Date de propale réelle",'KPIs Data'!$A$8:$L$8,0)),"d")</f>
        <v>#N/A</v>
      </c>
      <c r="D210" s="5" t="e">
        <f>INDEX('KPIs Data'!A:K,MATCH(A210,'KPIs Data'!A:A,0),MATCH("Retard FDO",'KPIs Data'!$A$8:$L$8,0))</f>
        <v>#N/A</v>
      </c>
      <c r="E210" s="5" t="e">
        <f>INDEX('KPIs Data'!A:K,MATCH(A210,'KPIs Data'!A:A,0),MATCH("Nombre de non acceptations par Airbus du livrable",'KPIs Data'!$A$8:$L$8,0))</f>
        <v>#N/A</v>
      </c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</row>
    <row r="211" spans="1:17" ht="30" customHeight="1" x14ac:dyDescent="0.25">
      <c r="A211" s="2" t="str">
        <f>IF(Tableau1[[#This Row],[Objet]]=0,"",Tableau1[[#This Row],[Objet]])</f>
        <v/>
      </c>
      <c r="B211" s="8" t="str">
        <f>IF(Tableau1[[#This Row],[Date livraison]]=0,"",Tableau1[[#This Row],[Date livraison]])</f>
        <v/>
      </c>
      <c r="C211" s="5" t="e">
        <f>DATEDIF(INDEX('KPIs Data'!A:K,MATCH(A211,'KPIs Data'!A:A,0),MATCH("Date de propale demandée",'KPIs Data'!$A$8:$L$8,0)),INDEX('KPIs Data'!A:K,MATCH(A211, 'KPIs Data'!A:A,0),MATCH("Date de propale réelle",'KPIs Data'!$A$8:$L$8,0)),"d")</f>
        <v>#N/A</v>
      </c>
      <c r="D211" s="5" t="e">
        <f>INDEX('KPIs Data'!A:K,MATCH(A211,'KPIs Data'!A:A,0),MATCH("Retard FDO",'KPIs Data'!$A$8:$L$8,0))</f>
        <v>#N/A</v>
      </c>
      <c r="E211" s="5" t="e">
        <f>INDEX('KPIs Data'!A:K,MATCH(A211,'KPIs Data'!A:A,0),MATCH("Nombre de non acceptations par Airbus du livrable",'KPIs Data'!$A$8:$L$8,0))</f>
        <v>#N/A</v>
      </c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</row>
    <row r="212" spans="1:17" ht="30" customHeight="1" x14ac:dyDescent="0.25">
      <c r="A212" s="2" t="str">
        <f>IF(Tableau1[[#This Row],[Objet]]=0,"",Tableau1[[#This Row],[Objet]])</f>
        <v/>
      </c>
      <c r="B212" s="8" t="str">
        <f>IF(Tableau1[[#This Row],[Date livraison]]=0,"",Tableau1[[#This Row],[Date livraison]])</f>
        <v/>
      </c>
      <c r="C212" s="5" t="e">
        <f>DATEDIF(INDEX('KPIs Data'!A:K,MATCH(A212,'KPIs Data'!A:A,0),MATCH("Date de propale demandée",'KPIs Data'!$A$8:$L$8,0)),INDEX('KPIs Data'!A:K,MATCH(A212, 'KPIs Data'!A:A,0),MATCH("Date de propale réelle",'KPIs Data'!$A$8:$L$8,0)),"d")</f>
        <v>#N/A</v>
      </c>
      <c r="D212" s="5" t="e">
        <f>INDEX('KPIs Data'!A:K,MATCH(A212,'KPIs Data'!A:A,0),MATCH("Retard FDO",'KPIs Data'!$A$8:$L$8,0))</f>
        <v>#N/A</v>
      </c>
      <c r="E212" s="5" t="e">
        <f>INDEX('KPIs Data'!A:K,MATCH(A212,'KPIs Data'!A:A,0),MATCH("Nombre de non acceptations par Airbus du livrable",'KPIs Data'!$A$8:$L$8,0))</f>
        <v>#N/A</v>
      </c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</row>
    <row r="213" spans="1:17" ht="30" customHeight="1" x14ac:dyDescent="0.25">
      <c r="A213" s="2" t="str">
        <f>IF(Tableau1[[#This Row],[Objet]]=0,"",Tableau1[[#This Row],[Objet]])</f>
        <v/>
      </c>
      <c r="B213" s="8" t="str">
        <f>IF(Tableau1[[#This Row],[Date livraison]]=0,"",Tableau1[[#This Row],[Date livraison]])</f>
        <v/>
      </c>
      <c r="C213" s="5" t="e">
        <f>DATEDIF(INDEX('KPIs Data'!A:K,MATCH(A213,'KPIs Data'!A:A,0),MATCH("Date de propale demandée",'KPIs Data'!$A$8:$L$8,0)),INDEX('KPIs Data'!A:K,MATCH(A213, 'KPIs Data'!A:A,0),MATCH("Date de propale réelle",'KPIs Data'!$A$8:$L$8,0)),"d")</f>
        <v>#N/A</v>
      </c>
      <c r="D213" s="5" t="e">
        <f>INDEX('KPIs Data'!A:K,MATCH(A213,'KPIs Data'!A:A,0),MATCH("Retard FDO",'KPIs Data'!$A$8:$L$8,0))</f>
        <v>#N/A</v>
      </c>
      <c r="E213" s="5" t="e">
        <f>INDEX('KPIs Data'!A:K,MATCH(A213,'KPIs Data'!A:A,0),MATCH("Nombre de non acceptations par Airbus du livrable",'KPIs Data'!$A$8:$L$8,0))</f>
        <v>#N/A</v>
      </c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</row>
    <row r="214" spans="1:17" ht="30" customHeight="1" x14ac:dyDescent="0.25">
      <c r="A214" s="2" t="str">
        <f>IF(Tableau1[[#This Row],[Objet]]=0,"",Tableau1[[#This Row],[Objet]])</f>
        <v/>
      </c>
      <c r="B214" s="8" t="str">
        <f>IF(Tableau1[[#This Row],[Date livraison]]=0,"",Tableau1[[#This Row],[Date livraison]])</f>
        <v/>
      </c>
      <c r="C214" s="5" t="e">
        <f>DATEDIF(INDEX('KPIs Data'!A:K,MATCH(A214,'KPIs Data'!A:A,0),MATCH("Date de propale demandée",'KPIs Data'!$A$8:$L$8,0)),INDEX('KPIs Data'!A:K,MATCH(A214, 'KPIs Data'!A:A,0),MATCH("Date de propale réelle",'KPIs Data'!$A$8:$L$8,0)),"d")</f>
        <v>#N/A</v>
      </c>
      <c r="D214" s="5" t="e">
        <f>INDEX('KPIs Data'!A:K,MATCH(A214,'KPIs Data'!A:A,0),MATCH("Retard FDO",'KPIs Data'!$A$8:$L$8,0))</f>
        <v>#N/A</v>
      </c>
      <c r="E214" s="5" t="e">
        <f>INDEX('KPIs Data'!A:K,MATCH(A214,'KPIs Data'!A:A,0),MATCH("Nombre de non acceptations par Airbus du livrable",'KPIs Data'!$A$8:$L$8,0))</f>
        <v>#N/A</v>
      </c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</row>
    <row r="215" spans="1:17" ht="30" customHeight="1" x14ac:dyDescent="0.25">
      <c r="A215" s="2" t="str">
        <f>IF(Tableau1[[#This Row],[Objet]]=0,"",Tableau1[[#This Row],[Objet]])</f>
        <v/>
      </c>
      <c r="B215" s="8" t="str">
        <f>IF(Tableau1[[#This Row],[Date livraison]]=0,"",Tableau1[[#This Row],[Date livraison]])</f>
        <v/>
      </c>
      <c r="C215" s="5" t="e">
        <f>DATEDIF(INDEX('KPIs Data'!A:K,MATCH(A215,'KPIs Data'!A:A,0),MATCH("Date de propale demandée",'KPIs Data'!$A$8:$L$8,0)),INDEX('KPIs Data'!A:K,MATCH(A215, 'KPIs Data'!A:A,0),MATCH("Date de propale réelle",'KPIs Data'!$A$8:$L$8,0)),"d")</f>
        <v>#N/A</v>
      </c>
      <c r="D215" s="5" t="e">
        <f>INDEX('KPIs Data'!A:K,MATCH(A215,'KPIs Data'!A:A,0),MATCH("Retard FDO",'KPIs Data'!$A$8:$L$8,0))</f>
        <v>#N/A</v>
      </c>
      <c r="E215" s="5" t="e">
        <f>INDEX('KPIs Data'!A:K,MATCH(A215,'KPIs Data'!A:A,0),MATCH("Nombre de non acceptations par Airbus du livrable",'KPIs Data'!$A$8:$L$8,0))</f>
        <v>#N/A</v>
      </c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</row>
    <row r="216" spans="1:17" ht="30" customHeight="1" x14ac:dyDescent="0.25">
      <c r="A216" s="2" t="str">
        <f>IF(Tableau1[[#This Row],[Objet]]=0,"",Tableau1[[#This Row],[Objet]])</f>
        <v/>
      </c>
      <c r="B216" s="8" t="str">
        <f>IF(Tableau1[[#This Row],[Date livraison]]=0,"",Tableau1[[#This Row],[Date livraison]])</f>
        <v/>
      </c>
      <c r="C216" s="5" t="e">
        <f>DATEDIF(INDEX('KPIs Data'!A:K,MATCH(A216,'KPIs Data'!A:A,0),MATCH("Date de propale demandée",'KPIs Data'!$A$8:$L$8,0)),INDEX('KPIs Data'!A:K,MATCH(A216, 'KPIs Data'!A:A,0),MATCH("Date de propale réelle",'KPIs Data'!$A$8:$L$8,0)),"d")</f>
        <v>#N/A</v>
      </c>
      <c r="D216" s="5" t="e">
        <f>INDEX('KPIs Data'!A:K,MATCH(A216,'KPIs Data'!A:A,0),MATCH("Retard FDO",'KPIs Data'!$A$8:$L$8,0))</f>
        <v>#N/A</v>
      </c>
      <c r="E216" s="5" t="e">
        <f>INDEX('KPIs Data'!A:K,MATCH(A216,'KPIs Data'!A:A,0),MATCH("Nombre de non acceptations par Airbus du livrable",'KPIs Data'!$A$8:$L$8,0))</f>
        <v>#N/A</v>
      </c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</row>
    <row r="217" spans="1:17" ht="30" customHeight="1" x14ac:dyDescent="0.25">
      <c r="A217" s="2" t="str">
        <f>IF(Tableau1[[#This Row],[Objet]]=0,"",Tableau1[[#This Row],[Objet]])</f>
        <v/>
      </c>
      <c r="B217" s="8" t="str">
        <f>IF(Tableau1[[#This Row],[Date livraison]]=0,"",Tableau1[[#This Row],[Date livraison]])</f>
        <v/>
      </c>
      <c r="C217" s="5" t="e">
        <f>DATEDIF(INDEX('KPIs Data'!A:K,MATCH(A217,'KPIs Data'!A:A,0),MATCH("Date de propale demandée",'KPIs Data'!$A$8:$L$8,0)),INDEX('KPIs Data'!A:K,MATCH(A217, 'KPIs Data'!A:A,0),MATCH("Date de propale réelle",'KPIs Data'!$A$8:$L$8,0)),"d")</f>
        <v>#N/A</v>
      </c>
      <c r="D217" s="5" t="e">
        <f>INDEX('KPIs Data'!A:K,MATCH(A217,'KPIs Data'!A:A,0),MATCH("Retard FDO",'KPIs Data'!$A$8:$L$8,0))</f>
        <v>#N/A</v>
      </c>
      <c r="E217" s="5" t="e">
        <f>INDEX('KPIs Data'!A:K,MATCH(A217,'KPIs Data'!A:A,0),MATCH("Nombre de non acceptations par Airbus du livrable",'KPIs Data'!$A$8:$L$8,0))</f>
        <v>#N/A</v>
      </c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</row>
    <row r="218" spans="1:17" ht="30" customHeight="1" x14ac:dyDescent="0.25">
      <c r="A218" s="2" t="str">
        <f>IF(Tableau1[[#This Row],[Objet]]=0,"",Tableau1[[#This Row],[Objet]])</f>
        <v/>
      </c>
      <c r="B218" s="8" t="str">
        <f>IF(Tableau1[[#This Row],[Date livraison]]=0,"",Tableau1[[#This Row],[Date livraison]])</f>
        <v/>
      </c>
      <c r="C218" s="5" t="e">
        <f>DATEDIF(INDEX('KPIs Data'!A:K,MATCH(A218,'KPIs Data'!A:A,0),MATCH("Date de propale demandée",'KPIs Data'!$A$8:$L$8,0)),INDEX('KPIs Data'!A:K,MATCH(A218, 'KPIs Data'!A:A,0),MATCH("Date de propale réelle",'KPIs Data'!$A$8:$L$8,0)),"d")</f>
        <v>#N/A</v>
      </c>
      <c r="D218" s="5" t="e">
        <f>INDEX('KPIs Data'!A:K,MATCH(A218,'KPIs Data'!A:A,0),MATCH("Retard FDO",'KPIs Data'!$A$8:$L$8,0))</f>
        <v>#N/A</v>
      </c>
      <c r="E218" s="5" t="e">
        <f>INDEX('KPIs Data'!A:K,MATCH(A218,'KPIs Data'!A:A,0),MATCH("Nombre de non acceptations par Airbus du livrable",'KPIs Data'!$A$8:$L$8,0))</f>
        <v>#N/A</v>
      </c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</row>
    <row r="219" spans="1:17" ht="30" customHeight="1" x14ac:dyDescent="0.25">
      <c r="A219" s="2" t="str">
        <f>IF(Tableau1[[#This Row],[Objet]]=0,"",Tableau1[[#This Row],[Objet]])</f>
        <v/>
      </c>
      <c r="B219" s="8" t="str">
        <f>IF(Tableau1[[#This Row],[Date livraison]]=0,"",Tableau1[[#This Row],[Date livraison]])</f>
        <v/>
      </c>
      <c r="C219" s="5" t="e">
        <f>DATEDIF(INDEX('KPIs Data'!A:K,MATCH(A219,'KPIs Data'!A:A,0),MATCH("Date de propale demandée",'KPIs Data'!$A$8:$L$8,0)),INDEX('KPIs Data'!A:K,MATCH(A219, 'KPIs Data'!A:A,0),MATCH("Date de propale réelle",'KPIs Data'!$A$8:$L$8,0)),"d")</f>
        <v>#N/A</v>
      </c>
      <c r="D219" s="5" t="e">
        <f>INDEX('KPIs Data'!A:K,MATCH(A219,'KPIs Data'!A:A,0),MATCH("Retard FDO",'KPIs Data'!$A$8:$L$8,0))</f>
        <v>#N/A</v>
      </c>
      <c r="E219" s="5" t="e">
        <f>INDEX('KPIs Data'!A:K,MATCH(A219,'KPIs Data'!A:A,0),MATCH("Nombre de non acceptations par Airbus du livrable",'KPIs Data'!$A$8:$L$8,0))</f>
        <v>#N/A</v>
      </c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</row>
    <row r="220" spans="1:17" ht="30" customHeight="1" x14ac:dyDescent="0.25">
      <c r="A220" s="2" t="str">
        <f>IF(Tableau1[[#This Row],[Objet]]=0,"",Tableau1[[#This Row],[Objet]])</f>
        <v/>
      </c>
      <c r="B220" s="8" t="str">
        <f>IF(Tableau1[[#This Row],[Date livraison]]=0,"",Tableau1[[#This Row],[Date livraison]])</f>
        <v/>
      </c>
      <c r="C220" s="5" t="e">
        <f>DATEDIF(INDEX('KPIs Data'!A:K,MATCH(A220,'KPIs Data'!A:A,0),MATCH("Date de propale demandée",'KPIs Data'!$A$8:$L$8,0)),INDEX('KPIs Data'!A:K,MATCH(A220, 'KPIs Data'!A:A,0),MATCH("Date de propale réelle",'KPIs Data'!$A$8:$L$8,0)),"d")</f>
        <v>#N/A</v>
      </c>
      <c r="D220" s="5" t="e">
        <f>INDEX('KPIs Data'!A:K,MATCH(A220,'KPIs Data'!A:A,0),MATCH("Retard FDO",'KPIs Data'!$A$8:$L$8,0))</f>
        <v>#N/A</v>
      </c>
      <c r="E220" s="5" t="e">
        <f>INDEX('KPIs Data'!A:K,MATCH(A220,'KPIs Data'!A:A,0),MATCH("Nombre de non acceptations par Airbus du livrable",'KPIs Data'!$A$8:$L$8,0))</f>
        <v>#N/A</v>
      </c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</row>
    <row r="221" spans="1:17" ht="30" customHeight="1" x14ac:dyDescent="0.25">
      <c r="A221" s="2" t="str">
        <f>IF(Tableau1[[#This Row],[Objet]]=0,"",Tableau1[[#This Row],[Objet]])</f>
        <v/>
      </c>
      <c r="B221" s="8" t="str">
        <f>IF(Tableau1[[#This Row],[Date livraison]]=0,"",Tableau1[[#This Row],[Date livraison]])</f>
        <v/>
      </c>
      <c r="C221" s="5" t="e">
        <f>DATEDIF(INDEX('KPIs Data'!A:K,MATCH(A221,'KPIs Data'!A:A,0),MATCH("Date de propale demandée",'KPIs Data'!$A$8:$L$8,0)),INDEX('KPIs Data'!A:K,MATCH(A221, 'KPIs Data'!A:A,0),MATCH("Date de propale réelle",'KPIs Data'!$A$8:$L$8,0)),"d")</f>
        <v>#N/A</v>
      </c>
      <c r="D221" s="5" t="e">
        <f>INDEX('KPIs Data'!A:K,MATCH(A221,'KPIs Data'!A:A,0),MATCH("Retard FDO",'KPIs Data'!$A$8:$L$8,0))</f>
        <v>#N/A</v>
      </c>
      <c r="E221" s="5" t="e">
        <f>INDEX('KPIs Data'!A:K,MATCH(A221,'KPIs Data'!A:A,0),MATCH("Nombre de non acceptations par Airbus du livrable",'KPIs Data'!$A$8:$L$8,0))</f>
        <v>#N/A</v>
      </c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</row>
    <row r="222" spans="1:17" ht="30" customHeight="1" x14ac:dyDescent="0.25">
      <c r="A222" s="2" t="str">
        <f>IF(Tableau1[[#This Row],[Objet]]=0,"",Tableau1[[#This Row],[Objet]])</f>
        <v/>
      </c>
      <c r="B222" s="8" t="str">
        <f>IF(Tableau1[[#This Row],[Date livraison]]=0,"",Tableau1[[#This Row],[Date livraison]])</f>
        <v/>
      </c>
      <c r="C222" s="5" t="e">
        <f>DATEDIF(INDEX('KPIs Data'!A:K,MATCH(A222,'KPIs Data'!A:A,0),MATCH("Date de propale demandée",'KPIs Data'!$A$8:$L$8,0)),INDEX('KPIs Data'!A:K,MATCH(A222, 'KPIs Data'!A:A,0),MATCH("Date de propale réelle",'KPIs Data'!$A$8:$L$8,0)),"d")</f>
        <v>#N/A</v>
      </c>
      <c r="D222" s="5" t="e">
        <f>INDEX('KPIs Data'!A:K,MATCH(A222,'KPIs Data'!A:A,0),MATCH("Retard FDO",'KPIs Data'!$A$8:$L$8,0))</f>
        <v>#N/A</v>
      </c>
      <c r="E222" s="5" t="e">
        <f>INDEX('KPIs Data'!A:K,MATCH(A222,'KPIs Data'!A:A,0),MATCH("Nombre de non acceptations par Airbus du livrable",'KPIs Data'!$A$8:$L$8,0))</f>
        <v>#N/A</v>
      </c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</row>
    <row r="223" spans="1:17" ht="30" customHeight="1" x14ac:dyDescent="0.25">
      <c r="A223" s="2" t="str">
        <f>IF(Tableau1[[#This Row],[Objet]]=0,"",Tableau1[[#This Row],[Objet]])</f>
        <v/>
      </c>
      <c r="B223" s="8" t="str">
        <f>IF(Tableau1[[#This Row],[Date livraison]]=0,"",Tableau1[[#This Row],[Date livraison]])</f>
        <v/>
      </c>
      <c r="C223" s="5" t="e">
        <f>DATEDIF(INDEX('KPIs Data'!A:K,MATCH(A223,'KPIs Data'!A:A,0),MATCH("Date de propale demandée",'KPIs Data'!$A$8:$L$8,0)),INDEX('KPIs Data'!A:K,MATCH(A223, 'KPIs Data'!A:A,0),MATCH("Date de propale réelle",'KPIs Data'!$A$8:$L$8,0)),"d")</f>
        <v>#N/A</v>
      </c>
      <c r="D223" s="5" t="e">
        <f>INDEX('KPIs Data'!A:K,MATCH(A223,'KPIs Data'!A:A,0),MATCH("Retard FDO",'KPIs Data'!$A$8:$L$8,0))</f>
        <v>#N/A</v>
      </c>
      <c r="E223" s="5" t="e">
        <f>INDEX('KPIs Data'!A:K,MATCH(A223,'KPIs Data'!A:A,0),MATCH("Nombre de non acceptations par Airbus du livrable",'KPIs Data'!$A$8:$L$8,0))</f>
        <v>#N/A</v>
      </c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</row>
    <row r="224" spans="1:17" ht="30" customHeight="1" x14ac:dyDescent="0.25">
      <c r="A224" s="2" t="str">
        <f>IF(Tableau1[[#This Row],[Objet]]=0,"",Tableau1[[#This Row],[Objet]])</f>
        <v/>
      </c>
      <c r="B224" s="8" t="str">
        <f>IF(Tableau1[[#This Row],[Date livraison]]=0,"",Tableau1[[#This Row],[Date livraison]])</f>
        <v/>
      </c>
      <c r="C224" s="5" t="e">
        <f>DATEDIF(INDEX('KPIs Data'!A:K,MATCH(A224,'KPIs Data'!A:A,0),MATCH("Date de propale demandée",'KPIs Data'!$A$8:$L$8,0)),INDEX('KPIs Data'!A:K,MATCH(A224, 'KPIs Data'!A:A,0),MATCH("Date de propale réelle",'KPIs Data'!$A$8:$L$8,0)),"d")</f>
        <v>#N/A</v>
      </c>
      <c r="D224" s="5" t="e">
        <f>INDEX('KPIs Data'!A:K,MATCH(A224,'KPIs Data'!A:A,0),MATCH("Retard FDO",'KPIs Data'!$A$8:$L$8,0))</f>
        <v>#N/A</v>
      </c>
      <c r="E224" s="5" t="e">
        <f>INDEX('KPIs Data'!A:K,MATCH(A224,'KPIs Data'!A:A,0),MATCH("Nombre de non acceptations par Airbus du livrable",'KPIs Data'!$A$8:$L$8,0))</f>
        <v>#N/A</v>
      </c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</row>
    <row r="225" spans="1:17" ht="30" customHeight="1" x14ac:dyDescent="0.25">
      <c r="A225" s="2" t="str">
        <f>IF(Tableau1[[#This Row],[Objet]]=0,"",Tableau1[[#This Row],[Objet]])</f>
        <v/>
      </c>
      <c r="B225" s="8" t="str">
        <f>IF(Tableau1[[#This Row],[Date livraison]]=0,"",Tableau1[[#This Row],[Date livraison]])</f>
        <v/>
      </c>
      <c r="C225" s="5" t="e">
        <f>DATEDIF(INDEX('KPIs Data'!A:K,MATCH(A225,'KPIs Data'!A:A,0),MATCH("Date de propale demandée",'KPIs Data'!$A$8:$L$8,0)),INDEX('KPIs Data'!A:K,MATCH(A225, 'KPIs Data'!A:A,0),MATCH("Date de propale réelle",'KPIs Data'!$A$8:$L$8,0)),"d")</f>
        <v>#N/A</v>
      </c>
      <c r="D225" s="5" t="e">
        <f>INDEX('KPIs Data'!A:K,MATCH(A225,'KPIs Data'!A:A,0),MATCH("Retard FDO",'KPIs Data'!$A$8:$L$8,0))</f>
        <v>#N/A</v>
      </c>
      <c r="E225" s="5" t="e">
        <f>INDEX('KPIs Data'!A:K,MATCH(A225,'KPIs Data'!A:A,0),MATCH("Nombre de non acceptations par Airbus du livrable",'KPIs Data'!$A$8:$L$8,0))</f>
        <v>#N/A</v>
      </c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</row>
    <row r="226" spans="1:17" ht="30" customHeight="1" x14ac:dyDescent="0.25">
      <c r="A226" s="2" t="str">
        <f>IF(Tableau1[[#This Row],[Objet]]=0,"",Tableau1[[#This Row],[Objet]])</f>
        <v/>
      </c>
      <c r="B226" s="8" t="str">
        <f>IF(Tableau1[[#This Row],[Date livraison]]=0,"",Tableau1[[#This Row],[Date livraison]])</f>
        <v/>
      </c>
      <c r="C226" s="5" t="e">
        <f>DATEDIF(INDEX('KPIs Data'!A:K,MATCH(A226,'KPIs Data'!A:A,0),MATCH("Date de propale demandée",'KPIs Data'!$A$8:$L$8,0)),INDEX('KPIs Data'!A:K,MATCH(A226, 'KPIs Data'!A:A,0),MATCH("Date de propale réelle",'KPIs Data'!$A$8:$L$8,0)),"d")</f>
        <v>#N/A</v>
      </c>
      <c r="D226" s="5" t="e">
        <f>INDEX('KPIs Data'!A:K,MATCH(A226,'KPIs Data'!A:A,0),MATCH("Retard FDO",'KPIs Data'!$A$8:$L$8,0))</f>
        <v>#N/A</v>
      </c>
      <c r="E226" s="5" t="e">
        <f>INDEX('KPIs Data'!A:K,MATCH(A226,'KPIs Data'!A:A,0),MATCH("Nombre de non acceptations par Airbus du livrable",'KPIs Data'!$A$8:$L$8,0))</f>
        <v>#N/A</v>
      </c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</row>
    <row r="227" spans="1:17" ht="30" customHeight="1" x14ac:dyDescent="0.25">
      <c r="A227" s="2" t="str">
        <f>IF(Tableau1[[#This Row],[Objet]]=0,"",Tableau1[[#This Row],[Objet]])</f>
        <v/>
      </c>
      <c r="B227" s="8" t="str">
        <f>IF(Tableau1[[#This Row],[Date livraison]]=0,"",Tableau1[[#This Row],[Date livraison]])</f>
        <v/>
      </c>
      <c r="C227" s="5" t="e">
        <f>DATEDIF(INDEX('KPIs Data'!A:K,MATCH(A227,'KPIs Data'!A:A,0),MATCH("Date de propale demandée",'KPIs Data'!$A$8:$L$8,0)),INDEX('KPIs Data'!A:K,MATCH(A227, 'KPIs Data'!A:A,0),MATCH("Date de propale réelle",'KPIs Data'!$A$8:$L$8,0)),"d")</f>
        <v>#N/A</v>
      </c>
      <c r="D227" s="5" t="e">
        <f>INDEX('KPIs Data'!A:K,MATCH(A227,'KPIs Data'!A:A,0),MATCH("Retard FDO",'KPIs Data'!$A$8:$L$8,0))</f>
        <v>#N/A</v>
      </c>
      <c r="E227" s="5" t="e">
        <f>INDEX('KPIs Data'!A:K,MATCH(A227,'KPIs Data'!A:A,0),MATCH("Nombre de non acceptations par Airbus du livrable",'KPIs Data'!$A$8:$L$8,0))</f>
        <v>#N/A</v>
      </c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</row>
    <row r="228" spans="1:17" ht="30" customHeight="1" x14ac:dyDescent="0.25">
      <c r="A228" s="2" t="str">
        <f>IF(Tableau1[[#This Row],[Objet]]=0,"",Tableau1[[#This Row],[Objet]])</f>
        <v/>
      </c>
      <c r="B228" s="8" t="str">
        <f>IF(Tableau1[[#This Row],[Date livraison]]=0,"",Tableau1[[#This Row],[Date livraison]])</f>
        <v/>
      </c>
      <c r="C228" s="5" t="e">
        <f>DATEDIF(INDEX('KPIs Data'!A:K,MATCH(A228,'KPIs Data'!A:A,0),MATCH("Date de propale demandée",'KPIs Data'!$A$8:$L$8,0)),INDEX('KPIs Data'!A:K,MATCH(A228, 'KPIs Data'!A:A,0),MATCH("Date de propale réelle",'KPIs Data'!$A$8:$L$8,0)),"d")</f>
        <v>#N/A</v>
      </c>
      <c r="D228" s="5" t="e">
        <f>INDEX('KPIs Data'!A:K,MATCH(A228,'KPIs Data'!A:A,0),MATCH("Retard FDO",'KPIs Data'!$A$8:$L$8,0))</f>
        <v>#N/A</v>
      </c>
      <c r="E228" s="5" t="e">
        <f>INDEX('KPIs Data'!A:K,MATCH(A228,'KPIs Data'!A:A,0),MATCH("Nombre de non acceptations par Airbus du livrable",'KPIs Data'!$A$8:$L$8,0))</f>
        <v>#N/A</v>
      </c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</row>
    <row r="229" spans="1:17" ht="30" customHeight="1" x14ac:dyDescent="0.25">
      <c r="A229" s="2" t="str">
        <f>IF(Tableau1[[#This Row],[Objet]]=0,"",Tableau1[[#This Row],[Objet]])</f>
        <v/>
      </c>
      <c r="B229" s="8" t="str">
        <f>IF(Tableau1[[#This Row],[Date livraison]]=0,"",Tableau1[[#This Row],[Date livraison]])</f>
        <v/>
      </c>
      <c r="C229" s="5" t="e">
        <f>DATEDIF(INDEX('KPIs Data'!A:K,MATCH(A229,'KPIs Data'!A:A,0),MATCH("Date de propale demandée",'KPIs Data'!$A$8:$L$8,0)),INDEX('KPIs Data'!A:K,MATCH(A229, 'KPIs Data'!A:A,0),MATCH("Date de propale réelle",'KPIs Data'!$A$8:$L$8,0)),"d")</f>
        <v>#N/A</v>
      </c>
      <c r="D229" s="5" t="e">
        <f>INDEX('KPIs Data'!A:K,MATCH(A229,'KPIs Data'!A:A,0),MATCH("Retard FDO",'KPIs Data'!$A$8:$L$8,0))</f>
        <v>#N/A</v>
      </c>
      <c r="E229" s="5" t="e">
        <f>INDEX('KPIs Data'!A:K,MATCH(A229,'KPIs Data'!A:A,0),MATCH("Nombre de non acceptations par Airbus du livrable",'KPIs Data'!$A$8:$L$8,0))</f>
        <v>#N/A</v>
      </c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</row>
    <row r="230" spans="1:17" ht="30" customHeight="1" x14ac:dyDescent="0.25">
      <c r="A230" s="2" t="str">
        <f>IF(Tableau1[[#This Row],[Objet]]=0,"",Tableau1[[#This Row],[Objet]])</f>
        <v/>
      </c>
      <c r="B230" s="8" t="str">
        <f>IF(Tableau1[[#This Row],[Date livraison]]=0,"",Tableau1[[#This Row],[Date livraison]])</f>
        <v/>
      </c>
      <c r="C230" s="5" t="e">
        <f>DATEDIF(INDEX('KPIs Data'!A:K,MATCH(A230,'KPIs Data'!A:A,0),MATCH("Date de propale demandée",'KPIs Data'!$A$8:$L$8,0)),INDEX('KPIs Data'!A:K,MATCH(A230, 'KPIs Data'!A:A,0),MATCH("Date de propale réelle",'KPIs Data'!$A$8:$L$8,0)),"d")</f>
        <v>#N/A</v>
      </c>
      <c r="D230" s="5" t="e">
        <f>INDEX('KPIs Data'!A:K,MATCH(A230,'KPIs Data'!A:A,0),MATCH("Retard FDO",'KPIs Data'!$A$8:$L$8,0))</f>
        <v>#N/A</v>
      </c>
      <c r="E230" s="5" t="e">
        <f>INDEX('KPIs Data'!A:K,MATCH(A230,'KPIs Data'!A:A,0),MATCH("Nombre de non acceptations par Airbus du livrable",'KPIs Data'!$A$8:$L$8,0))</f>
        <v>#N/A</v>
      </c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</row>
    <row r="231" spans="1:17" ht="30" customHeight="1" x14ac:dyDescent="0.25">
      <c r="A231" s="2" t="str">
        <f>IF(Tableau1[[#This Row],[Objet]]=0,"",Tableau1[[#This Row],[Objet]])</f>
        <v/>
      </c>
      <c r="B231" s="8" t="str">
        <f>IF(Tableau1[[#This Row],[Date livraison]]=0,"",Tableau1[[#This Row],[Date livraison]])</f>
        <v/>
      </c>
      <c r="C231" s="5" t="e">
        <f>DATEDIF(INDEX('KPIs Data'!A:K,MATCH(A231,'KPIs Data'!A:A,0),MATCH("Date de propale demandée",'KPIs Data'!$A$8:$L$8,0)),INDEX('KPIs Data'!A:K,MATCH(A231, 'KPIs Data'!A:A,0),MATCH("Date de propale réelle",'KPIs Data'!$A$8:$L$8,0)),"d")</f>
        <v>#N/A</v>
      </c>
      <c r="D231" s="5" t="e">
        <f>INDEX('KPIs Data'!A:K,MATCH(A231,'KPIs Data'!A:A,0),MATCH("Retard FDO",'KPIs Data'!$A$8:$L$8,0))</f>
        <v>#N/A</v>
      </c>
      <c r="E231" s="5" t="e">
        <f>INDEX('KPIs Data'!A:K,MATCH(A231,'KPIs Data'!A:A,0),MATCH("Nombre de non acceptations par Airbus du livrable",'KPIs Data'!$A$8:$L$8,0))</f>
        <v>#N/A</v>
      </c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</row>
    <row r="232" spans="1:17" ht="30" customHeight="1" x14ac:dyDescent="0.25">
      <c r="A232" s="2" t="str">
        <f>IF(Tableau1[[#This Row],[Objet]]=0,"",Tableau1[[#This Row],[Objet]])</f>
        <v/>
      </c>
      <c r="B232" s="8" t="str">
        <f>IF(Tableau1[[#This Row],[Date livraison]]=0,"",Tableau1[[#This Row],[Date livraison]])</f>
        <v/>
      </c>
      <c r="C232" s="5" t="e">
        <f>DATEDIF(INDEX('KPIs Data'!A:K,MATCH(A232,'KPIs Data'!A:A,0),MATCH("Date de propale demandée",'KPIs Data'!$A$8:$L$8,0)),INDEX('KPIs Data'!A:K,MATCH(A232, 'KPIs Data'!A:A,0),MATCH("Date de propale réelle",'KPIs Data'!$A$8:$L$8,0)),"d")</f>
        <v>#N/A</v>
      </c>
      <c r="D232" s="5" t="e">
        <f>INDEX('KPIs Data'!A:K,MATCH(A232,'KPIs Data'!A:A,0),MATCH("Retard FDO",'KPIs Data'!$A$8:$L$8,0))</f>
        <v>#N/A</v>
      </c>
      <c r="E232" s="5" t="e">
        <f>INDEX('KPIs Data'!A:K,MATCH(A232,'KPIs Data'!A:A,0),MATCH("Nombre de non acceptations par Airbus du livrable",'KPIs Data'!$A$8:$L$8,0))</f>
        <v>#N/A</v>
      </c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</row>
    <row r="233" spans="1:17" ht="30" customHeight="1" x14ac:dyDescent="0.25">
      <c r="A233" s="2" t="str">
        <f>IF(Tableau1[[#This Row],[Objet]]=0,"",Tableau1[[#This Row],[Objet]])</f>
        <v/>
      </c>
      <c r="B233" s="8" t="str">
        <f>IF(Tableau1[[#This Row],[Date livraison]]=0,"",Tableau1[[#This Row],[Date livraison]])</f>
        <v/>
      </c>
      <c r="C233" s="5" t="e">
        <f>DATEDIF(INDEX('KPIs Data'!A:K,MATCH(A233,'KPIs Data'!A:A,0),MATCH("Date de propale demandée",'KPIs Data'!$A$8:$L$8,0)),INDEX('KPIs Data'!A:K,MATCH(A233, 'KPIs Data'!A:A,0),MATCH("Date de propale réelle",'KPIs Data'!$A$8:$L$8,0)),"d")</f>
        <v>#N/A</v>
      </c>
      <c r="D233" s="5" t="e">
        <f>INDEX('KPIs Data'!A:K,MATCH(A233,'KPIs Data'!A:A,0),MATCH("Retard FDO",'KPIs Data'!$A$8:$L$8,0))</f>
        <v>#N/A</v>
      </c>
      <c r="E233" s="5" t="e">
        <f>INDEX('KPIs Data'!A:K,MATCH(A233,'KPIs Data'!A:A,0),MATCH("Nombre de non acceptations par Airbus du livrable",'KPIs Data'!$A$8:$L$8,0))</f>
        <v>#N/A</v>
      </c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</row>
    <row r="234" spans="1:17" ht="30" customHeight="1" x14ac:dyDescent="0.25">
      <c r="A234" s="2" t="str">
        <f>IF(Tableau1[[#This Row],[Objet]]=0,"",Tableau1[[#This Row],[Objet]])</f>
        <v/>
      </c>
      <c r="B234" s="8" t="str">
        <f>IF(Tableau1[[#This Row],[Date livraison]]=0,"",Tableau1[[#This Row],[Date livraison]])</f>
        <v/>
      </c>
      <c r="C234" s="5" t="e">
        <f>DATEDIF(INDEX('KPIs Data'!A:K,MATCH(A234,'KPIs Data'!A:A,0),MATCH("Date de propale demandée",'KPIs Data'!$A$8:$L$8,0)),INDEX('KPIs Data'!A:K,MATCH(A234, 'KPIs Data'!A:A,0),MATCH("Date de propale réelle",'KPIs Data'!$A$8:$L$8,0)),"d")</f>
        <v>#N/A</v>
      </c>
      <c r="D234" s="5" t="e">
        <f>INDEX('KPIs Data'!A:K,MATCH(A234,'KPIs Data'!A:A,0),MATCH("Retard FDO",'KPIs Data'!$A$8:$L$8,0))</f>
        <v>#N/A</v>
      </c>
      <c r="E234" s="5" t="e">
        <f>INDEX('KPIs Data'!A:K,MATCH(A234,'KPIs Data'!A:A,0),MATCH("Nombre de non acceptations par Airbus du livrable",'KPIs Data'!$A$8:$L$8,0))</f>
        <v>#N/A</v>
      </c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</row>
    <row r="235" spans="1:17" ht="30" customHeight="1" x14ac:dyDescent="0.25">
      <c r="A235" s="2" t="str">
        <f>IF(Tableau1[[#This Row],[Objet]]=0,"",Tableau1[[#This Row],[Objet]])</f>
        <v/>
      </c>
      <c r="B235" s="8" t="str">
        <f>IF(Tableau1[[#This Row],[Date livraison]]=0,"",Tableau1[[#This Row],[Date livraison]])</f>
        <v/>
      </c>
      <c r="C235" s="5" t="e">
        <f>DATEDIF(INDEX('KPIs Data'!A:K,MATCH(A235,'KPIs Data'!A:A,0),MATCH("Date de propale demandée",'KPIs Data'!$A$8:$L$8,0)),INDEX('KPIs Data'!A:K,MATCH(A235, 'KPIs Data'!A:A,0),MATCH("Date de propale réelle",'KPIs Data'!$A$8:$L$8,0)),"d")</f>
        <v>#N/A</v>
      </c>
      <c r="D235" s="5" t="e">
        <f>INDEX('KPIs Data'!A:K,MATCH(A235,'KPIs Data'!A:A,0),MATCH("Retard FDO",'KPIs Data'!$A$8:$L$8,0))</f>
        <v>#N/A</v>
      </c>
      <c r="E235" s="5" t="e">
        <f>INDEX('KPIs Data'!A:K,MATCH(A235,'KPIs Data'!A:A,0),MATCH("Nombre de non acceptations par Airbus du livrable",'KPIs Data'!$A$8:$L$8,0))</f>
        <v>#N/A</v>
      </c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</row>
    <row r="236" spans="1:17" ht="30" customHeight="1" x14ac:dyDescent="0.25">
      <c r="A236" s="2" t="str">
        <f>IF(Tableau1[[#This Row],[Objet]]=0,"",Tableau1[[#This Row],[Objet]])</f>
        <v/>
      </c>
      <c r="B236" s="8" t="str">
        <f>IF(Tableau1[[#This Row],[Date livraison]]=0,"",Tableau1[[#This Row],[Date livraison]])</f>
        <v/>
      </c>
      <c r="C236" s="5" t="e">
        <f>DATEDIF(INDEX('KPIs Data'!A:K,MATCH(A236,'KPIs Data'!A:A,0),MATCH("Date de propale demandée",'KPIs Data'!$A$8:$L$8,0)),INDEX('KPIs Data'!A:K,MATCH(A236, 'KPIs Data'!A:A,0),MATCH("Date de propale réelle",'KPIs Data'!$A$8:$L$8,0)),"d")</f>
        <v>#N/A</v>
      </c>
      <c r="D236" s="5" t="e">
        <f>INDEX('KPIs Data'!A:K,MATCH(A236,'KPIs Data'!A:A,0),MATCH("Retard FDO",'KPIs Data'!$A$8:$L$8,0))</f>
        <v>#N/A</v>
      </c>
      <c r="E236" s="5" t="e">
        <f>INDEX('KPIs Data'!A:K,MATCH(A236,'KPIs Data'!A:A,0),MATCH("Nombre de non acceptations par Airbus du livrable",'KPIs Data'!$A$8:$L$8,0))</f>
        <v>#N/A</v>
      </c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</row>
    <row r="237" spans="1:17" ht="30" customHeight="1" x14ac:dyDescent="0.25">
      <c r="A237" s="2" t="str">
        <f>IF(Tableau1[[#This Row],[Objet]]=0,"",Tableau1[[#This Row],[Objet]])</f>
        <v/>
      </c>
      <c r="B237" s="8" t="str">
        <f>IF(Tableau1[[#This Row],[Date livraison]]=0,"",Tableau1[[#This Row],[Date livraison]])</f>
        <v/>
      </c>
      <c r="C237" s="5" t="e">
        <f>DATEDIF(INDEX('KPIs Data'!A:K,MATCH(A237,'KPIs Data'!A:A,0),MATCH("Date de propale demandée",'KPIs Data'!$A$8:$L$8,0)),INDEX('KPIs Data'!A:K,MATCH(A237, 'KPIs Data'!A:A,0),MATCH("Date de propale réelle",'KPIs Data'!$A$8:$L$8,0)),"d")</f>
        <v>#N/A</v>
      </c>
      <c r="D237" s="5" t="e">
        <f>INDEX('KPIs Data'!A:K,MATCH(A237,'KPIs Data'!A:A,0),MATCH("Retard FDO",'KPIs Data'!$A$8:$L$8,0))</f>
        <v>#N/A</v>
      </c>
      <c r="E237" s="5" t="e">
        <f>INDEX('KPIs Data'!A:K,MATCH(A237,'KPIs Data'!A:A,0),MATCH("Nombre de non acceptations par Airbus du livrable",'KPIs Data'!$A$8:$L$8,0))</f>
        <v>#N/A</v>
      </c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</row>
    <row r="238" spans="1:17" ht="30" customHeight="1" x14ac:dyDescent="0.25">
      <c r="A238" s="2" t="str">
        <f>IF(Tableau1[[#This Row],[Objet]]=0,"",Tableau1[[#This Row],[Objet]])</f>
        <v/>
      </c>
      <c r="B238" s="8" t="str">
        <f>IF(Tableau1[[#This Row],[Date livraison]]=0,"",Tableau1[[#This Row],[Date livraison]])</f>
        <v/>
      </c>
      <c r="C238" s="5" t="e">
        <f>DATEDIF(INDEX('KPIs Data'!A:K,MATCH(A238,'KPIs Data'!A:A,0),MATCH("Date de propale demandée",'KPIs Data'!$A$8:$L$8,0)),INDEX('KPIs Data'!A:K,MATCH(A238, 'KPIs Data'!A:A,0),MATCH("Date de propale réelle",'KPIs Data'!$A$8:$L$8,0)),"d")</f>
        <v>#N/A</v>
      </c>
      <c r="D238" s="5" t="e">
        <f>INDEX('KPIs Data'!A:K,MATCH(A238,'KPIs Data'!A:A,0),MATCH("Retard FDO",'KPIs Data'!$A$8:$L$8,0))</f>
        <v>#N/A</v>
      </c>
      <c r="E238" s="5" t="e">
        <f>INDEX('KPIs Data'!A:K,MATCH(A238,'KPIs Data'!A:A,0),MATCH("Nombre de non acceptations par Airbus du livrable",'KPIs Data'!$A$8:$L$8,0))</f>
        <v>#N/A</v>
      </c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</row>
    <row r="239" spans="1:17" ht="30" customHeight="1" x14ac:dyDescent="0.25">
      <c r="A239" s="2" t="str">
        <f>IF(Tableau1[[#This Row],[Objet]]=0,"",Tableau1[[#This Row],[Objet]])</f>
        <v/>
      </c>
      <c r="B239" s="8" t="str">
        <f>IF(Tableau1[[#This Row],[Date livraison]]=0,"",Tableau1[[#This Row],[Date livraison]])</f>
        <v/>
      </c>
      <c r="C239" s="5" t="e">
        <f>DATEDIF(INDEX('KPIs Data'!A:K,MATCH(A239,'KPIs Data'!A:A,0),MATCH("Date de propale demandée",'KPIs Data'!$A$8:$L$8,0)),INDEX('KPIs Data'!A:K,MATCH(A239, 'KPIs Data'!A:A,0),MATCH("Date de propale réelle",'KPIs Data'!$A$8:$L$8,0)),"d")</f>
        <v>#N/A</v>
      </c>
      <c r="D239" s="5" t="e">
        <f>INDEX('KPIs Data'!A:K,MATCH(A239,'KPIs Data'!A:A,0),MATCH("Retard FDO",'KPIs Data'!$A$8:$L$8,0))</f>
        <v>#N/A</v>
      </c>
      <c r="E239" s="5" t="e">
        <f>INDEX('KPIs Data'!A:K,MATCH(A239,'KPIs Data'!A:A,0),MATCH("Nombre de non acceptations par Airbus du livrable",'KPIs Data'!$A$8:$L$8,0))</f>
        <v>#N/A</v>
      </c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</row>
    <row r="240" spans="1:17" ht="30" customHeight="1" x14ac:dyDescent="0.25">
      <c r="A240" s="2" t="str">
        <f>IF(Tableau1[[#This Row],[Objet]]=0,"",Tableau1[[#This Row],[Objet]])</f>
        <v/>
      </c>
      <c r="B240" s="8" t="str">
        <f>IF(Tableau1[[#This Row],[Date livraison]]=0,"",Tableau1[[#This Row],[Date livraison]])</f>
        <v/>
      </c>
      <c r="C240" s="5" t="e">
        <f>DATEDIF(INDEX('KPIs Data'!A:K,MATCH(A240,'KPIs Data'!A:A,0),MATCH("Date de propale demandée",'KPIs Data'!$A$8:$L$8,0)),INDEX('KPIs Data'!A:K,MATCH(A240, 'KPIs Data'!A:A,0),MATCH("Date de propale réelle",'KPIs Data'!$A$8:$L$8,0)),"d")</f>
        <v>#N/A</v>
      </c>
      <c r="D240" s="5" t="e">
        <f>INDEX('KPIs Data'!A:K,MATCH(A240,'KPIs Data'!A:A,0),MATCH("Retard FDO",'KPIs Data'!$A$8:$L$8,0))</f>
        <v>#N/A</v>
      </c>
      <c r="E240" s="5" t="e">
        <f>INDEX('KPIs Data'!A:K,MATCH(A240,'KPIs Data'!A:A,0),MATCH("Nombre de non acceptations par Airbus du livrable",'KPIs Data'!$A$8:$L$8,0))</f>
        <v>#N/A</v>
      </c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</row>
    <row r="241" spans="1:17" ht="30" customHeight="1" x14ac:dyDescent="0.25">
      <c r="A241" s="2" t="str">
        <f>IF(Tableau1[[#This Row],[Objet]]=0,"",Tableau1[[#This Row],[Objet]])</f>
        <v/>
      </c>
      <c r="B241" s="8" t="str">
        <f>IF(Tableau1[[#This Row],[Date livraison]]=0,"",Tableau1[[#This Row],[Date livraison]])</f>
        <v/>
      </c>
      <c r="C241" s="5" t="e">
        <f>DATEDIF(INDEX('KPIs Data'!A:K,MATCH(A241,'KPIs Data'!A:A,0),MATCH("Date de propale demandée",'KPIs Data'!$A$8:$L$8,0)),INDEX('KPIs Data'!A:K,MATCH(A241, 'KPIs Data'!A:A,0),MATCH("Date de propale réelle",'KPIs Data'!$A$8:$L$8,0)),"d")</f>
        <v>#N/A</v>
      </c>
      <c r="D241" s="5" t="e">
        <f>INDEX('KPIs Data'!A:K,MATCH(A241,'KPIs Data'!A:A,0),MATCH("Retard FDO",'KPIs Data'!$A$8:$L$8,0))</f>
        <v>#N/A</v>
      </c>
      <c r="E241" s="5" t="e">
        <f>INDEX('KPIs Data'!A:K,MATCH(A241,'KPIs Data'!A:A,0),MATCH("Nombre de non acceptations par Airbus du livrable",'KPIs Data'!$A$8:$L$8,0))</f>
        <v>#N/A</v>
      </c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</row>
    <row r="242" spans="1:17" ht="30" customHeight="1" x14ac:dyDescent="0.25">
      <c r="A242" s="2" t="str">
        <f>IF(Tableau1[[#This Row],[Objet]]=0,"",Tableau1[[#This Row],[Objet]])</f>
        <v/>
      </c>
      <c r="B242" s="8" t="str">
        <f>IF(Tableau1[[#This Row],[Date livraison]]=0,"",Tableau1[[#This Row],[Date livraison]])</f>
        <v/>
      </c>
      <c r="C242" s="5" t="e">
        <f>DATEDIF(INDEX('KPIs Data'!A:K,MATCH(A242,'KPIs Data'!A:A,0),MATCH("Date de propale demandée",'KPIs Data'!$A$8:$L$8,0)),INDEX('KPIs Data'!A:K,MATCH(A242, 'KPIs Data'!A:A,0),MATCH("Date de propale réelle",'KPIs Data'!$A$8:$L$8,0)),"d")</f>
        <v>#N/A</v>
      </c>
      <c r="D242" s="5" t="e">
        <f>INDEX('KPIs Data'!A:K,MATCH(A242,'KPIs Data'!A:A,0),MATCH("Retard FDO",'KPIs Data'!$A$8:$L$8,0))</f>
        <v>#N/A</v>
      </c>
      <c r="E242" s="5" t="e">
        <f>INDEX('KPIs Data'!A:K,MATCH(A242,'KPIs Data'!A:A,0),MATCH("Nombre de non acceptations par Airbus du livrable",'KPIs Data'!$A$8:$L$8,0))</f>
        <v>#N/A</v>
      </c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</row>
    <row r="243" spans="1:17" ht="30" customHeight="1" x14ac:dyDescent="0.25">
      <c r="A243" s="2" t="str">
        <f>IF(Tableau1[[#This Row],[Objet]]=0,"",Tableau1[[#This Row],[Objet]])</f>
        <v/>
      </c>
      <c r="B243" s="8" t="str">
        <f>IF(Tableau1[[#This Row],[Date livraison]]=0,"",Tableau1[[#This Row],[Date livraison]])</f>
        <v/>
      </c>
      <c r="C243" s="5" t="e">
        <f>DATEDIF(INDEX('KPIs Data'!A:K,MATCH(A243,'KPIs Data'!A:A,0),MATCH("Date de propale demandée",'KPIs Data'!$A$8:$L$8,0)),INDEX('KPIs Data'!A:K,MATCH(A243, 'KPIs Data'!A:A,0),MATCH("Date de propale réelle",'KPIs Data'!$A$8:$L$8,0)),"d")</f>
        <v>#N/A</v>
      </c>
      <c r="D243" s="5" t="e">
        <f>INDEX('KPIs Data'!A:K,MATCH(A243,'KPIs Data'!A:A,0),MATCH("Retard FDO",'KPIs Data'!$A$8:$L$8,0))</f>
        <v>#N/A</v>
      </c>
      <c r="E243" s="5" t="e">
        <f>INDEX('KPIs Data'!A:K,MATCH(A243,'KPIs Data'!A:A,0),MATCH("Nombre de non acceptations par Airbus du livrable",'KPIs Data'!$A$8:$L$8,0))</f>
        <v>#N/A</v>
      </c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</row>
    <row r="244" spans="1:17" ht="30" customHeight="1" x14ac:dyDescent="0.25">
      <c r="A244" s="2" t="str">
        <f>IF(Tableau1[[#This Row],[Objet]]=0,"",Tableau1[[#This Row],[Objet]])</f>
        <v/>
      </c>
      <c r="B244" s="8" t="str">
        <f>IF(Tableau1[[#This Row],[Date livraison]]=0,"",Tableau1[[#This Row],[Date livraison]])</f>
        <v/>
      </c>
      <c r="C244" s="5" t="e">
        <f>DATEDIF(INDEX('KPIs Data'!A:K,MATCH(A244,'KPIs Data'!A:A,0),MATCH("Date de propale demandée",'KPIs Data'!$A$8:$L$8,0)),INDEX('KPIs Data'!A:K,MATCH(A244, 'KPIs Data'!A:A,0),MATCH("Date de propale réelle",'KPIs Data'!$A$8:$L$8,0)),"d")</f>
        <v>#N/A</v>
      </c>
      <c r="D244" s="5" t="e">
        <f>INDEX('KPIs Data'!A:K,MATCH(A244,'KPIs Data'!A:A,0),MATCH("Retard FDO",'KPIs Data'!$A$8:$L$8,0))</f>
        <v>#N/A</v>
      </c>
      <c r="E244" s="5" t="e">
        <f>INDEX('KPIs Data'!A:K,MATCH(A244,'KPIs Data'!A:A,0),MATCH("Nombre de non acceptations par Airbus du livrable",'KPIs Data'!$A$8:$L$8,0))</f>
        <v>#N/A</v>
      </c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</row>
    <row r="245" spans="1:17" ht="30" customHeight="1" x14ac:dyDescent="0.25">
      <c r="A245" s="2" t="str">
        <f>IF(Tableau1[[#This Row],[Objet]]=0,"",Tableau1[[#This Row],[Objet]])</f>
        <v/>
      </c>
      <c r="B245" s="8" t="str">
        <f>IF(Tableau1[[#This Row],[Date livraison]]=0,"",Tableau1[[#This Row],[Date livraison]])</f>
        <v/>
      </c>
      <c r="C245" s="5" t="e">
        <f>DATEDIF(INDEX('KPIs Data'!A:K,MATCH(A245,'KPIs Data'!A:A,0),MATCH("Date de propale demandée",'KPIs Data'!$A$8:$L$8,0)),INDEX('KPIs Data'!A:K,MATCH(A245, 'KPIs Data'!A:A,0),MATCH("Date de propale réelle",'KPIs Data'!$A$8:$L$8,0)),"d")</f>
        <v>#N/A</v>
      </c>
      <c r="D245" s="5" t="e">
        <f>INDEX('KPIs Data'!A:K,MATCH(A245,'KPIs Data'!A:A,0),MATCH("Retard FDO",'KPIs Data'!$A$8:$L$8,0))</f>
        <v>#N/A</v>
      </c>
      <c r="E245" s="5" t="e">
        <f>INDEX('KPIs Data'!A:K,MATCH(A245,'KPIs Data'!A:A,0),MATCH("Nombre de non acceptations par Airbus du livrable",'KPIs Data'!$A$8:$L$8,0))</f>
        <v>#N/A</v>
      </c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</row>
    <row r="246" spans="1:17" ht="30" customHeight="1" x14ac:dyDescent="0.25">
      <c r="A246" s="2" t="str">
        <f>IF(Tableau1[[#This Row],[Objet]]=0,"",Tableau1[[#This Row],[Objet]])</f>
        <v/>
      </c>
      <c r="B246" s="8" t="str">
        <f>IF(Tableau1[[#This Row],[Date livraison]]=0,"",Tableau1[[#This Row],[Date livraison]])</f>
        <v/>
      </c>
      <c r="C246" s="5" t="e">
        <f>DATEDIF(INDEX('KPIs Data'!A:K,MATCH(A246,'KPIs Data'!A:A,0),MATCH("Date de propale demandée",'KPIs Data'!$A$8:$L$8,0)),INDEX('KPIs Data'!A:K,MATCH(A246, 'KPIs Data'!A:A,0),MATCH("Date de propale réelle",'KPIs Data'!$A$8:$L$8,0)),"d")</f>
        <v>#N/A</v>
      </c>
      <c r="D246" s="5" t="e">
        <f>INDEX('KPIs Data'!A:K,MATCH(A246,'KPIs Data'!A:A,0),MATCH("Retard FDO",'KPIs Data'!$A$8:$L$8,0))</f>
        <v>#N/A</v>
      </c>
      <c r="E246" s="5" t="e">
        <f>INDEX('KPIs Data'!A:K,MATCH(A246,'KPIs Data'!A:A,0),MATCH("Nombre de non acceptations par Airbus du livrable",'KPIs Data'!$A$8:$L$8,0))</f>
        <v>#N/A</v>
      </c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</row>
    <row r="247" spans="1:17" ht="30" customHeight="1" x14ac:dyDescent="0.25">
      <c r="A247" s="2" t="str">
        <f>IF(Tableau1[[#This Row],[Objet]]=0,"",Tableau1[[#This Row],[Objet]])</f>
        <v/>
      </c>
      <c r="B247" s="8" t="str">
        <f>IF(Tableau1[[#This Row],[Date livraison]]=0,"",Tableau1[[#This Row],[Date livraison]])</f>
        <v/>
      </c>
      <c r="C247" s="5" t="e">
        <f>DATEDIF(INDEX('KPIs Data'!A:K,MATCH(A247,'KPIs Data'!A:A,0),MATCH("Date de propale demandée",'KPIs Data'!$A$8:$L$8,0)),INDEX('KPIs Data'!A:K,MATCH(A247, 'KPIs Data'!A:A,0),MATCH("Date de propale réelle",'KPIs Data'!$A$8:$L$8,0)),"d")</f>
        <v>#N/A</v>
      </c>
      <c r="D247" s="5" t="e">
        <f>INDEX('KPIs Data'!A:K,MATCH(A247,'KPIs Data'!A:A,0),MATCH("Retard FDO",'KPIs Data'!$A$8:$L$8,0))</f>
        <v>#N/A</v>
      </c>
      <c r="E247" s="5" t="e">
        <f>INDEX('KPIs Data'!A:K,MATCH(A247,'KPIs Data'!A:A,0),MATCH("Nombre de non acceptations par Airbus du livrable",'KPIs Data'!$A$8:$L$8,0))</f>
        <v>#N/A</v>
      </c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</row>
    <row r="248" spans="1:17" ht="30" customHeight="1" x14ac:dyDescent="0.25">
      <c r="A248" s="2" t="str">
        <f>IF(Tableau1[[#This Row],[Objet]]=0,"",Tableau1[[#This Row],[Objet]])</f>
        <v/>
      </c>
      <c r="B248" s="8" t="str">
        <f>IF(Tableau1[[#This Row],[Date livraison]]=0,"",Tableau1[[#This Row],[Date livraison]])</f>
        <v/>
      </c>
      <c r="C248" s="5" t="e">
        <f>DATEDIF(INDEX('KPIs Data'!A:K,MATCH(A248,'KPIs Data'!A:A,0),MATCH("Date de propale demandée",'KPIs Data'!$A$8:$L$8,0)),INDEX('KPIs Data'!A:K,MATCH(A248, 'KPIs Data'!A:A,0),MATCH("Date de propale réelle",'KPIs Data'!$A$8:$L$8,0)),"d")</f>
        <v>#N/A</v>
      </c>
      <c r="D248" s="5" t="e">
        <f>INDEX('KPIs Data'!A:K,MATCH(A248,'KPIs Data'!A:A,0),MATCH("Retard FDO",'KPIs Data'!$A$8:$L$8,0))</f>
        <v>#N/A</v>
      </c>
      <c r="E248" s="5" t="e">
        <f>INDEX('KPIs Data'!A:K,MATCH(A248,'KPIs Data'!A:A,0),MATCH("Nombre de non acceptations par Airbus du livrable",'KPIs Data'!$A$8:$L$8,0))</f>
        <v>#N/A</v>
      </c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</row>
    <row r="249" spans="1:17" ht="30" customHeight="1" x14ac:dyDescent="0.25">
      <c r="A249" s="2" t="str">
        <f>IF(Tableau1[[#This Row],[Objet]]=0,"",Tableau1[[#This Row],[Objet]])</f>
        <v/>
      </c>
      <c r="B249" s="8" t="str">
        <f>IF(Tableau1[[#This Row],[Date livraison]]=0,"",Tableau1[[#This Row],[Date livraison]])</f>
        <v/>
      </c>
      <c r="C249" s="5" t="e">
        <f>DATEDIF(INDEX('KPIs Data'!A:K,MATCH(A249,'KPIs Data'!A:A,0),MATCH("Date de propale demandée",'KPIs Data'!$A$8:$L$8,0)),INDEX('KPIs Data'!A:K,MATCH(A249, 'KPIs Data'!A:A,0),MATCH("Date de propale réelle",'KPIs Data'!$A$8:$L$8,0)),"d")</f>
        <v>#N/A</v>
      </c>
      <c r="D249" s="5" t="e">
        <f>INDEX('KPIs Data'!A:K,MATCH(A249,'KPIs Data'!A:A,0),MATCH("Retard FDO",'KPIs Data'!$A$8:$L$8,0))</f>
        <v>#N/A</v>
      </c>
      <c r="E249" s="5" t="e">
        <f>INDEX('KPIs Data'!A:K,MATCH(A249,'KPIs Data'!A:A,0),MATCH("Nombre de non acceptations par Airbus du livrable",'KPIs Data'!$A$8:$L$8,0))</f>
        <v>#N/A</v>
      </c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</row>
    <row r="250" spans="1:17" ht="30" customHeight="1" x14ac:dyDescent="0.25">
      <c r="A250" s="2" t="str">
        <f>IF(Tableau1[[#This Row],[Objet]]=0,"",Tableau1[[#This Row],[Objet]])</f>
        <v/>
      </c>
      <c r="B250" s="8" t="str">
        <f>IF(Tableau1[[#This Row],[Date livraison]]=0,"",Tableau1[[#This Row],[Date livraison]])</f>
        <v/>
      </c>
      <c r="C250" s="5" t="e">
        <f>DATEDIF(INDEX('KPIs Data'!A:K,MATCH(A250,'KPIs Data'!A:A,0),MATCH("Date de propale demandée",'KPIs Data'!$A$8:$L$8,0)),INDEX('KPIs Data'!A:K,MATCH(A250, 'KPIs Data'!A:A,0),MATCH("Date de propale réelle",'KPIs Data'!$A$8:$L$8,0)),"d")</f>
        <v>#N/A</v>
      </c>
      <c r="D250" s="5" t="e">
        <f>INDEX('KPIs Data'!A:K,MATCH(A250,'KPIs Data'!A:A,0),MATCH("Retard FDO",'KPIs Data'!$A$8:$L$8,0))</f>
        <v>#N/A</v>
      </c>
      <c r="E250" s="5" t="e">
        <f>INDEX('KPIs Data'!A:K,MATCH(A250,'KPIs Data'!A:A,0),MATCH("Nombre de non acceptations par Airbus du livrable",'KPIs Data'!$A$8:$L$8,0))</f>
        <v>#N/A</v>
      </c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</row>
    <row r="251" spans="1:17" ht="30" customHeight="1" x14ac:dyDescent="0.25">
      <c r="A251" s="2" t="str">
        <f>IF(Tableau1[[#This Row],[Objet]]=0,"",Tableau1[[#This Row],[Objet]])</f>
        <v/>
      </c>
      <c r="B251" s="8" t="str">
        <f>IF(Tableau1[[#This Row],[Date livraison]]=0,"",Tableau1[[#This Row],[Date livraison]])</f>
        <v/>
      </c>
      <c r="C251" s="5" t="e">
        <f>DATEDIF(INDEX('KPIs Data'!A:K,MATCH(A251,'KPIs Data'!A:A,0),MATCH("Date de propale demandée",'KPIs Data'!$A$8:$L$8,0)),INDEX('KPIs Data'!A:K,MATCH(A251, 'KPIs Data'!A:A,0),MATCH("Date de propale réelle",'KPIs Data'!$A$8:$L$8,0)),"d")</f>
        <v>#N/A</v>
      </c>
      <c r="D251" s="5" t="e">
        <f>INDEX('KPIs Data'!A:K,MATCH(A251,'KPIs Data'!A:A,0),MATCH("Retard FDO",'KPIs Data'!$A$8:$L$8,0))</f>
        <v>#N/A</v>
      </c>
      <c r="E251" s="5" t="e">
        <f>INDEX('KPIs Data'!A:K,MATCH(A251,'KPIs Data'!A:A,0),MATCH("Nombre de non acceptations par Airbus du livrable",'KPIs Data'!$A$8:$L$8,0))</f>
        <v>#N/A</v>
      </c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</row>
    <row r="252" spans="1:17" ht="30" customHeight="1" x14ac:dyDescent="0.25">
      <c r="A252" s="2" t="str">
        <f>IF(Tableau1[[#This Row],[Objet]]=0,"",Tableau1[[#This Row],[Objet]])</f>
        <v/>
      </c>
      <c r="B252" s="8" t="str">
        <f>IF(Tableau1[[#This Row],[Date livraison]]=0,"",Tableau1[[#This Row],[Date livraison]])</f>
        <v/>
      </c>
      <c r="C252" s="5" t="e">
        <f>DATEDIF(INDEX('KPIs Data'!A:K,MATCH(A252,'KPIs Data'!A:A,0),MATCH("Date de propale demandée",'KPIs Data'!$A$8:$L$8,0)),INDEX('KPIs Data'!A:K,MATCH(A252, 'KPIs Data'!A:A,0),MATCH("Date de propale réelle",'KPIs Data'!$A$8:$L$8,0)),"d")</f>
        <v>#N/A</v>
      </c>
      <c r="D252" s="5" t="e">
        <f>INDEX('KPIs Data'!A:K,MATCH(A252,'KPIs Data'!A:A,0),MATCH("Retard FDO",'KPIs Data'!$A$8:$L$8,0))</f>
        <v>#N/A</v>
      </c>
      <c r="E252" s="5" t="e">
        <f>INDEX('KPIs Data'!A:K,MATCH(A252,'KPIs Data'!A:A,0),MATCH("Nombre de non acceptations par Airbus du livrable",'KPIs Data'!$A$8:$L$8,0))</f>
        <v>#N/A</v>
      </c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</row>
    <row r="253" spans="1:17" ht="30" customHeight="1" x14ac:dyDescent="0.25">
      <c r="A253" s="2" t="str">
        <f>IF(Tableau1[[#This Row],[Objet]]=0,"",Tableau1[[#This Row],[Objet]])</f>
        <v/>
      </c>
      <c r="B253" s="8" t="str">
        <f>IF(Tableau1[[#This Row],[Date livraison]]=0,"",Tableau1[[#This Row],[Date livraison]])</f>
        <v/>
      </c>
      <c r="C253" s="5" t="e">
        <f>DATEDIF(INDEX('KPIs Data'!A:K,MATCH(A253,'KPIs Data'!A:A,0),MATCH("Date de propale demandée",'KPIs Data'!$A$8:$L$8,0)),INDEX('KPIs Data'!A:K,MATCH(A253, 'KPIs Data'!A:A,0),MATCH("Date de propale réelle",'KPIs Data'!$A$8:$L$8,0)),"d")</f>
        <v>#N/A</v>
      </c>
      <c r="D253" s="5" t="e">
        <f>INDEX('KPIs Data'!A:K,MATCH(A253,'KPIs Data'!A:A,0),MATCH("Retard FDO",'KPIs Data'!$A$8:$L$8,0))</f>
        <v>#N/A</v>
      </c>
      <c r="E253" s="5" t="e">
        <f>INDEX('KPIs Data'!A:K,MATCH(A253,'KPIs Data'!A:A,0),MATCH("Nombre de non acceptations par Airbus du livrable",'KPIs Data'!$A$8:$L$8,0))</f>
        <v>#N/A</v>
      </c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</row>
    <row r="254" spans="1:17" ht="30" customHeight="1" x14ac:dyDescent="0.25">
      <c r="A254" s="2" t="str">
        <f>IF(Tableau1[[#This Row],[Objet]]=0,"",Tableau1[[#This Row],[Objet]])</f>
        <v/>
      </c>
      <c r="B254" s="8" t="str">
        <f>IF(Tableau1[[#This Row],[Date livraison]]=0,"",Tableau1[[#This Row],[Date livraison]])</f>
        <v/>
      </c>
      <c r="C254" s="5" t="e">
        <f>DATEDIF(INDEX('KPIs Data'!A:K,MATCH(A254,'KPIs Data'!A:A,0),MATCH("Date de propale demandée",'KPIs Data'!$A$8:$L$8,0)),INDEX('KPIs Data'!A:K,MATCH(A254, 'KPIs Data'!A:A,0),MATCH("Date de propale réelle",'KPIs Data'!$A$8:$L$8,0)),"d")</f>
        <v>#N/A</v>
      </c>
      <c r="D254" s="5" t="e">
        <f>INDEX('KPIs Data'!A:K,MATCH(A254,'KPIs Data'!A:A,0),MATCH("Retard FDO",'KPIs Data'!$A$8:$L$8,0))</f>
        <v>#N/A</v>
      </c>
      <c r="E254" s="5" t="e">
        <f>INDEX('KPIs Data'!A:K,MATCH(A254,'KPIs Data'!A:A,0),MATCH("Nombre de non acceptations par Airbus du livrable",'KPIs Data'!$A$8:$L$8,0))</f>
        <v>#N/A</v>
      </c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</row>
    <row r="255" spans="1:17" ht="30" customHeight="1" x14ac:dyDescent="0.25">
      <c r="A255" s="2" t="str">
        <f>IF(Tableau1[[#This Row],[Objet]]=0,"",Tableau1[[#This Row],[Objet]])</f>
        <v/>
      </c>
      <c r="B255" s="8" t="str">
        <f>IF(Tableau1[[#This Row],[Date livraison]]=0,"",Tableau1[[#This Row],[Date livraison]])</f>
        <v/>
      </c>
      <c r="C255" s="5" t="e">
        <f>DATEDIF(INDEX('KPIs Data'!A:K,MATCH(A255,'KPIs Data'!A:A,0),MATCH("Date de propale demandée",'KPIs Data'!$A$8:$L$8,0)),INDEX('KPIs Data'!A:K,MATCH(A255, 'KPIs Data'!A:A,0),MATCH("Date de propale réelle",'KPIs Data'!$A$8:$L$8,0)),"d")</f>
        <v>#N/A</v>
      </c>
      <c r="D255" s="5" t="e">
        <f>INDEX('KPIs Data'!A:K,MATCH(A255,'KPIs Data'!A:A,0),MATCH("Retard FDO",'KPIs Data'!$A$8:$L$8,0))</f>
        <v>#N/A</v>
      </c>
      <c r="E255" s="5" t="e">
        <f>INDEX('KPIs Data'!A:K,MATCH(A255,'KPIs Data'!A:A,0),MATCH("Nombre de non acceptations par Airbus du livrable",'KPIs Data'!$A$8:$L$8,0))</f>
        <v>#N/A</v>
      </c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</row>
    <row r="256" spans="1:17" ht="30" customHeight="1" x14ac:dyDescent="0.25">
      <c r="A256" s="2" t="str">
        <f>IF(Tableau1[[#This Row],[Objet]]=0,"",Tableau1[[#This Row],[Objet]])</f>
        <v/>
      </c>
      <c r="B256" s="8" t="str">
        <f>IF(Tableau1[[#This Row],[Date livraison]]=0,"",Tableau1[[#This Row],[Date livraison]])</f>
        <v/>
      </c>
      <c r="C256" s="5" t="e">
        <f>DATEDIF(INDEX('KPIs Data'!A:K,MATCH(A256,'KPIs Data'!A:A,0),MATCH("Date de propale demandée",'KPIs Data'!$A$8:$L$8,0)),INDEX('KPIs Data'!A:K,MATCH(A256, 'KPIs Data'!A:A,0),MATCH("Date de propale réelle",'KPIs Data'!$A$8:$L$8,0)),"d")</f>
        <v>#N/A</v>
      </c>
      <c r="D256" s="5" t="e">
        <f>INDEX('KPIs Data'!A:K,MATCH(A256,'KPIs Data'!A:A,0),MATCH("Retard FDO",'KPIs Data'!$A$8:$L$8,0))</f>
        <v>#N/A</v>
      </c>
      <c r="E256" s="5" t="e">
        <f>INDEX('KPIs Data'!A:K,MATCH(A256,'KPIs Data'!A:A,0),MATCH("Nombre de non acceptations par Airbus du livrable",'KPIs Data'!$A$8:$L$8,0))</f>
        <v>#N/A</v>
      </c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</row>
    <row r="257" spans="1:17" ht="30" customHeight="1" x14ac:dyDescent="0.25">
      <c r="A257" s="2" t="str">
        <f>IF(Tableau1[[#This Row],[Objet]]=0,"",Tableau1[[#This Row],[Objet]])</f>
        <v/>
      </c>
      <c r="B257" s="8" t="str">
        <f>IF(Tableau1[[#This Row],[Date livraison]]=0,"",Tableau1[[#This Row],[Date livraison]])</f>
        <v/>
      </c>
      <c r="C257" s="5" t="e">
        <f>DATEDIF(INDEX('KPIs Data'!A:K,MATCH(A257,'KPIs Data'!A:A,0),MATCH("Date de propale demandée",'KPIs Data'!$A$8:$L$8,0)),INDEX('KPIs Data'!A:K,MATCH(A257, 'KPIs Data'!A:A,0),MATCH("Date de propale réelle",'KPIs Data'!$A$8:$L$8,0)),"d")</f>
        <v>#N/A</v>
      </c>
      <c r="D257" s="5" t="e">
        <f>INDEX('KPIs Data'!A:K,MATCH(A257,'KPIs Data'!A:A,0),MATCH("Retard FDO",'KPIs Data'!$A$8:$L$8,0))</f>
        <v>#N/A</v>
      </c>
      <c r="E257" s="5" t="e">
        <f>INDEX('KPIs Data'!A:K,MATCH(A257,'KPIs Data'!A:A,0),MATCH("Nombre de non acceptations par Airbus du livrable",'KPIs Data'!$A$8:$L$8,0))</f>
        <v>#N/A</v>
      </c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</row>
    <row r="258" spans="1:17" ht="30" customHeight="1" x14ac:dyDescent="0.25">
      <c r="A258" s="2" t="str">
        <f>IF(Tableau1[[#This Row],[Objet]]=0,"",Tableau1[[#This Row],[Objet]])</f>
        <v/>
      </c>
      <c r="B258" s="8" t="str">
        <f>IF(Tableau1[[#This Row],[Date livraison]]=0,"",Tableau1[[#This Row],[Date livraison]])</f>
        <v/>
      </c>
      <c r="C258" s="5" t="e">
        <f>DATEDIF(INDEX('KPIs Data'!A:K,MATCH(A258,'KPIs Data'!A:A,0),MATCH("Date de propale demandée",'KPIs Data'!$A$8:$L$8,0)),INDEX('KPIs Data'!A:K,MATCH(A258, 'KPIs Data'!A:A,0),MATCH("Date de propale réelle",'KPIs Data'!$A$8:$L$8,0)),"d")</f>
        <v>#N/A</v>
      </c>
      <c r="D258" s="5" t="e">
        <f>INDEX('KPIs Data'!A:K,MATCH(A258,'KPIs Data'!A:A,0),MATCH("Retard FDO",'KPIs Data'!$A$8:$L$8,0))</f>
        <v>#N/A</v>
      </c>
      <c r="E258" s="5" t="e">
        <f>INDEX('KPIs Data'!A:K,MATCH(A258,'KPIs Data'!A:A,0),MATCH("Nombre de non acceptations par Airbus du livrable",'KPIs Data'!$A$8:$L$8,0))</f>
        <v>#N/A</v>
      </c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</row>
    <row r="259" spans="1:17" ht="30" customHeight="1" x14ac:dyDescent="0.25">
      <c r="A259" s="2" t="str">
        <f>IF(Tableau1[[#This Row],[Objet]]=0,"",Tableau1[[#This Row],[Objet]])</f>
        <v/>
      </c>
      <c r="B259" s="8" t="str">
        <f>IF(Tableau1[[#This Row],[Date livraison]]=0,"",Tableau1[[#This Row],[Date livraison]])</f>
        <v/>
      </c>
      <c r="C259" s="5" t="e">
        <f>DATEDIF(INDEX('KPIs Data'!A:K,MATCH(A259,'KPIs Data'!A:A,0),MATCH("Date de propale demandée",'KPIs Data'!$A$8:$L$8,0)),INDEX('KPIs Data'!A:K,MATCH(A259, 'KPIs Data'!A:A,0),MATCH("Date de propale réelle",'KPIs Data'!$A$8:$L$8,0)),"d")</f>
        <v>#N/A</v>
      </c>
      <c r="D259" s="5" t="e">
        <f>INDEX('KPIs Data'!A:K,MATCH(A259,'KPIs Data'!A:A,0),MATCH("Retard FDO",'KPIs Data'!$A$8:$L$8,0))</f>
        <v>#N/A</v>
      </c>
      <c r="E259" s="5" t="e">
        <f>INDEX('KPIs Data'!A:K,MATCH(A259,'KPIs Data'!A:A,0),MATCH("Nombre de non acceptations par Airbus du livrable",'KPIs Data'!$A$8:$L$8,0))</f>
        <v>#N/A</v>
      </c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</row>
    <row r="260" spans="1:17" ht="30" customHeight="1" x14ac:dyDescent="0.25">
      <c r="A260" s="2" t="str">
        <f>IF(Tableau1[[#This Row],[Objet]]=0,"",Tableau1[[#This Row],[Objet]])</f>
        <v/>
      </c>
      <c r="B260" s="8" t="str">
        <f>IF(Tableau1[[#This Row],[Date livraison]]=0,"",Tableau1[[#This Row],[Date livraison]])</f>
        <v/>
      </c>
      <c r="C260" s="5" t="e">
        <f>DATEDIF(INDEX('KPIs Data'!A:K,MATCH(A260,'KPIs Data'!A:A,0),MATCH("Date de propale demandée",'KPIs Data'!$A$8:$L$8,0)),INDEX('KPIs Data'!A:K,MATCH(A260, 'KPIs Data'!A:A,0),MATCH("Date de propale réelle",'KPIs Data'!$A$8:$L$8,0)),"d")</f>
        <v>#N/A</v>
      </c>
      <c r="D260" s="5" t="e">
        <f>INDEX('KPIs Data'!A:K,MATCH(A260,'KPIs Data'!A:A,0),MATCH("Retard FDO",'KPIs Data'!$A$8:$L$8,0))</f>
        <v>#N/A</v>
      </c>
      <c r="E260" s="5" t="e">
        <f>INDEX('KPIs Data'!A:K,MATCH(A260,'KPIs Data'!A:A,0),MATCH("Nombre de non acceptations par Airbus du livrable",'KPIs Data'!$A$8:$L$8,0))</f>
        <v>#N/A</v>
      </c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</row>
    <row r="261" spans="1:17" ht="30" customHeight="1" x14ac:dyDescent="0.25">
      <c r="A261" s="2" t="str">
        <f>IF(Tableau1[[#This Row],[Objet]]=0,"",Tableau1[[#This Row],[Objet]])</f>
        <v/>
      </c>
      <c r="B261" s="8" t="str">
        <f>IF(Tableau1[[#This Row],[Date livraison]]=0,"",Tableau1[[#This Row],[Date livraison]])</f>
        <v/>
      </c>
      <c r="C261" s="5" t="e">
        <f>DATEDIF(INDEX('KPIs Data'!A:K,MATCH(A261,'KPIs Data'!A:A,0),MATCH("Date de propale demandée",'KPIs Data'!$A$8:$L$8,0)),INDEX('KPIs Data'!A:K,MATCH(A261, 'KPIs Data'!A:A,0),MATCH("Date de propale réelle",'KPIs Data'!$A$8:$L$8,0)),"d")</f>
        <v>#N/A</v>
      </c>
      <c r="D261" s="5" t="e">
        <f>INDEX('KPIs Data'!A:K,MATCH(A261,'KPIs Data'!A:A,0),MATCH("Retard FDO",'KPIs Data'!$A$8:$L$8,0))</f>
        <v>#N/A</v>
      </c>
      <c r="E261" s="5" t="e">
        <f>INDEX('KPIs Data'!A:K,MATCH(A261,'KPIs Data'!A:A,0),MATCH("Nombre de non acceptations par Airbus du livrable",'KPIs Data'!$A$8:$L$8,0))</f>
        <v>#N/A</v>
      </c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</row>
    <row r="262" spans="1:17" ht="30" customHeight="1" x14ac:dyDescent="0.25">
      <c r="A262" s="2" t="str">
        <f>IF(Tableau1[[#This Row],[Objet]]=0,"",Tableau1[[#This Row],[Objet]])</f>
        <v/>
      </c>
      <c r="B262" s="8" t="str">
        <f>IF(Tableau1[[#This Row],[Date livraison]]=0,"",Tableau1[[#This Row],[Date livraison]])</f>
        <v/>
      </c>
      <c r="C262" s="5" t="e">
        <f>DATEDIF(INDEX('KPIs Data'!A:K,MATCH(A262,'KPIs Data'!A:A,0),MATCH("Date de propale demandée",'KPIs Data'!$A$8:$L$8,0)),INDEX('KPIs Data'!A:K,MATCH(A262, 'KPIs Data'!A:A,0),MATCH("Date de propale réelle",'KPIs Data'!$A$8:$L$8,0)),"d")</f>
        <v>#N/A</v>
      </c>
      <c r="D262" s="5" t="e">
        <f>INDEX('KPIs Data'!A:K,MATCH(A262,'KPIs Data'!A:A,0),MATCH("Retard FDO",'KPIs Data'!$A$8:$L$8,0))</f>
        <v>#N/A</v>
      </c>
      <c r="E262" s="5" t="e">
        <f>INDEX('KPIs Data'!A:K,MATCH(A262,'KPIs Data'!A:A,0),MATCH("Nombre de non acceptations par Airbus du livrable",'KPIs Data'!$A$8:$L$8,0))</f>
        <v>#N/A</v>
      </c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</row>
    <row r="263" spans="1:17" ht="30" customHeight="1" x14ac:dyDescent="0.25">
      <c r="A263" s="2" t="str">
        <f>IF(Tableau1[[#This Row],[Objet]]=0,"",Tableau1[[#This Row],[Objet]])</f>
        <v/>
      </c>
      <c r="B263" s="8" t="str">
        <f>IF(Tableau1[[#This Row],[Date livraison]]=0,"",Tableau1[[#This Row],[Date livraison]])</f>
        <v/>
      </c>
      <c r="C263" s="5" t="e">
        <f>DATEDIF(INDEX('KPIs Data'!A:K,MATCH(A263,'KPIs Data'!A:A,0),MATCH("Date de propale demandée",'KPIs Data'!$A$8:$L$8,0)),INDEX('KPIs Data'!A:K,MATCH(A263, 'KPIs Data'!A:A,0),MATCH("Date de propale réelle",'KPIs Data'!$A$8:$L$8,0)),"d")</f>
        <v>#N/A</v>
      </c>
      <c r="D263" s="5" t="e">
        <f>INDEX('KPIs Data'!A:K,MATCH(A263,'KPIs Data'!A:A,0),MATCH("Retard FDO",'KPIs Data'!$A$8:$L$8,0))</f>
        <v>#N/A</v>
      </c>
      <c r="E263" s="5" t="e">
        <f>INDEX('KPIs Data'!A:K,MATCH(A263,'KPIs Data'!A:A,0),MATCH("Nombre de non acceptations par Airbus du livrable",'KPIs Data'!$A$8:$L$8,0))</f>
        <v>#N/A</v>
      </c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</row>
    <row r="264" spans="1:17" ht="30" customHeight="1" x14ac:dyDescent="0.25">
      <c r="A264" s="2" t="str">
        <f>IF(Tableau1[[#This Row],[Objet]]=0,"",Tableau1[[#This Row],[Objet]])</f>
        <v/>
      </c>
      <c r="B264" s="8" t="str">
        <f>IF(Tableau1[[#This Row],[Date livraison]]=0,"",Tableau1[[#This Row],[Date livraison]])</f>
        <v/>
      </c>
      <c r="C264" s="5" t="e">
        <f>DATEDIF(INDEX('KPIs Data'!A:K,MATCH(A264,'KPIs Data'!A:A,0),MATCH("Date de propale demandée",'KPIs Data'!$A$8:$L$8,0)),INDEX('KPIs Data'!A:K,MATCH(A264, 'KPIs Data'!A:A,0),MATCH("Date de propale réelle",'KPIs Data'!$A$8:$L$8,0)),"d")</f>
        <v>#N/A</v>
      </c>
      <c r="D264" s="5" t="e">
        <f>INDEX('KPIs Data'!A:K,MATCH(A264,'KPIs Data'!A:A,0),MATCH("Retard FDO",'KPIs Data'!$A$8:$L$8,0))</f>
        <v>#N/A</v>
      </c>
      <c r="E264" s="5" t="e">
        <f>INDEX('KPIs Data'!A:K,MATCH(A264,'KPIs Data'!A:A,0),MATCH("Nombre de non acceptations par Airbus du livrable",'KPIs Data'!$A$8:$L$8,0))</f>
        <v>#N/A</v>
      </c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</row>
    <row r="265" spans="1:17" ht="30" customHeight="1" x14ac:dyDescent="0.25">
      <c r="A265" s="2" t="str">
        <f>IF(Tableau1[[#This Row],[Objet]]=0,"",Tableau1[[#This Row],[Objet]])</f>
        <v/>
      </c>
      <c r="B265" s="8" t="str">
        <f>IF(Tableau1[[#This Row],[Date livraison]]=0,"",Tableau1[[#This Row],[Date livraison]])</f>
        <v/>
      </c>
      <c r="C265" s="5" t="e">
        <f>DATEDIF(INDEX('KPIs Data'!A:K,MATCH(A265,'KPIs Data'!A:A,0),MATCH("Date de propale demandée",'KPIs Data'!$A$8:$L$8,0)),INDEX('KPIs Data'!A:K,MATCH(A265, 'KPIs Data'!A:A,0),MATCH("Date de propale réelle",'KPIs Data'!$A$8:$L$8,0)),"d")</f>
        <v>#N/A</v>
      </c>
      <c r="D265" s="5" t="e">
        <f>INDEX('KPIs Data'!A:K,MATCH(A265,'KPIs Data'!A:A,0),MATCH("Retard FDO",'KPIs Data'!$A$8:$L$8,0))</f>
        <v>#N/A</v>
      </c>
      <c r="E265" s="5" t="e">
        <f>INDEX('KPIs Data'!A:K,MATCH(A265,'KPIs Data'!A:A,0),MATCH("Nombre de non acceptations par Airbus du livrable",'KPIs Data'!$A$8:$L$8,0))</f>
        <v>#N/A</v>
      </c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</row>
    <row r="266" spans="1:17" ht="30" customHeight="1" x14ac:dyDescent="0.25">
      <c r="A266" s="2" t="str">
        <f>IF(Tableau1[[#This Row],[Objet]]=0,"",Tableau1[[#This Row],[Objet]])</f>
        <v/>
      </c>
      <c r="B266" s="8" t="str">
        <f>IF(Tableau1[[#This Row],[Date livraison]]=0,"",Tableau1[[#This Row],[Date livraison]])</f>
        <v/>
      </c>
      <c r="C266" s="5" t="e">
        <f>DATEDIF(INDEX('KPIs Data'!A:K,MATCH(A266,'KPIs Data'!A:A,0),MATCH("Date de propale demandée",'KPIs Data'!$A$8:$L$8,0)),INDEX('KPIs Data'!A:K,MATCH(A266, 'KPIs Data'!A:A,0),MATCH("Date de propale réelle",'KPIs Data'!$A$8:$L$8,0)),"d")</f>
        <v>#N/A</v>
      </c>
      <c r="D266" s="5" t="e">
        <f>INDEX('KPIs Data'!A:K,MATCH(A266,'KPIs Data'!A:A,0),MATCH("Retard FDO",'KPIs Data'!$A$8:$L$8,0))</f>
        <v>#N/A</v>
      </c>
      <c r="E266" s="5" t="e">
        <f>INDEX('KPIs Data'!A:K,MATCH(A266,'KPIs Data'!A:A,0),MATCH("Nombre de non acceptations par Airbus du livrable",'KPIs Data'!$A$8:$L$8,0))</f>
        <v>#N/A</v>
      </c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</row>
    <row r="267" spans="1:17" ht="30" customHeight="1" x14ac:dyDescent="0.25">
      <c r="A267" s="2" t="str">
        <f>IF(Tableau1[[#This Row],[Objet]]=0,"",Tableau1[[#This Row],[Objet]])</f>
        <v/>
      </c>
      <c r="B267" s="8" t="str">
        <f>IF(Tableau1[[#This Row],[Date livraison]]=0,"",Tableau1[[#This Row],[Date livraison]])</f>
        <v/>
      </c>
      <c r="C267" s="5" t="e">
        <f>DATEDIF(INDEX('KPIs Data'!A:K,MATCH(A267,'KPIs Data'!A:A,0),MATCH("Date de propale demandée",'KPIs Data'!$A$8:$L$8,0)),INDEX('KPIs Data'!A:K,MATCH(A267, 'KPIs Data'!A:A,0),MATCH("Date de propale réelle",'KPIs Data'!$A$8:$L$8,0)),"d")</f>
        <v>#N/A</v>
      </c>
      <c r="D267" s="5" t="e">
        <f>INDEX('KPIs Data'!A:K,MATCH(A267,'KPIs Data'!A:A,0),MATCH("Retard FDO",'KPIs Data'!$A$8:$L$8,0))</f>
        <v>#N/A</v>
      </c>
      <c r="E267" s="5" t="e">
        <f>INDEX('KPIs Data'!A:K,MATCH(A267,'KPIs Data'!A:A,0),MATCH("Nombre de non acceptations par Airbus du livrable",'KPIs Data'!$A$8:$L$8,0))</f>
        <v>#N/A</v>
      </c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</row>
    <row r="268" spans="1:17" ht="30" customHeight="1" x14ac:dyDescent="0.25">
      <c r="A268" s="2" t="str">
        <f>IF(Tableau1[[#This Row],[Objet]]=0,"",Tableau1[[#This Row],[Objet]])</f>
        <v/>
      </c>
      <c r="B268" s="8" t="str">
        <f>IF(Tableau1[[#This Row],[Date livraison]]=0,"",Tableau1[[#This Row],[Date livraison]])</f>
        <v/>
      </c>
      <c r="C268" s="5" t="e">
        <f>DATEDIF(INDEX('KPIs Data'!A:K,MATCH(A268,'KPIs Data'!A:A,0),MATCH("Date de propale demandée",'KPIs Data'!$A$8:$L$8,0)),INDEX('KPIs Data'!A:K,MATCH(A268, 'KPIs Data'!A:A,0),MATCH("Date de propale réelle",'KPIs Data'!$A$8:$L$8,0)),"d")</f>
        <v>#N/A</v>
      </c>
      <c r="D268" s="5" t="e">
        <f>INDEX('KPIs Data'!A:K,MATCH(A268,'KPIs Data'!A:A,0),MATCH("Retard FDO",'KPIs Data'!$A$8:$L$8,0))</f>
        <v>#N/A</v>
      </c>
      <c r="E268" s="5" t="e">
        <f>INDEX('KPIs Data'!A:K,MATCH(A268,'KPIs Data'!A:A,0),MATCH("Nombre de non acceptations par Airbus du livrable",'KPIs Data'!$A$8:$L$8,0))</f>
        <v>#N/A</v>
      </c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</row>
    <row r="269" spans="1:17" ht="30" customHeight="1" x14ac:dyDescent="0.25">
      <c r="A269" s="2" t="str">
        <f>IF(Tableau1[[#This Row],[Objet]]=0,"",Tableau1[[#This Row],[Objet]])</f>
        <v/>
      </c>
      <c r="B269" s="8" t="str">
        <f>IF(Tableau1[[#This Row],[Date livraison]]=0,"",Tableau1[[#This Row],[Date livraison]])</f>
        <v/>
      </c>
      <c r="C269" s="5" t="e">
        <f>DATEDIF(INDEX('KPIs Data'!A:K,MATCH(A269,'KPIs Data'!A:A,0),MATCH("Date de propale demandée",'KPIs Data'!$A$8:$L$8,0)),INDEX('KPIs Data'!A:K,MATCH(A269, 'KPIs Data'!A:A,0),MATCH("Date de propale réelle",'KPIs Data'!$A$8:$L$8,0)),"d")</f>
        <v>#N/A</v>
      </c>
      <c r="D269" s="5" t="e">
        <f>INDEX('KPIs Data'!A:K,MATCH(A269,'KPIs Data'!A:A,0),MATCH("Retard FDO",'KPIs Data'!$A$8:$L$8,0))</f>
        <v>#N/A</v>
      </c>
      <c r="E269" s="5" t="e">
        <f>INDEX('KPIs Data'!A:K,MATCH(A269,'KPIs Data'!A:A,0),MATCH("Nombre de non acceptations par Airbus du livrable",'KPIs Data'!$A$8:$L$8,0))</f>
        <v>#N/A</v>
      </c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</row>
    <row r="270" spans="1:17" ht="30" customHeight="1" x14ac:dyDescent="0.25">
      <c r="A270" s="2" t="str">
        <f>IF(Tableau1[[#This Row],[Objet]]=0,"",Tableau1[[#This Row],[Objet]])</f>
        <v/>
      </c>
      <c r="B270" s="8" t="str">
        <f>IF(Tableau1[[#This Row],[Date livraison]]=0,"",Tableau1[[#This Row],[Date livraison]])</f>
        <v/>
      </c>
      <c r="C270" s="5" t="e">
        <f>DATEDIF(INDEX('KPIs Data'!A:K,MATCH(A270,'KPIs Data'!A:A,0),MATCH("Date de propale demandée",'KPIs Data'!$A$8:$L$8,0)),INDEX('KPIs Data'!A:K,MATCH(A270, 'KPIs Data'!A:A,0),MATCH("Date de propale réelle",'KPIs Data'!$A$8:$L$8,0)),"d")</f>
        <v>#N/A</v>
      </c>
      <c r="D270" s="5" t="e">
        <f>INDEX('KPIs Data'!A:K,MATCH(A270,'KPIs Data'!A:A,0),MATCH("Retard FDO",'KPIs Data'!$A$8:$L$8,0))</f>
        <v>#N/A</v>
      </c>
      <c r="E270" s="5" t="e">
        <f>INDEX('KPIs Data'!A:K,MATCH(A270,'KPIs Data'!A:A,0),MATCH("Nombre de non acceptations par Airbus du livrable",'KPIs Data'!$A$8:$L$8,0))</f>
        <v>#N/A</v>
      </c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</row>
    <row r="271" spans="1:17" ht="30" customHeight="1" x14ac:dyDescent="0.25">
      <c r="A271" s="2" t="str">
        <f>IF(Tableau1[[#This Row],[Objet]]=0,"",Tableau1[[#This Row],[Objet]])</f>
        <v/>
      </c>
      <c r="B271" s="8" t="str">
        <f>IF(Tableau1[[#This Row],[Date livraison]]=0,"",Tableau1[[#This Row],[Date livraison]])</f>
        <v/>
      </c>
      <c r="C271" s="5" t="e">
        <f>DATEDIF(INDEX('KPIs Data'!A:K,MATCH(A271,'KPIs Data'!A:A,0),MATCH("Date de propale demandée",'KPIs Data'!$A$8:$L$8,0)),INDEX('KPIs Data'!A:K,MATCH(A271, 'KPIs Data'!A:A,0),MATCH("Date de propale réelle",'KPIs Data'!$A$8:$L$8,0)),"d")</f>
        <v>#N/A</v>
      </c>
      <c r="D271" s="5" t="e">
        <f>INDEX('KPIs Data'!A:K,MATCH(A271,'KPIs Data'!A:A,0),MATCH("Retard FDO",'KPIs Data'!$A$8:$L$8,0))</f>
        <v>#N/A</v>
      </c>
      <c r="E271" s="5" t="e">
        <f>INDEX('KPIs Data'!A:K,MATCH(A271,'KPIs Data'!A:A,0),MATCH("Nombre de non acceptations par Airbus du livrable",'KPIs Data'!$A$8:$L$8,0))</f>
        <v>#N/A</v>
      </c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</row>
    <row r="272" spans="1:17" ht="30" customHeight="1" x14ac:dyDescent="0.25">
      <c r="A272" s="2" t="str">
        <f>IF(Tableau1[[#This Row],[Objet]]=0,"",Tableau1[[#This Row],[Objet]])</f>
        <v/>
      </c>
      <c r="B272" s="8" t="str">
        <f>IF(Tableau1[[#This Row],[Date livraison]]=0,"",Tableau1[[#This Row],[Date livraison]])</f>
        <v/>
      </c>
      <c r="C272" s="5" t="e">
        <f>DATEDIF(INDEX('KPIs Data'!A:K,MATCH(A272,'KPIs Data'!A:A,0),MATCH("Date de propale demandée",'KPIs Data'!$A$8:$L$8,0)),INDEX('KPIs Data'!A:K,MATCH(A272, 'KPIs Data'!A:A,0),MATCH("Date de propale réelle",'KPIs Data'!$A$8:$L$8,0)),"d")</f>
        <v>#N/A</v>
      </c>
      <c r="D272" s="5" t="e">
        <f>INDEX('KPIs Data'!A:K,MATCH(A272,'KPIs Data'!A:A,0),MATCH("Retard FDO",'KPIs Data'!$A$8:$L$8,0))</f>
        <v>#N/A</v>
      </c>
      <c r="E272" s="5" t="e">
        <f>INDEX('KPIs Data'!A:K,MATCH(A272,'KPIs Data'!A:A,0),MATCH("Nombre de non acceptations par Airbus du livrable",'KPIs Data'!$A$8:$L$8,0))</f>
        <v>#N/A</v>
      </c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</row>
    <row r="273" spans="1:17" ht="30" customHeight="1" x14ac:dyDescent="0.25">
      <c r="A273" s="2" t="str">
        <f>IF(Tableau1[[#This Row],[Objet]]=0,"",Tableau1[[#This Row],[Objet]])</f>
        <v/>
      </c>
      <c r="B273" s="8" t="str">
        <f>IF(Tableau1[[#This Row],[Date livraison]]=0,"",Tableau1[[#This Row],[Date livraison]])</f>
        <v/>
      </c>
      <c r="C273" s="5" t="e">
        <f>DATEDIF(INDEX('KPIs Data'!A:K,MATCH(A273,'KPIs Data'!A:A,0),MATCH("Date de propale demandée",'KPIs Data'!$A$8:$L$8,0)),INDEX('KPIs Data'!A:K,MATCH(A273, 'KPIs Data'!A:A,0),MATCH("Date de propale réelle",'KPIs Data'!$A$8:$L$8,0)),"d")</f>
        <v>#N/A</v>
      </c>
      <c r="D273" s="5" t="e">
        <f>INDEX('KPIs Data'!A:K,MATCH(A273,'KPIs Data'!A:A,0),MATCH("Retard FDO",'KPIs Data'!$A$8:$L$8,0))</f>
        <v>#N/A</v>
      </c>
      <c r="E273" s="5" t="e">
        <f>INDEX('KPIs Data'!A:K,MATCH(A273,'KPIs Data'!A:A,0),MATCH("Nombre de non acceptations par Airbus du livrable",'KPIs Data'!$A$8:$L$8,0))</f>
        <v>#N/A</v>
      </c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</row>
    <row r="274" spans="1:17" ht="30" customHeight="1" x14ac:dyDescent="0.25">
      <c r="A274" s="2" t="str">
        <f>IF(Tableau1[[#This Row],[Objet]]=0,"",Tableau1[[#This Row],[Objet]])</f>
        <v/>
      </c>
      <c r="B274" s="8" t="str">
        <f>IF(Tableau1[[#This Row],[Date livraison]]=0,"",Tableau1[[#This Row],[Date livraison]])</f>
        <v/>
      </c>
      <c r="C274" s="5" t="e">
        <f>DATEDIF(INDEX('KPIs Data'!A:K,MATCH(A274,'KPIs Data'!A:A,0),MATCH("Date de propale demandée",'KPIs Data'!$A$8:$L$8,0)),INDEX('KPIs Data'!A:K,MATCH(A274, 'KPIs Data'!A:A,0),MATCH("Date de propale réelle",'KPIs Data'!$A$8:$L$8,0)),"d")</f>
        <v>#N/A</v>
      </c>
      <c r="D274" s="5" t="e">
        <f>INDEX('KPIs Data'!A:K,MATCH(A274,'KPIs Data'!A:A,0),MATCH("Retard FDO",'KPIs Data'!$A$8:$L$8,0))</f>
        <v>#N/A</v>
      </c>
      <c r="E274" s="5" t="e">
        <f>INDEX('KPIs Data'!A:K,MATCH(A274,'KPIs Data'!A:A,0),MATCH("Nombre de non acceptations par Airbus du livrable",'KPIs Data'!$A$8:$L$8,0))</f>
        <v>#N/A</v>
      </c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</row>
    <row r="275" spans="1:17" ht="30" customHeight="1" x14ac:dyDescent="0.25">
      <c r="A275" s="2" t="str">
        <f>IF(Tableau1[[#This Row],[Objet]]=0,"",Tableau1[[#This Row],[Objet]])</f>
        <v/>
      </c>
      <c r="B275" s="8" t="str">
        <f>IF(Tableau1[[#This Row],[Date livraison]]=0,"",Tableau1[[#This Row],[Date livraison]])</f>
        <v/>
      </c>
      <c r="C275" s="5" t="e">
        <f>DATEDIF(INDEX('KPIs Data'!A:K,MATCH(A275,'KPIs Data'!A:A,0),MATCH("Date de propale demandée",'KPIs Data'!$A$8:$L$8,0)),INDEX('KPIs Data'!A:K,MATCH(A275, 'KPIs Data'!A:A,0),MATCH("Date de propale réelle",'KPIs Data'!$A$8:$L$8,0)),"d")</f>
        <v>#N/A</v>
      </c>
      <c r="D275" s="5" t="e">
        <f>INDEX('KPIs Data'!A:K,MATCH(A275,'KPIs Data'!A:A,0),MATCH("Retard FDO",'KPIs Data'!$A$8:$L$8,0))</f>
        <v>#N/A</v>
      </c>
      <c r="E275" s="5" t="e">
        <f>INDEX('KPIs Data'!A:K,MATCH(A275,'KPIs Data'!A:A,0),MATCH("Nombre de non acceptations par Airbus du livrable",'KPIs Data'!$A$8:$L$8,0))</f>
        <v>#N/A</v>
      </c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</row>
    <row r="276" spans="1:17" ht="30" customHeight="1" x14ac:dyDescent="0.25">
      <c r="A276" s="2" t="str">
        <f>IF(Tableau1[[#This Row],[Objet]]=0,"",Tableau1[[#This Row],[Objet]])</f>
        <v/>
      </c>
      <c r="B276" s="8" t="str">
        <f>IF(Tableau1[[#This Row],[Date livraison]]=0,"",Tableau1[[#This Row],[Date livraison]])</f>
        <v/>
      </c>
      <c r="C276" s="5" t="e">
        <f>DATEDIF(INDEX('KPIs Data'!A:K,MATCH(A276,'KPIs Data'!A:A,0),MATCH("Date de propale demandée",'KPIs Data'!$A$8:$L$8,0)),INDEX('KPIs Data'!A:K,MATCH(A276, 'KPIs Data'!A:A,0),MATCH("Date de propale réelle",'KPIs Data'!$A$8:$L$8,0)),"d")</f>
        <v>#N/A</v>
      </c>
      <c r="D276" s="5" t="e">
        <f>INDEX('KPIs Data'!A:K,MATCH(A276,'KPIs Data'!A:A,0),MATCH("Retard FDO",'KPIs Data'!$A$8:$L$8,0))</f>
        <v>#N/A</v>
      </c>
      <c r="E276" s="5" t="e">
        <f>INDEX('KPIs Data'!A:K,MATCH(A276,'KPIs Data'!A:A,0),MATCH("Nombre de non acceptations par Airbus du livrable",'KPIs Data'!$A$8:$L$8,0))</f>
        <v>#N/A</v>
      </c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</row>
    <row r="277" spans="1:17" ht="30" customHeight="1" x14ac:dyDescent="0.25">
      <c r="A277" s="2" t="str">
        <f>IF(Tableau1[[#This Row],[Objet]]=0,"",Tableau1[[#This Row],[Objet]])</f>
        <v/>
      </c>
      <c r="B277" s="8" t="str">
        <f>IF(Tableau1[[#This Row],[Date livraison]]=0,"",Tableau1[[#This Row],[Date livraison]])</f>
        <v/>
      </c>
      <c r="C277" s="5" t="e">
        <f>DATEDIF(INDEX('KPIs Data'!A:K,MATCH(A277,'KPIs Data'!A:A,0),MATCH("Date de propale demandée",'KPIs Data'!$A$8:$L$8,0)),INDEX('KPIs Data'!A:K,MATCH(A277, 'KPIs Data'!A:A,0),MATCH("Date de propale réelle",'KPIs Data'!$A$8:$L$8,0)),"d")</f>
        <v>#N/A</v>
      </c>
      <c r="D277" s="5" t="e">
        <f>INDEX('KPIs Data'!A:K,MATCH(A277,'KPIs Data'!A:A,0),MATCH("Retard FDO",'KPIs Data'!$A$8:$L$8,0))</f>
        <v>#N/A</v>
      </c>
      <c r="E277" s="5" t="e">
        <f>INDEX('KPIs Data'!A:K,MATCH(A277,'KPIs Data'!A:A,0),MATCH("Nombre de non acceptations par Airbus du livrable",'KPIs Data'!$A$8:$L$8,0))</f>
        <v>#N/A</v>
      </c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</row>
    <row r="278" spans="1:17" ht="30" customHeight="1" x14ac:dyDescent="0.25">
      <c r="A278" s="2" t="str">
        <f>IF(Tableau1[[#This Row],[Objet]]=0,"",Tableau1[[#This Row],[Objet]])</f>
        <v/>
      </c>
      <c r="B278" s="8" t="str">
        <f>IF(Tableau1[[#This Row],[Date livraison]]=0,"",Tableau1[[#This Row],[Date livraison]])</f>
        <v/>
      </c>
      <c r="C278" s="5" t="e">
        <f>DATEDIF(INDEX('KPIs Data'!A:K,MATCH(A278,'KPIs Data'!A:A,0),MATCH("Date de propale demandée",'KPIs Data'!$A$8:$L$8,0)),INDEX('KPIs Data'!A:K,MATCH(A278, 'KPIs Data'!A:A,0),MATCH("Date de propale réelle",'KPIs Data'!$A$8:$L$8,0)),"d")</f>
        <v>#N/A</v>
      </c>
      <c r="D278" s="5" t="e">
        <f>INDEX('KPIs Data'!A:K,MATCH(A278,'KPIs Data'!A:A,0),MATCH("Retard FDO",'KPIs Data'!$A$8:$L$8,0))</f>
        <v>#N/A</v>
      </c>
      <c r="E278" s="5" t="e">
        <f>INDEX('KPIs Data'!A:K,MATCH(A278,'KPIs Data'!A:A,0),MATCH("Nombre de non acceptations par Airbus du livrable",'KPIs Data'!$A$8:$L$8,0))</f>
        <v>#N/A</v>
      </c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</row>
    <row r="279" spans="1:17" ht="30" customHeight="1" x14ac:dyDescent="0.25">
      <c r="A279" s="2" t="str">
        <f>IF(Tableau1[[#This Row],[Objet]]=0,"",Tableau1[[#This Row],[Objet]])</f>
        <v/>
      </c>
      <c r="B279" s="8" t="str">
        <f>IF(Tableau1[[#This Row],[Date livraison]]=0,"",Tableau1[[#This Row],[Date livraison]])</f>
        <v/>
      </c>
      <c r="C279" s="5" t="e">
        <f>DATEDIF(INDEX('KPIs Data'!A:K,MATCH(A279,'KPIs Data'!A:A,0),MATCH("Date de propale demandée",'KPIs Data'!$A$8:$L$8,0)),INDEX('KPIs Data'!A:K,MATCH(A279, 'KPIs Data'!A:A,0),MATCH("Date de propale réelle",'KPIs Data'!$A$8:$L$8,0)),"d")</f>
        <v>#N/A</v>
      </c>
      <c r="D279" s="5" t="e">
        <f>INDEX('KPIs Data'!A:K,MATCH(A279,'KPIs Data'!A:A,0),MATCH("Retard FDO",'KPIs Data'!$A$8:$L$8,0))</f>
        <v>#N/A</v>
      </c>
      <c r="E279" s="5" t="e">
        <f>INDEX('KPIs Data'!A:K,MATCH(A279,'KPIs Data'!A:A,0),MATCH("Nombre de non acceptations par Airbus du livrable",'KPIs Data'!$A$8:$L$8,0))</f>
        <v>#N/A</v>
      </c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</row>
    <row r="280" spans="1:17" ht="30" customHeight="1" x14ac:dyDescent="0.25">
      <c r="A280" s="2" t="str">
        <f>IF(Tableau1[[#This Row],[Objet]]=0,"",Tableau1[[#This Row],[Objet]])</f>
        <v/>
      </c>
      <c r="B280" s="8" t="str">
        <f>IF(Tableau1[[#This Row],[Date livraison]]=0,"",Tableau1[[#This Row],[Date livraison]])</f>
        <v/>
      </c>
      <c r="C280" s="5" t="e">
        <f>DATEDIF(INDEX('KPIs Data'!A:K,MATCH(A280,'KPIs Data'!A:A,0),MATCH("Date de propale demandée",'KPIs Data'!$A$8:$L$8,0)),INDEX('KPIs Data'!A:K,MATCH(A280, 'KPIs Data'!A:A,0),MATCH("Date de propale réelle",'KPIs Data'!$A$8:$L$8,0)),"d")</f>
        <v>#N/A</v>
      </c>
      <c r="D280" s="5" t="e">
        <f>INDEX('KPIs Data'!A:K,MATCH(A280,'KPIs Data'!A:A,0),MATCH("Retard FDO",'KPIs Data'!$A$8:$L$8,0))</f>
        <v>#N/A</v>
      </c>
      <c r="E280" s="5" t="e">
        <f>INDEX('KPIs Data'!A:K,MATCH(A280,'KPIs Data'!A:A,0),MATCH("Nombre de non acceptations par Airbus du livrable",'KPIs Data'!$A$8:$L$8,0))</f>
        <v>#N/A</v>
      </c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</row>
    <row r="281" spans="1:17" ht="30" customHeight="1" x14ac:dyDescent="0.25">
      <c r="A281" s="2" t="str">
        <f>IF(Tableau1[[#This Row],[Objet]]=0,"",Tableau1[[#This Row],[Objet]])</f>
        <v/>
      </c>
      <c r="B281" s="8" t="str">
        <f>IF(Tableau1[[#This Row],[Date livraison]]=0,"",Tableau1[[#This Row],[Date livraison]])</f>
        <v/>
      </c>
      <c r="C281" s="5" t="e">
        <f>DATEDIF(INDEX('KPIs Data'!A:K,MATCH(A281,'KPIs Data'!A:A,0),MATCH("Date de propale demandée",'KPIs Data'!$A$8:$L$8,0)),INDEX('KPIs Data'!A:K,MATCH(A281, 'KPIs Data'!A:A,0),MATCH("Date de propale réelle",'KPIs Data'!$A$8:$L$8,0)),"d")</f>
        <v>#N/A</v>
      </c>
      <c r="D281" s="5" t="e">
        <f>INDEX('KPIs Data'!A:K,MATCH(A281,'KPIs Data'!A:A,0),MATCH("Retard FDO",'KPIs Data'!$A$8:$L$8,0))</f>
        <v>#N/A</v>
      </c>
      <c r="E281" s="5" t="e">
        <f>INDEX('KPIs Data'!A:K,MATCH(A281,'KPIs Data'!A:A,0),MATCH("Nombre de non acceptations par Airbus du livrable",'KPIs Data'!$A$8:$L$8,0))</f>
        <v>#N/A</v>
      </c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</row>
    <row r="282" spans="1:17" ht="30" customHeight="1" x14ac:dyDescent="0.25">
      <c r="A282" s="2" t="str">
        <f>IF(Tableau1[[#This Row],[Objet]]=0,"",Tableau1[[#This Row],[Objet]])</f>
        <v/>
      </c>
      <c r="B282" s="8" t="str">
        <f>IF(Tableau1[[#This Row],[Date livraison]]=0,"",Tableau1[[#This Row],[Date livraison]])</f>
        <v/>
      </c>
      <c r="C282" s="5" t="e">
        <f>DATEDIF(INDEX('KPIs Data'!A:K,MATCH(A282,'KPIs Data'!A:A,0),MATCH("Date de propale demandée",'KPIs Data'!$A$8:$L$8,0)),INDEX('KPIs Data'!A:K,MATCH(A282, 'KPIs Data'!A:A,0),MATCH("Date de propale réelle",'KPIs Data'!$A$8:$L$8,0)),"d")</f>
        <v>#N/A</v>
      </c>
      <c r="D282" s="5" t="e">
        <f>INDEX('KPIs Data'!A:K,MATCH(A282,'KPIs Data'!A:A,0),MATCH("Retard FDO",'KPIs Data'!$A$8:$L$8,0))</f>
        <v>#N/A</v>
      </c>
      <c r="E282" s="5" t="e">
        <f>INDEX('KPIs Data'!A:K,MATCH(A282,'KPIs Data'!A:A,0),MATCH("Nombre de non acceptations par Airbus du livrable",'KPIs Data'!$A$8:$L$8,0))</f>
        <v>#N/A</v>
      </c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</row>
    <row r="283" spans="1:17" ht="30" customHeight="1" x14ac:dyDescent="0.25">
      <c r="A283" s="2" t="str">
        <f>IF(Tableau1[[#This Row],[Objet]]=0,"",Tableau1[[#This Row],[Objet]])</f>
        <v/>
      </c>
      <c r="B283" s="8" t="str">
        <f>IF(Tableau1[[#This Row],[Date livraison]]=0,"",Tableau1[[#This Row],[Date livraison]])</f>
        <v/>
      </c>
      <c r="C283" s="5" t="e">
        <f>DATEDIF(INDEX('KPIs Data'!A:K,MATCH(A283,'KPIs Data'!A:A,0),MATCH("Date de propale demandée",'KPIs Data'!$A$8:$L$8,0)),INDEX('KPIs Data'!A:K,MATCH(A283, 'KPIs Data'!A:A,0),MATCH("Date de propale réelle",'KPIs Data'!$A$8:$L$8,0)),"d")</f>
        <v>#N/A</v>
      </c>
      <c r="D283" s="5" t="e">
        <f>INDEX('KPIs Data'!A:K,MATCH(A283,'KPIs Data'!A:A,0),MATCH("Retard FDO",'KPIs Data'!$A$8:$L$8,0))</f>
        <v>#N/A</v>
      </c>
      <c r="E283" s="5" t="e">
        <f>INDEX('KPIs Data'!A:K,MATCH(A283,'KPIs Data'!A:A,0),MATCH("Nombre de non acceptations par Airbus du livrable",'KPIs Data'!$A$8:$L$8,0))</f>
        <v>#N/A</v>
      </c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</row>
    <row r="284" spans="1:17" ht="30" customHeight="1" x14ac:dyDescent="0.25">
      <c r="A284" s="2" t="str">
        <f>IF(Tableau1[[#This Row],[Objet]]=0,"",Tableau1[[#This Row],[Objet]])</f>
        <v/>
      </c>
      <c r="B284" s="8" t="str">
        <f>IF(Tableau1[[#This Row],[Date livraison]]=0,"",Tableau1[[#This Row],[Date livraison]])</f>
        <v/>
      </c>
      <c r="C284" s="5" t="e">
        <f>DATEDIF(INDEX('KPIs Data'!A:K,MATCH(A284,'KPIs Data'!A:A,0),MATCH("Date de propale demandée",'KPIs Data'!$A$8:$L$8,0)),INDEX('KPIs Data'!A:K,MATCH(A284, 'KPIs Data'!A:A,0),MATCH("Date de propale réelle",'KPIs Data'!$A$8:$L$8,0)),"d")</f>
        <v>#N/A</v>
      </c>
      <c r="D284" s="5" t="e">
        <f>INDEX('KPIs Data'!A:K,MATCH(A284,'KPIs Data'!A:A,0),MATCH("Retard FDO",'KPIs Data'!$A$8:$L$8,0))</f>
        <v>#N/A</v>
      </c>
      <c r="E284" s="5" t="e">
        <f>INDEX('KPIs Data'!A:K,MATCH(A284,'KPIs Data'!A:A,0),MATCH("Nombre de non acceptations par Airbus du livrable",'KPIs Data'!$A$8:$L$8,0))</f>
        <v>#N/A</v>
      </c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</row>
    <row r="285" spans="1:17" ht="30" customHeight="1" x14ac:dyDescent="0.25">
      <c r="A285" s="2" t="str">
        <f>IF(Tableau1[[#This Row],[Objet]]=0,"",Tableau1[[#This Row],[Objet]])</f>
        <v/>
      </c>
      <c r="B285" s="8" t="str">
        <f>IF(Tableau1[[#This Row],[Date livraison]]=0,"",Tableau1[[#This Row],[Date livraison]])</f>
        <v/>
      </c>
      <c r="C285" s="5" t="e">
        <f>DATEDIF(INDEX('KPIs Data'!A:K,MATCH(A285,'KPIs Data'!A:A,0),MATCH("Date de propale demandée",'KPIs Data'!$A$8:$L$8,0)),INDEX('KPIs Data'!A:K,MATCH(A285, 'KPIs Data'!A:A,0),MATCH("Date de propale réelle",'KPIs Data'!$A$8:$L$8,0)),"d")</f>
        <v>#N/A</v>
      </c>
      <c r="D285" s="5" t="e">
        <f>INDEX('KPIs Data'!A:K,MATCH(A285,'KPIs Data'!A:A,0),MATCH("Retard FDO",'KPIs Data'!$A$8:$L$8,0))</f>
        <v>#N/A</v>
      </c>
      <c r="E285" s="5" t="e">
        <f>INDEX('KPIs Data'!A:K,MATCH(A285,'KPIs Data'!A:A,0),MATCH("Nombre de non acceptations par Airbus du livrable",'KPIs Data'!$A$8:$L$8,0))</f>
        <v>#N/A</v>
      </c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</row>
    <row r="286" spans="1:17" ht="30" customHeight="1" x14ac:dyDescent="0.25">
      <c r="A286" s="2" t="str">
        <f>IF(Tableau1[[#This Row],[Objet]]=0,"",Tableau1[[#This Row],[Objet]])</f>
        <v/>
      </c>
      <c r="B286" s="8" t="str">
        <f>IF(Tableau1[[#This Row],[Date livraison]]=0,"",Tableau1[[#This Row],[Date livraison]])</f>
        <v/>
      </c>
      <c r="C286" s="5" t="e">
        <f>DATEDIF(INDEX('KPIs Data'!A:K,MATCH(A286,'KPIs Data'!A:A,0),MATCH("Date de propale demandée",'KPIs Data'!$A$8:$L$8,0)),INDEX('KPIs Data'!A:K,MATCH(A286, 'KPIs Data'!A:A,0),MATCH("Date de propale réelle",'KPIs Data'!$A$8:$L$8,0)),"d")</f>
        <v>#N/A</v>
      </c>
      <c r="D286" s="5" t="e">
        <f>INDEX('KPIs Data'!A:K,MATCH(A286,'KPIs Data'!A:A,0),MATCH("Retard FDO",'KPIs Data'!$A$8:$L$8,0))</f>
        <v>#N/A</v>
      </c>
      <c r="E286" s="5" t="e">
        <f>INDEX('KPIs Data'!A:K,MATCH(A286,'KPIs Data'!A:A,0),MATCH("Nombre de non acceptations par Airbus du livrable",'KPIs Data'!$A$8:$L$8,0))</f>
        <v>#N/A</v>
      </c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</row>
    <row r="287" spans="1:17" ht="30" customHeight="1" x14ac:dyDescent="0.25">
      <c r="A287" s="2" t="str">
        <f>IF(Tableau1[[#This Row],[Objet]]=0,"",Tableau1[[#This Row],[Objet]])</f>
        <v/>
      </c>
      <c r="B287" s="8" t="str">
        <f>IF(Tableau1[[#This Row],[Date livraison]]=0,"",Tableau1[[#This Row],[Date livraison]])</f>
        <v/>
      </c>
      <c r="C287" s="5" t="e">
        <f>DATEDIF(INDEX('KPIs Data'!A:K,MATCH(A287,'KPIs Data'!A:A,0),MATCH("Date de propale demandée",'KPIs Data'!$A$8:$L$8,0)),INDEX('KPIs Data'!A:K,MATCH(A287, 'KPIs Data'!A:A,0),MATCH("Date de propale réelle",'KPIs Data'!$A$8:$L$8,0)),"d")</f>
        <v>#N/A</v>
      </c>
      <c r="D287" s="5" t="e">
        <f>INDEX('KPIs Data'!A:K,MATCH(A287,'KPIs Data'!A:A,0),MATCH("Retard FDO",'KPIs Data'!$A$8:$L$8,0))</f>
        <v>#N/A</v>
      </c>
      <c r="E287" s="5" t="e">
        <f>INDEX('KPIs Data'!A:K,MATCH(A287,'KPIs Data'!A:A,0),MATCH("Nombre de non acceptations par Airbus du livrable",'KPIs Data'!$A$8:$L$8,0))</f>
        <v>#N/A</v>
      </c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</row>
    <row r="288" spans="1:17" ht="30" customHeight="1" x14ac:dyDescent="0.25">
      <c r="A288" s="2" t="str">
        <f>IF(Tableau1[[#This Row],[Objet]]=0,"",Tableau1[[#This Row],[Objet]])</f>
        <v/>
      </c>
      <c r="B288" s="8" t="str">
        <f>IF(Tableau1[[#This Row],[Date livraison]]=0,"",Tableau1[[#This Row],[Date livraison]])</f>
        <v/>
      </c>
      <c r="C288" s="5" t="e">
        <f>DATEDIF(INDEX('KPIs Data'!A:K,MATCH(A288,'KPIs Data'!A:A,0),MATCH("Date de propale demandée",'KPIs Data'!$A$8:$L$8,0)),INDEX('KPIs Data'!A:K,MATCH(A288, 'KPIs Data'!A:A,0),MATCH("Date de propale réelle",'KPIs Data'!$A$8:$L$8,0)),"d")</f>
        <v>#N/A</v>
      </c>
      <c r="D288" s="5" t="e">
        <f>INDEX('KPIs Data'!A:K,MATCH(A288,'KPIs Data'!A:A,0),MATCH("Retard FDO",'KPIs Data'!$A$8:$L$8,0))</f>
        <v>#N/A</v>
      </c>
      <c r="E288" s="5" t="e">
        <f>INDEX('KPIs Data'!A:K,MATCH(A288,'KPIs Data'!A:A,0),MATCH("Nombre de non acceptations par Airbus du livrable",'KPIs Data'!$A$8:$L$8,0))</f>
        <v>#N/A</v>
      </c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</row>
    <row r="289" spans="1:17" ht="30" customHeight="1" x14ac:dyDescent="0.25">
      <c r="A289" s="2" t="str">
        <f>IF(Tableau1[[#This Row],[Objet]]=0,"",Tableau1[[#This Row],[Objet]])</f>
        <v/>
      </c>
      <c r="B289" s="8" t="str">
        <f>IF(Tableau1[[#This Row],[Date livraison]]=0,"",Tableau1[[#This Row],[Date livraison]])</f>
        <v/>
      </c>
      <c r="C289" s="5" t="e">
        <f>DATEDIF(INDEX('KPIs Data'!A:K,MATCH(A289,'KPIs Data'!A:A,0),MATCH("Date de propale demandée",'KPIs Data'!$A$8:$L$8,0)),INDEX('KPIs Data'!A:K,MATCH(A289, 'KPIs Data'!A:A,0),MATCH("Date de propale réelle",'KPIs Data'!$A$8:$L$8,0)),"d")</f>
        <v>#N/A</v>
      </c>
      <c r="D289" s="5" t="e">
        <f>INDEX('KPIs Data'!A:K,MATCH(A289,'KPIs Data'!A:A,0),MATCH("Retard FDO",'KPIs Data'!$A$8:$L$8,0))</f>
        <v>#N/A</v>
      </c>
      <c r="E289" s="5" t="e">
        <f>INDEX('KPIs Data'!A:K,MATCH(A289,'KPIs Data'!A:A,0),MATCH("Nombre de non acceptations par Airbus du livrable",'KPIs Data'!$A$8:$L$8,0))</f>
        <v>#N/A</v>
      </c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</row>
    <row r="290" spans="1:17" ht="30" customHeight="1" x14ac:dyDescent="0.25">
      <c r="A290" s="2" t="str">
        <f>IF(Tableau1[[#This Row],[Objet]]=0,"",Tableau1[[#This Row],[Objet]])</f>
        <v/>
      </c>
      <c r="B290" s="8" t="str">
        <f>IF(Tableau1[[#This Row],[Date livraison]]=0,"",Tableau1[[#This Row],[Date livraison]])</f>
        <v/>
      </c>
      <c r="C290" s="5" t="e">
        <f>DATEDIF(INDEX('KPIs Data'!A:K,MATCH(A290,'KPIs Data'!A:A,0),MATCH("Date de propale demandée",'KPIs Data'!$A$8:$L$8,0)),INDEX('KPIs Data'!A:K,MATCH(A290, 'KPIs Data'!A:A,0),MATCH("Date de propale réelle",'KPIs Data'!$A$8:$L$8,0)),"d")</f>
        <v>#N/A</v>
      </c>
      <c r="D290" s="5" t="e">
        <f>INDEX('KPIs Data'!A:K,MATCH(A290,'KPIs Data'!A:A,0),MATCH("Retard FDO",'KPIs Data'!$A$8:$L$8,0))</f>
        <v>#N/A</v>
      </c>
      <c r="E290" s="5" t="e">
        <f>INDEX('KPIs Data'!A:K,MATCH(A290,'KPIs Data'!A:A,0),MATCH("Nombre de non acceptations par Airbus du livrable",'KPIs Data'!$A$8:$L$8,0))</f>
        <v>#N/A</v>
      </c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</row>
    <row r="291" spans="1:17" ht="30" customHeight="1" x14ac:dyDescent="0.25">
      <c r="A291" s="2" t="str">
        <f>IF(Tableau1[[#This Row],[Objet]]=0,"",Tableau1[[#This Row],[Objet]])</f>
        <v/>
      </c>
      <c r="B291" s="8" t="str">
        <f>IF(Tableau1[[#This Row],[Date livraison]]=0,"",Tableau1[[#This Row],[Date livraison]])</f>
        <v/>
      </c>
      <c r="C291" s="5" t="e">
        <f>DATEDIF(INDEX('KPIs Data'!A:K,MATCH(A291,'KPIs Data'!A:A,0),MATCH("Date de propale demandée",'KPIs Data'!$A$8:$L$8,0)),INDEX('KPIs Data'!A:K,MATCH(A291, 'KPIs Data'!A:A,0),MATCH("Date de propale réelle",'KPIs Data'!$A$8:$L$8,0)),"d")</f>
        <v>#N/A</v>
      </c>
      <c r="D291" s="5" t="e">
        <f>INDEX('KPIs Data'!A:K,MATCH(A291,'KPIs Data'!A:A,0),MATCH("Retard FDO",'KPIs Data'!$A$8:$L$8,0))</f>
        <v>#N/A</v>
      </c>
      <c r="E291" s="5" t="e">
        <f>INDEX('KPIs Data'!A:K,MATCH(A291,'KPIs Data'!A:A,0),MATCH("Nombre de non acceptations par Airbus du livrable",'KPIs Data'!$A$8:$L$8,0))</f>
        <v>#N/A</v>
      </c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</row>
    <row r="292" spans="1:17" ht="30" customHeight="1" x14ac:dyDescent="0.25">
      <c r="A292" s="2" t="str">
        <f>IF(Tableau1[[#This Row],[Objet]]=0,"",Tableau1[[#This Row],[Objet]])</f>
        <v/>
      </c>
      <c r="B292" s="8" t="str">
        <f>IF(Tableau1[[#This Row],[Date livraison]]=0,"",Tableau1[[#This Row],[Date livraison]])</f>
        <v/>
      </c>
      <c r="C292" s="5" t="e">
        <f>DATEDIF(INDEX('KPIs Data'!A:K,MATCH(A292,'KPIs Data'!A:A,0),MATCH("Date de propale demandée",'KPIs Data'!$A$8:$L$8,0)),INDEX('KPIs Data'!A:K,MATCH(A292, 'KPIs Data'!A:A,0),MATCH("Date de propale réelle",'KPIs Data'!$A$8:$L$8,0)),"d")</f>
        <v>#N/A</v>
      </c>
      <c r="D292" s="5" t="e">
        <f>INDEX('KPIs Data'!A:K,MATCH(A292,'KPIs Data'!A:A,0),MATCH("Retard FDO",'KPIs Data'!$A$8:$L$8,0))</f>
        <v>#N/A</v>
      </c>
      <c r="E292" s="5" t="e">
        <f>INDEX('KPIs Data'!A:K,MATCH(A292,'KPIs Data'!A:A,0),MATCH("Nombre de non acceptations par Airbus du livrable",'KPIs Data'!$A$8:$L$8,0))</f>
        <v>#N/A</v>
      </c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</row>
    <row r="293" spans="1:17" ht="30" customHeight="1" x14ac:dyDescent="0.25">
      <c r="A293" s="2" t="str">
        <f>IF(Tableau1[[#This Row],[Objet]]=0,"",Tableau1[[#This Row],[Objet]])</f>
        <v/>
      </c>
      <c r="B293" s="8" t="str">
        <f>IF(Tableau1[[#This Row],[Date livraison]]=0,"",Tableau1[[#This Row],[Date livraison]])</f>
        <v/>
      </c>
      <c r="C293" s="5" t="e">
        <f>DATEDIF(INDEX('KPIs Data'!A:K,MATCH(A293,'KPIs Data'!A:A,0),MATCH("Date de propale demandée",'KPIs Data'!$A$8:$L$8,0)),INDEX('KPIs Data'!A:K,MATCH(A293, 'KPIs Data'!A:A,0),MATCH("Date de propale réelle",'KPIs Data'!$A$8:$L$8,0)),"d")</f>
        <v>#N/A</v>
      </c>
      <c r="D293" s="5" t="e">
        <f>INDEX('KPIs Data'!A:K,MATCH(A293,'KPIs Data'!A:A,0),MATCH("Retard FDO",'KPIs Data'!$A$8:$L$8,0))</f>
        <v>#N/A</v>
      </c>
      <c r="E293" s="5" t="e">
        <f>INDEX('KPIs Data'!A:K,MATCH(A293,'KPIs Data'!A:A,0),MATCH("Nombre de non acceptations par Airbus du livrable",'KPIs Data'!$A$8:$L$8,0))</f>
        <v>#N/A</v>
      </c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</row>
    <row r="294" spans="1:17" ht="30" customHeight="1" x14ac:dyDescent="0.25">
      <c r="A294" s="2" t="str">
        <f>IF(Tableau1[[#This Row],[Objet]]=0,"",Tableau1[[#This Row],[Objet]])</f>
        <v/>
      </c>
      <c r="B294" s="8" t="str">
        <f>IF(Tableau1[[#This Row],[Date livraison]]=0,"",Tableau1[[#This Row],[Date livraison]])</f>
        <v/>
      </c>
      <c r="C294" s="5" t="e">
        <f>DATEDIF(INDEX('KPIs Data'!A:K,MATCH(A294,'KPIs Data'!A:A,0),MATCH("Date de propale demandée",'KPIs Data'!$A$8:$L$8,0)),INDEX('KPIs Data'!A:K,MATCH(A294, 'KPIs Data'!A:A,0),MATCH("Date de propale réelle",'KPIs Data'!$A$8:$L$8,0)),"d")</f>
        <v>#N/A</v>
      </c>
      <c r="D294" s="5" t="e">
        <f>INDEX('KPIs Data'!A:K,MATCH(A294,'KPIs Data'!A:A,0),MATCH("Retard FDO",'KPIs Data'!$A$8:$L$8,0))</f>
        <v>#N/A</v>
      </c>
      <c r="E294" s="5" t="e">
        <f>INDEX('KPIs Data'!A:K,MATCH(A294,'KPIs Data'!A:A,0),MATCH("Nombre de non acceptations par Airbus du livrable",'KPIs Data'!$A$8:$L$8,0))</f>
        <v>#N/A</v>
      </c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</row>
    <row r="295" spans="1:17" ht="30" customHeight="1" x14ac:dyDescent="0.25">
      <c r="A295" s="2" t="str">
        <f>IF(Tableau1[[#This Row],[Objet]]=0,"",Tableau1[[#This Row],[Objet]])</f>
        <v/>
      </c>
      <c r="B295" s="8" t="str">
        <f>IF(Tableau1[[#This Row],[Date livraison]]=0,"",Tableau1[[#This Row],[Date livraison]])</f>
        <v/>
      </c>
      <c r="C295" s="5" t="e">
        <f>DATEDIF(INDEX('KPIs Data'!A:K,MATCH(A295,'KPIs Data'!A:A,0),MATCH("Date de propale demandée",'KPIs Data'!$A$8:$L$8,0)),INDEX('KPIs Data'!A:K,MATCH(A295, 'KPIs Data'!A:A,0),MATCH("Date de propale réelle",'KPIs Data'!$A$8:$L$8,0)),"d")</f>
        <v>#N/A</v>
      </c>
      <c r="D295" s="5" t="e">
        <f>INDEX('KPIs Data'!A:K,MATCH(A295,'KPIs Data'!A:A,0),MATCH("Retard FDO",'KPIs Data'!$A$8:$L$8,0))</f>
        <v>#N/A</v>
      </c>
      <c r="E295" s="5" t="e">
        <f>INDEX('KPIs Data'!A:K,MATCH(A295,'KPIs Data'!A:A,0),MATCH("Nombre de non acceptations par Airbus du livrable",'KPIs Data'!$A$8:$L$8,0))</f>
        <v>#N/A</v>
      </c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</row>
    <row r="296" spans="1:17" ht="30" customHeight="1" x14ac:dyDescent="0.25">
      <c r="A296" s="2" t="str">
        <f>IF(Tableau1[[#This Row],[Objet]]=0,"",Tableau1[[#This Row],[Objet]])</f>
        <v/>
      </c>
      <c r="B296" s="8" t="str">
        <f>IF(Tableau1[[#This Row],[Date livraison]]=0,"",Tableau1[[#This Row],[Date livraison]])</f>
        <v/>
      </c>
      <c r="C296" s="5" t="e">
        <f>DATEDIF(INDEX('KPIs Data'!A:K,MATCH(A296,'KPIs Data'!A:A,0),MATCH("Date de propale demandée",'KPIs Data'!$A$8:$L$8,0)),INDEX('KPIs Data'!A:K,MATCH(A296, 'KPIs Data'!A:A,0),MATCH("Date de propale réelle",'KPIs Data'!$A$8:$L$8,0)),"d")</f>
        <v>#N/A</v>
      </c>
      <c r="D296" s="5" t="e">
        <f>INDEX('KPIs Data'!A:K,MATCH(A296,'KPIs Data'!A:A,0),MATCH("Retard FDO",'KPIs Data'!$A$8:$L$8,0))</f>
        <v>#N/A</v>
      </c>
      <c r="E296" s="5" t="e">
        <f>INDEX('KPIs Data'!A:K,MATCH(A296,'KPIs Data'!A:A,0),MATCH("Nombre de non acceptations par Airbus du livrable",'KPIs Data'!$A$8:$L$8,0))</f>
        <v>#N/A</v>
      </c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</row>
    <row r="297" spans="1:17" ht="30" customHeight="1" x14ac:dyDescent="0.25">
      <c r="A297" s="2" t="str">
        <f>IF(Tableau1[[#This Row],[Objet]]=0,"",Tableau1[[#This Row],[Objet]])</f>
        <v/>
      </c>
      <c r="B297" s="8" t="str">
        <f>IF(Tableau1[[#This Row],[Date livraison]]=0,"",Tableau1[[#This Row],[Date livraison]])</f>
        <v/>
      </c>
      <c r="C297" s="5" t="e">
        <f>DATEDIF(INDEX('KPIs Data'!A:K,MATCH(A297,'KPIs Data'!A:A,0),MATCH("Date de propale demandée",'KPIs Data'!$A$8:$L$8,0)),INDEX('KPIs Data'!A:K,MATCH(A297, 'KPIs Data'!A:A,0),MATCH("Date de propale réelle",'KPIs Data'!$A$8:$L$8,0)),"d")</f>
        <v>#N/A</v>
      </c>
      <c r="D297" s="5" t="e">
        <f>INDEX('KPIs Data'!A:K,MATCH(A297,'KPIs Data'!A:A,0),MATCH("Retard FDO",'KPIs Data'!$A$8:$L$8,0))</f>
        <v>#N/A</v>
      </c>
      <c r="E297" s="5" t="e">
        <f>INDEX('KPIs Data'!A:K,MATCH(A297,'KPIs Data'!A:A,0),MATCH("Nombre de non acceptations par Airbus du livrable",'KPIs Data'!$A$8:$L$8,0))</f>
        <v>#N/A</v>
      </c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</row>
    <row r="298" spans="1:17" ht="30" customHeight="1" x14ac:dyDescent="0.25">
      <c r="A298" s="2" t="str">
        <f>IF(Tableau1[[#This Row],[Objet]]=0,"",Tableau1[[#This Row],[Objet]])</f>
        <v/>
      </c>
      <c r="B298" s="8" t="str">
        <f>IF(Tableau1[[#This Row],[Date livraison]]=0,"",Tableau1[[#This Row],[Date livraison]])</f>
        <v/>
      </c>
      <c r="C298" s="5" t="e">
        <f>DATEDIF(INDEX('KPIs Data'!A:K,MATCH(A298,'KPIs Data'!A:A,0),MATCH("Date de propale demandée",'KPIs Data'!$A$8:$L$8,0)),INDEX('KPIs Data'!A:K,MATCH(A298, 'KPIs Data'!A:A,0),MATCH("Date de propale réelle",'KPIs Data'!$A$8:$L$8,0)),"d")</f>
        <v>#N/A</v>
      </c>
      <c r="D298" s="5" t="e">
        <f>INDEX('KPIs Data'!A:K,MATCH(A298,'KPIs Data'!A:A,0),MATCH("Retard FDO",'KPIs Data'!$A$8:$L$8,0))</f>
        <v>#N/A</v>
      </c>
      <c r="E298" s="5" t="e">
        <f>INDEX('KPIs Data'!A:K,MATCH(A298,'KPIs Data'!A:A,0),MATCH("Nombre de non acceptations par Airbus du livrable",'KPIs Data'!$A$8:$L$8,0))</f>
        <v>#N/A</v>
      </c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</row>
    <row r="299" spans="1:17" ht="30" customHeight="1" x14ac:dyDescent="0.25">
      <c r="A299" s="2" t="str">
        <f>IF(Tableau1[[#This Row],[Objet]]=0,"",Tableau1[[#This Row],[Objet]])</f>
        <v/>
      </c>
      <c r="B299" s="8" t="str">
        <f>IF(Tableau1[[#This Row],[Date livraison]]=0,"",Tableau1[[#This Row],[Date livraison]])</f>
        <v/>
      </c>
      <c r="C299" s="5" t="e">
        <f>DATEDIF(INDEX('KPIs Data'!A:K,MATCH(A299,'KPIs Data'!A:A,0),MATCH("Date de propale demandée",'KPIs Data'!$A$8:$L$8,0)),INDEX('KPIs Data'!A:K,MATCH(A299, 'KPIs Data'!A:A,0),MATCH("Date de propale réelle",'KPIs Data'!$A$8:$L$8,0)),"d")</f>
        <v>#N/A</v>
      </c>
      <c r="D299" s="5" t="e">
        <f>INDEX('KPIs Data'!A:K,MATCH(A299,'KPIs Data'!A:A,0),MATCH("Retard FDO",'KPIs Data'!$A$8:$L$8,0))</f>
        <v>#N/A</v>
      </c>
      <c r="E299" s="5" t="e">
        <f>INDEX('KPIs Data'!A:K,MATCH(A299,'KPIs Data'!A:A,0),MATCH("Nombre de non acceptations par Airbus du livrable",'KPIs Data'!$A$8:$L$8,0))</f>
        <v>#N/A</v>
      </c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</row>
    <row r="300" spans="1:17" ht="30" customHeight="1" x14ac:dyDescent="0.25">
      <c r="A300" s="2" t="str">
        <f>IF(Tableau1[[#This Row],[Objet]]=0,"",Tableau1[[#This Row],[Objet]])</f>
        <v/>
      </c>
      <c r="B300" s="8" t="str">
        <f>IF(Tableau1[[#This Row],[Date livraison]]=0,"",Tableau1[[#This Row],[Date livraison]])</f>
        <v/>
      </c>
      <c r="C300" s="5" t="e">
        <f>DATEDIF(INDEX('KPIs Data'!A:K,MATCH(A300,'KPIs Data'!A:A,0),MATCH("Date de propale demandée",'KPIs Data'!$A$8:$L$8,0)),INDEX('KPIs Data'!A:K,MATCH(A300, 'KPIs Data'!A:A,0),MATCH("Date de propale réelle",'KPIs Data'!$A$8:$L$8,0)),"d")</f>
        <v>#N/A</v>
      </c>
      <c r="D300" s="5" t="e">
        <f>INDEX('KPIs Data'!A:K,MATCH(A300,'KPIs Data'!A:A,0),MATCH("Retard FDO",'KPIs Data'!$A$8:$L$8,0))</f>
        <v>#N/A</v>
      </c>
      <c r="E300" s="5" t="e">
        <f>INDEX('KPIs Data'!A:K,MATCH(A300,'KPIs Data'!A:A,0),MATCH("Nombre de non acceptations par Airbus du livrable",'KPIs Data'!$A$8:$L$8,0))</f>
        <v>#N/A</v>
      </c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</row>
    <row r="301" spans="1:17" ht="30" customHeight="1" x14ac:dyDescent="0.25">
      <c r="A301" s="2" t="str">
        <f>IF(Tableau1[[#This Row],[Objet]]=0,"",Tableau1[[#This Row],[Objet]])</f>
        <v/>
      </c>
      <c r="B301" s="8" t="str">
        <f>IF(Tableau1[[#This Row],[Date livraison]]=0,"",Tableau1[[#This Row],[Date livraison]])</f>
        <v/>
      </c>
      <c r="C301" s="5" t="e">
        <f>DATEDIF(INDEX('KPIs Data'!A:K,MATCH(A301,'KPIs Data'!A:A,0),MATCH("Date de propale demandée",'KPIs Data'!$A$8:$L$8,0)),INDEX('KPIs Data'!A:K,MATCH(A301, 'KPIs Data'!A:A,0),MATCH("Date de propale réelle",'KPIs Data'!$A$8:$L$8,0)),"d")</f>
        <v>#N/A</v>
      </c>
      <c r="D301" s="5" t="e">
        <f>INDEX('KPIs Data'!A:K,MATCH(A301,'KPIs Data'!A:A,0),MATCH("Retard FDO",'KPIs Data'!$A$8:$L$8,0))</f>
        <v>#N/A</v>
      </c>
      <c r="E301" s="5" t="e">
        <f>INDEX('KPIs Data'!A:K,MATCH(A301,'KPIs Data'!A:A,0),MATCH("Nombre de non acceptations par Airbus du livrable",'KPIs Data'!$A$8:$L$8,0))</f>
        <v>#N/A</v>
      </c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</row>
    <row r="302" spans="1:17" ht="30" customHeight="1" x14ac:dyDescent="0.25">
      <c r="A302" s="2" t="str">
        <f>IF(Tableau1[[#This Row],[Objet]]=0,"",Tableau1[[#This Row],[Objet]])</f>
        <v/>
      </c>
      <c r="B302" s="8" t="str">
        <f>IF(Tableau1[[#This Row],[Date livraison]]=0,"",Tableau1[[#This Row],[Date livraison]])</f>
        <v/>
      </c>
      <c r="C302" s="5" t="e">
        <f>DATEDIF(INDEX('KPIs Data'!A:K,MATCH(A302,'KPIs Data'!A:A,0),MATCH("Date de propale demandée",'KPIs Data'!$A$8:$L$8,0)),INDEX('KPIs Data'!A:K,MATCH(A302, 'KPIs Data'!A:A,0),MATCH("Date de propale réelle",'KPIs Data'!$A$8:$L$8,0)),"d")</f>
        <v>#N/A</v>
      </c>
      <c r="D302" s="5" t="e">
        <f>INDEX('KPIs Data'!A:K,MATCH(A302,'KPIs Data'!A:A,0),MATCH("Retard FDO",'KPIs Data'!$A$8:$L$8,0))</f>
        <v>#N/A</v>
      </c>
      <c r="E302" s="5" t="e">
        <f>INDEX('KPIs Data'!A:K,MATCH(A302,'KPIs Data'!A:A,0),MATCH("Nombre de non acceptations par Airbus du livrable",'KPIs Data'!$A$8:$L$8,0))</f>
        <v>#N/A</v>
      </c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</row>
    <row r="303" spans="1:17" ht="30" customHeight="1" x14ac:dyDescent="0.25">
      <c r="A303" s="2" t="str">
        <f>IF(Tableau1[[#This Row],[Objet]]=0,"",Tableau1[[#This Row],[Objet]])</f>
        <v/>
      </c>
      <c r="B303" s="8" t="str">
        <f>IF(Tableau1[[#This Row],[Date livraison]]=0,"",Tableau1[[#This Row],[Date livraison]])</f>
        <v/>
      </c>
      <c r="C303" s="5" t="e">
        <f>DATEDIF(INDEX('KPIs Data'!A:K,MATCH(A303,'KPIs Data'!A:A,0),MATCH("Date de propale demandée",'KPIs Data'!$A$8:$L$8,0)),INDEX('KPIs Data'!A:K,MATCH(A303, 'KPIs Data'!A:A,0),MATCH("Date de propale réelle",'KPIs Data'!$A$8:$L$8,0)),"d")</f>
        <v>#N/A</v>
      </c>
      <c r="D303" s="5" t="e">
        <f>INDEX('KPIs Data'!A:K,MATCH(A303,'KPIs Data'!A:A,0),MATCH("Retard FDO",'KPIs Data'!$A$8:$L$8,0))</f>
        <v>#N/A</v>
      </c>
      <c r="E303" s="5" t="e">
        <f>INDEX('KPIs Data'!A:K,MATCH(A303,'KPIs Data'!A:A,0),MATCH("Nombre de non acceptations par Airbus du livrable",'KPIs Data'!$A$8:$L$8,0))</f>
        <v>#N/A</v>
      </c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</row>
    <row r="304" spans="1:17" ht="30" customHeight="1" x14ac:dyDescent="0.25">
      <c r="A304" s="2" t="str">
        <f>IF(Tableau1[[#This Row],[Objet]]=0,"",Tableau1[[#This Row],[Objet]])</f>
        <v/>
      </c>
      <c r="B304" s="8" t="str">
        <f>IF(Tableau1[[#This Row],[Date livraison]]=0,"",Tableau1[[#This Row],[Date livraison]])</f>
        <v/>
      </c>
      <c r="C304" s="5" t="e">
        <f>DATEDIF(INDEX('KPIs Data'!A:K,MATCH(A304,'KPIs Data'!A:A,0),MATCH("Date de propale demandée",'KPIs Data'!$A$8:$L$8,0)),INDEX('KPIs Data'!A:K,MATCH(A304, 'KPIs Data'!A:A,0),MATCH("Date de propale réelle",'KPIs Data'!$A$8:$L$8,0)),"d")</f>
        <v>#N/A</v>
      </c>
      <c r="D304" s="5" t="e">
        <f>INDEX('KPIs Data'!A:K,MATCH(A304,'KPIs Data'!A:A,0),MATCH("Retard FDO",'KPIs Data'!$A$8:$L$8,0))</f>
        <v>#N/A</v>
      </c>
      <c r="E304" s="5" t="e">
        <f>INDEX('KPIs Data'!A:K,MATCH(A304,'KPIs Data'!A:A,0),MATCH("Nombre de non acceptations par Airbus du livrable",'KPIs Data'!$A$8:$L$8,0))</f>
        <v>#N/A</v>
      </c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</row>
    <row r="305" spans="1:17" ht="30" customHeight="1" x14ac:dyDescent="0.25">
      <c r="A305" s="2" t="str">
        <f>IF(Tableau1[[#This Row],[Objet]]=0,"",Tableau1[[#This Row],[Objet]])</f>
        <v/>
      </c>
      <c r="B305" s="8" t="str">
        <f>IF(Tableau1[[#This Row],[Date livraison]]=0,"",Tableau1[[#This Row],[Date livraison]])</f>
        <v/>
      </c>
      <c r="C305" s="5" t="e">
        <f>DATEDIF(INDEX('KPIs Data'!A:K,MATCH(A305,'KPIs Data'!A:A,0),MATCH("Date de propale demandée",'KPIs Data'!$A$8:$L$8,0)),INDEX('KPIs Data'!A:K,MATCH(A305, 'KPIs Data'!A:A,0),MATCH("Date de propale réelle",'KPIs Data'!$A$8:$L$8,0)),"d")</f>
        <v>#N/A</v>
      </c>
      <c r="D305" s="5" t="e">
        <f>INDEX('KPIs Data'!A:K,MATCH(A305,'KPIs Data'!A:A,0),MATCH("Retard FDO",'KPIs Data'!$A$8:$L$8,0))</f>
        <v>#N/A</v>
      </c>
      <c r="E305" s="5" t="e">
        <f>INDEX('KPIs Data'!A:K,MATCH(A305,'KPIs Data'!A:A,0),MATCH("Nombre de non acceptations par Airbus du livrable",'KPIs Data'!$A$8:$L$8,0))</f>
        <v>#N/A</v>
      </c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</row>
    <row r="306" spans="1:17" ht="30" customHeight="1" x14ac:dyDescent="0.25">
      <c r="A306" s="2" t="str">
        <f>IF(Tableau1[[#This Row],[Objet]]=0,"",Tableau1[[#This Row],[Objet]])</f>
        <v/>
      </c>
      <c r="B306" s="8" t="str">
        <f>IF(Tableau1[[#This Row],[Date livraison]]=0,"",Tableau1[[#This Row],[Date livraison]])</f>
        <v/>
      </c>
      <c r="C306" s="5" t="e">
        <f>DATEDIF(INDEX('KPIs Data'!A:K,MATCH(A306,'KPIs Data'!A:A,0),MATCH("Date de propale demandée",'KPIs Data'!$A$8:$L$8,0)),INDEX('KPIs Data'!A:K,MATCH(A306, 'KPIs Data'!A:A,0),MATCH("Date de propale réelle",'KPIs Data'!$A$8:$L$8,0)),"d")</f>
        <v>#N/A</v>
      </c>
      <c r="D306" s="5" t="e">
        <f>INDEX('KPIs Data'!A:K,MATCH(A306,'KPIs Data'!A:A,0),MATCH("Retard FDO",'KPIs Data'!$A$8:$L$8,0))</f>
        <v>#N/A</v>
      </c>
      <c r="E306" s="5" t="e">
        <f>INDEX('KPIs Data'!A:K,MATCH(A306,'KPIs Data'!A:A,0),MATCH("Nombre de non acceptations par Airbus du livrable",'KPIs Data'!$A$8:$L$8,0))</f>
        <v>#N/A</v>
      </c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</row>
    <row r="307" spans="1:17" ht="30" customHeight="1" x14ac:dyDescent="0.25">
      <c r="A307" s="2" t="str">
        <f>IF(Tableau1[[#This Row],[Objet]]=0,"",Tableau1[[#This Row],[Objet]])</f>
        <v/>
      </c>
      <c r="B307" s="8" t="str">
        <f>IF(Tableau1[[#This Row],[Date livraison]]=0,"",Tableau1[[#This Row],[Date livraison]])</f>
        <v/>
      </c>
      <c r="C307" s="5" t="e">
        <f>DATEDIF(INDEX('KPIs Data'!A:K,MATCH(A307,'KPIs Data'!A:A,0),MATCH("Date de propale demandée",'KPIs Data'!$A$8:$L$8,0)),INDEX('KPIs Data'!A:K,MATCH(A307, 'KPIs Data'!A:A,0),MATCH("Date de propale réelle",'KPIs Data'!$A$8:$L$8,0)),"d")</f>
        <v>#N/A</v>
      </c>
      <c r="D307" s="5" t="e">
        <f>INDEX('KPIs Data'!A:K,MATCH(A307,'KPIs Data'!A:A,0),MATCH("Retard FDO",'KPIs Data'!$A$8:$L$8,0))</f>
        <v>#N/A</v>
      </c>
      <c r="E307" s="5" t="e">
        <f>INDEX('KPIs Data'!A:K,MATCH(A307,'KPIs Data'!A:A,0),MATCH("Nombre de non acceptations par Airbus du livrable",'KPIs Data'!$A$8:$L$8,0))</f>
        <v>#N/A</v>
      </c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</row>
    <row r="308" spans="1:17" ht="30" customHeight="1" x14ac:dyDescent="0.25">
      <c r="A308" s="2" t="str">
        <f>IF(Tableau1[[#This Row],[Objet]]=0,"",Tableau1[[#This Row],[Objet]])</f>
        <v/>
      </c>
      <c r="B308" s="8" t="str">
        <f>IF(Tableau1[[#This Row],[Date livraison]]=0,"",Tableau1[[#This Row],[Date livraison]])</f>
        <v/>
      </c>
      <c r="C308" s="5" t="e">
        <f>DATEDIF(INDEX('KPIs Data'!A:K,MATCH(A308,'KPIs Data'!A:A,0),MATCH("Date de propale demandée",'KPIs Data'!$A$8:$L$8,0)),INDEX('KPIs Data'!A:K,MATCH(A308, 'KPIs Data'!A:A,0),MATCH("Date de propale réelle",'KPIs Data'!$A$8:$L$8,0)),"d")</f>
        <v>#N/A</v>
      </c>
      <c r="D308" s="5" t="e">
        <f>INDEX('KPIs Data'!A:K,MATCH(A308,'KPIs Data'!A:A,0),MATCH("Retard FDO",'KPIs Data'!$A$8:$L$8,0))</f>
        <v>#N/A</v>
      </c>
      <c r="E308" s="5" t="e">
        <f>INDEX('KPIs Data'!A:K,MATCH(A308,'KPIs Data'!A:A,0),MATCH("Nombre de non acceptations par Airbus du livrable",'KPIs Data'!$A$8:$L$8,0))</f>
        <v>#N/A</v>
      </c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</row>
    <row r="309" spans="1:17" ht="30" customHeight="1" x14ac:dyDescent="0.25">
      <c r="A309" s="2" t="str">
        <f>IF(Tableau1[[#This Row],[Objet]]=0,"",Tableau1[[#This Row],[Objet]])</f>
        <v/>
      </c>
      <c r="B309" s="8" t="str">
        <f>IF(Tableau1[[#This Row],[Date livraison]]=0,"",Tableau1[[#This Row],[Date livraison]])</f>
        <v/>
      </c>
      <c r="C309" s="5" t="e">
        <f>DATEDIF(INDEX('KPIs Data'!A:K,MATCH(A309,'KPIs Data'!A:A,0),MATCH("Date de propale demandée",'KPIs Data'!$A$8:$L$8,0)),INDEX('KPIs Data'!A:K,MATCH(A309, 'KPIs Data'!A:A,0),MATCH("Date de propale réelle",'KPIs Data'!$A$8:$L$8,0)),"d")</f>
        <v>#N/A</v>
      </c>
      <c r="D309" s="5" t="e">
        <f>INDEX('KPIs Data'!A:K,MATCH(A309,'KPIs Data'!A:A,0),MATCH("Retard FDO",'KPIs Data'!$A$8:$L$8,0))</f>
        <v>#N/A</v>
      </c>
      <c r="E309" s="5" t="e">
        <f>INDEX('KPIs Data'!A:K,MATCH(A309,'KPIs Data'!A:A,0),MATCH("Nombre de non acceptations par Airbus du livrable",'KPIs Data'!$A$8:$L$8,0))</f>
        <v>#N/A</v>
      </c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</row>
    <row r="310" spans="1:17" ht="30" customHeight="1" x14ac:dyDescent="0.25">
      <c r="A310" s="2" t="str">
        <f>IF(Tableau1[[#This Row],[Objet]]=0,"",Tableau1[[#This Row],[Objet]])</f>
        <v/>
      </c>
      <c r="B310" s="8" t="str">
        <f>IF(Tableau1[[#This Row],[Date livraison]]=0,"",Tableau1[[#This Row],[Date livraison]])</f>
        <v/>
      </c>
      <c r="C310" s="5" t="e">
        <f>DATEDIF(INDEX('KPIs Data'!A:K,MATCH(A310,'KPIs Data'!A:A,0),MATCH("Date de propale demandée",'KPIs Data'!$A$8:$L$8,0)),INDEX('KPIs Data'!A:K,MATCH(A310, 'KPIs Data'!A:A,0),MATCH("Date de propale réelle",'KPIs Data'!$A$8:$L$8,0)),"d")</f>
        <v>#N/A</v>
      </c>
      <c r="D310" s="5" t="e">
        <f>INDEX('KPIs Data'!A:K,MATCH(A310,'KPIs Data'!A:A,0),MATCH("Retard FDO",'KPIs Data'!$A$8:$L$8,0))</f>
        <v>#N/A</v>
      </c>
      <c r="E310" s="5" t="e">
        <f>INDEX('KPIs Data'!A:K,MATCH(A310,'KPIs Data'!A:A,0),MATCH("Nombre de non acceptations par Airbus du livrable",'KPIs Data'!$A$8:$L$8,0))</f>
        <v>#N/A</v>
      </c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</row>
    <row r="311" spans="1:17" ht="30" customHeight="1" x14ac:dyDescent="0.25">
      <c r="A311" s="2" t="str">
        <f>IF(Tableau1[[#This Row],[Objet]]=0,"",Tableau1[[#This Row],[Objet]])</f>
        <v/>
      </c>
      <c r="B311" s="8" t="str">
        <f>IF(Tableau1[[#This Row],[Date livraison]]=0,"",Tableau1[[#This Row],[Date livraison]])</f>
        <v/>
      </c>
      <c r="C311" s="5" t="e">
        <f>DATEDIF(INDEX('KPIs Data'!A:K,MATCH(A311,'KPIs Data'!A:A,0),MATCH("Date de propale demandée",'KPIs Data'!$A$8:$L$8,0)),INDEX('KPIs Data'!A:K,MATCH(A311, 'KPIs Data'!A:A,0),MATCH("Date de propale réelle",'KPIs Data'!$A$8:$L$8,0)),"d")</f>
        <v>#N/A</v>
      </c>
      <c r="D311" s="5" t="e">
        <f>INDEX('KPIs Data'!A:K,MATCH(A311,'KPIs Data'!A:A,0),MATCH("Retard FDO",'KPIs Data'!$A$8:$L$8,0))</f>
        <v>#N/A</v>
      </c>
      <c r="E311" s="5" t="e">
        <f>INDEX('KPIs Data'!A:K,MATCH(A311,'KPIs Data'!A:A,0),MATCH("Nombre de non acceptations par Airbus du livrable",'KPIs Data'!$A$8:$L$8,0))</f>
        <v>#N/A</v>
      </c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</row>
    <row r="312" spans="1:17" ht="30" customHeight="1" x14ac:dyDescent="0.25">
      <c r="A312" s="2" t="str">
        <f>IF(Tableau1[[#This Row],[Objet]]=0,"",Tableau1[[#This Row],[Objet]])</f>
        <v/>
      </c>
      <c r="B312" s="8" t="str">
        <f>IF(Tableau1[[#This Row],[Date livraison]]=0,"",Tableau1[[#This Row],[Date livraison]])</f>
        <v/>
      </c>
      <c r="C312" s="5" t="e">
        <f>DATEDIF(INDEX('KPIs Data'!A:K,MATCH(A312,'KPIs Data'!A:A,0),MATCH("Date de propale demandée",'KPIs Data'!$A$8:$L$8,0)),INDEX('KPIs Data'!A:K,MATCH(A312, 'KPIs Data'!A:A,0),MATCH("Date de propale réelle",'KPIs Data'!$A$8:$L$8,0)),"d")</f>
        <v>#N/A</v>
      </c>
      <c r="D312" s="5" t="e">
        <f>INDEX('KPIs Data'!A:K,MATCH(A312,'KPIs Data'!A:A,0),MATCH("Retard FDO",'KPIs Data'!$A$8:$L$8,0))</f>
        <v>#N/A</v>
      </c>
      <c r="E312" s="5" t="e">
        <f>INDEX('KPIs Data'!A:K,MATCH(A312,'KPIs Data'!A:A,0),MATCH("Nombre de non acceptations par Airbus du livrable",'KPIs Data'!$A$8:$L$8,0))</f>
        <v>#N/A</v>
      </c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</row>
    <row r="313" spans="1:17" ht="30" customHeight="1" x14ac:dyDescent="0.25">
      <c r="A313" s="2" t="str">
        <f>IF(Tableau1[[#This Row],[Objet]]=0,"",Tableau1[[#This Row],[Objet]])</f>
        <v/>
      </c>
      <c r="B313" s="8" t="str">
        <f>IF(Tableau1[[#This Row],[Date livraison]]=0,"",Tableau1[[#This Row],[Date livraison]])</f>
        <v/>
      </c>
      <c r="C313" s="5" t="e">
        <f>DATEDIF(INDEX('KPIs Data'!A:K,MATCH(A313,'KPIs Data'!A:A,0),MATCH("Date de propale demandée",'KPIs Data'!$A$8:$L$8,0)),INDEX('KPIs Data'!A:K,MATCH(A313, 'KPIs Data'!A:A,0),MATCH("Date de propale réelle",'KPIs Data'!$A$8:$L$8,0)),"d")</f>
        <v>#N/A</v>
      </c>
      <c r="D313" s="5" t="e">
        <f>INDEX('KPIs Data'!A:K,MATCH(A313,'KPIs Data'!A:A,0),MATCH("Retard FDO",'KPIs Data'!$A$8:$L$8,0))</f>
        <v>#N/A</v>
      </c>
      <c r="E313" s="5" t="e">
        <f>INDEX('KPIs Data'!A:K,MATCH(A313,'KPIs Data'!A:A,0),MATCH("Nombre de non acceptations par Airbus du livrable",'KPIs Data'!$A$8:$L$8,0))</f>
        <v>#N/A</v>
      </c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</row>
    <row r="314" spans="1:17" ht="30" customHeight="1" x14ac:dyDescent="0.25">
      <c r="A314" s="2" t="str">
        <f>IF(Tableau1[[#This Row],[Objet]]=0,"",Tableau1[[#This Row],[Objet]])</f>
        <v/>
      </c>
      <c r="B314" s="8" t="str">
        <f>IF(Tableau1[[#This Row],[Date livraison]]=0,"",Tableau1[[#This Row],[Date livraison]])</f>
        <v/>
      </c>
      <c r="C314" s="5" t="e">
        <f>DATEDIF(INDEX('KPIs Data'!A:K,MATCH(A314,'KPIs Data'!A:A,0),MATCH("Date de propale demandée",'KPIs Data'!$A$8:$L$8,0)),INDEX('KPIs Data'!A:K,MATCH(A314, 'KPIs Data'!A:A,0),MATCH("Date de propale réelle",'KPIs Data'!$A$8:$L$8,0)),"d")</f>
        <v>#N/A</v>
      </c>
      <c r="D314" s="5" t="e">
        <f>INDEX('KPIs Data'!A:K,MATCH(A314,'KPIs Data'!A:A,0),MATCH("Retard FDO",'KPIs Data'!$A$8:$L$8,0))</f>
        <v>#N/A</v>
      </c>
      <c r="E314" s="5" t="e">
        <f>INDEX('KPIs Data'!A:K,MATCH(A314,'KPIs Data'!A:A,0),MATCH("Nombre de non acceptations par Airbus du livrable",'KPIs Data'!$A$8:$L$8,0))</f>
        <v>#N/A</v>
      </c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</row>
    <row r="315" spans="1:17" ht="30" customHeight="1" x14ac:dyDescent="0.25">
      <c r="A315" s="2" t="str">
        <f>IF(Tableau1[[#This Row],[Objet]]=0,"",Tableau1[[#This Row],[Objet]])</f>
        <v/>
      </c>
      <c r="B315" s="8" t="str">
        <f>IF(Tableau1[[#This Row],[Date livraison]]=0,"",Tableau1[[#This Row],[Date livraison]])</f>
        <v/>
      </c>
      <c r="C315" s="5" t="e">
        <f>DATEDIF(INDEX('KPIs Data'!A:K,MATCH(A315,'KPIs Data'!A:A,0),MATCH("Date de propale demandée",'KPIs Data'!$A$8:$L$8,0)),INDEX('KPIs Data'!A:K,MATCH(A315, 'KPIs Data'!A:A,0),MATCH("Date de propale réelle",'KPIs Data'!$A$8:$L$8,0)),"d")</f>
        <v>#N/A</v>
      </c>
      <c r="D315" s="5" t="e">
        <f>INDEX('KPIs Data'!A:K,MATCH(A315,'KPIs Data'!A:A,0),MATCH("Retard FDO",'KPIs Data'!$A$8:$L$8,0))</f>
        <v>#N/A</v>
      </c>
      <c r="E315" s="5" t="e">
        <f>INDEX('KPIs Data'!A:K,MATCH(A315,'KPIs Data'!A:A,0),MATCH("Nombre de non acceptations par Airbus du livrable",'KPIs Data'!$A$8:$L$8,0))</f>
        <v>#N/A</v>
      </c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</row>
    <row r="316" spans="1:17" ht="30" customHeight="1" x14ac:dyDescent="0.25">
      <c r="A316" s="2" t="str">
        <f>IF(Tableau1[[#This Row],[Objet]]=0,"",Tableau1[[#This Row],[Objet]])</f>
        <v/>
      </c>
      <c r="B316" s="8" t="str">
        <f>IF(Tableau1[[#This Row],[Date livraison]]=0,"",Tableau1[[#This Row],[Date livraison]])</f>
        <v/>
      </c>
      <c r="C316" s="5" t="e">
        <f>DATEDIF(INDEX('KPIs Data'!A:K,MATCH(A316,'KPIs Data'!A:A,0),MATCH("Date de propale demandée",'KPIs Data'!$A$8:$L$8,0)),INDEX('KPIs Data'!A:K,MATCH(A316, 'KPIs Data'!A:A,0),MATCH("Date de propale réelle",'KPIs Data'!$A$8:$L$8,0)),"d")</f>
        <v>#N/A</v>
      </c>
      <c r="D316" s="5" t="e">
        <f>INDEX('KPIs Data'!A:K,MATCH(A316,'KPIs Data'!A:A,0),MATCH("Retard FDO",'KPIs Data'!$A$8:$L$8,0))</f>
        <v>#N/A</v>
      </c>
      <c r="E316" s="5" t="e">
        <f>INDEX('KPIs Data'!A:K,MATCH(A316,'KPIs Data'!A:A,0),MATCH("Nombre de non acceptations par Airbus du livrable",'KPIs Data'!$A$8:$L$8,0))</f>
        <v>#N/A</v>
      </c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</row>
    <row r="317" spans="1:17" ht="30" customHeight="1" x14ac:dyDescent="0.25">
      <c r="A317" s="2" t="str">
        <f>IF(Tableau1[[#This Row],[Objet]]=0,"",Tableau1[[#This Row],[Objet]])</f>
        <v/>
      </c>
      <c r="B317" s="8" t="str">
        <f>IF(Tableau1[[#This Row],[Date livraison]]=0,"",Tableau1[[#This Row],[Date livraison]])</f>
        <v/>
      </c>
      <c r="C317" s="5" t="e">
        <f>DATEDIF(INDEX('KPIs Data'!A:K,MATCH(A317,'KPIs Data'!A:A,0),MATCH("Date de propale demandée",'KPIs Data'!$A$8:$L$8,0)),INDEX('KPIs Data'!A:K,MATCH(A317, 'KPIs Data'!A:A,0),MATCH("Date de propale réelle",'KPIs Data'!$A$8:$L$8,0)),"d")</f>
        <v>#N/A</v>
      </c>
      <c r="D317" s="5" t="e">
        <f>INDEX('KPIs Data'!A:K,MATCH(A317,'KPIs Data'!A:A,0),MATCH("Retard FDO",'KPIs Data'!$A$8:$L$8,0))</f>
        <v>#N/A</v>
      </c>
      <c r="E317" s="5" t="e">
        <f>INDEX('KPIs Data'!A:K,MATCH(A317,'KPIs Data'!A:A,0),MATCH("Nombre de non acceptations par Airbus du livrable",'KPIs Data'!$A$8:$L$8,0))</f>
        <v>#N/A</v>
      </c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</row>
    <row r="318" spans="1:17" ht="30" customHeight="1" x14ac:dyDescent="0.25">
      <c r="A318" s="2" t="str">
        <f>IF(Tableau1[[#This Row],[Objet]]=0,"",Tableau1[[#This Row],[Objet]])</f>
        <v/>
      </c>
      <c r="B318" s="8" t="str">
        <f>IF(Tableau1[[#This Row],[Date livraison]]=0,"",Tableau1[[#This Row],[Date livraison]])</f>
        <v/>
      </c>
      <c r="C318" s="5" t="e">
        <f>DATEDIF(INDEX('KPIs Data'!A:K,MATCH(A318,'KPIs Data'!A:A,0),MATCH("Date de propale demandée",'KPIs Data'!$A$8:$L$8,0)),INDEX('KPIs Data'!A:K,MATCH(A318, 'KPIs Data'!A:A,0),MATCH("Date de propale réelle",'KPIs Data'!$A$8:$L$8,0)),"d")</f>
        <v>#N/A</v>
      </c>
      <c r="D318" s="5" t="e">
        <f>INDEX('KPIs Data'!A:K,MATCH(A318,'KPIs Data'!A:A,0),MATCH("Retard FDO",'KPIs Data'!$A$8:$L$8,0))</f>
        <v>#N/A</v>
      </c>
      <c r="E318" s="5" t="e">
        <f>INDEX('KPIs Data'!A:K,MATCH(A318,'KPIs Data'!A:A,0),MATCH("Nombre de non acceptations par Airbus du livrable",'KPIs Data'!$A$8:$L$8,0))</f>
        <v>#N/A</v>
      </c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</row>
    <row r="319" spans="1:17" ht="30" customHeight="1" x14ac:dyDescent="0.25">
      <c r="A319" s="2" t="str">
        <f>IF(Tableau1[[#This Row],[Objet]]=0,"",Tableau1[[#This Row],[Objet]])</f>
        <v/>
      </c>
      <c r="B319" s="8" t="str">
        <f>IF(Tableau1[[#This Row],[Date livraison]]=0,"",Tableau1[[#This Row],[Date livraison]])</f>
        <v/>
      </c>
      <c r="C319" s="5" t="e">
        <f>DATEDIF(INDEX('KPIs Data'!A:K,MATCH(A319,'KPIs Data'!A:A,0),MATCH("Date de propale demandée",'KPIs Data'!$A$8:$L$8,0)),INDEX('KPIs Data'!A:K,MATCH(A319, 'KPIs Data'!A:A,0),MATCH("Date de propale réelle",'KPIs Data'!$A$8:$L$8,0)),"d")</f>
        <v>#N/A</v>
      </c>
      <c r="D319" s="5" t="e">
        <f>INDEX('KPIs Data'!A:K,MATCH(A319,'KPIs Data'!A:A,0),MATCH("Retard FDO",'KPIs Data'!$A$8:$L$8,0))</f>
        <v>#N/A</v>
      </c>
      <c r="E319" s="5" t="e">
        <f>INDEX('KPIs Data'!A:K,MATCH(A319,'KPIs Data'!A:A,0),MATCH("Nombre de non acceptations par Airbus du livrable",'KPIs Data'!$A$8:$L$8,0))</f>
        <v>#N/A</v>
      </c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</row>
    <row r="320" spans="1:17" ht="30" customHeight="1" x14ac:dyDescent="0.25">
      <c r="A320" s="2" t="str">
        <f>IF(Tableau1[[#This Row],[Objet]]=0,"",Tableau1[[#This Row],[Objet]])</f>
        <v/>
      </c>
      <c r="B320" s="8" t="str">
        <f>IF(Tableau1[[#This Row],[Date livraison]]=0,"",Tableau1[[#This Row],[Date livraison]])</f>
        <v/>
      </c>
      <c r="C320" s="5" t="e">
        <f>DATEDIF(INDEX('KPIs Data'!A:K,MATCH(A320,'KPIs Data'!A:A,0),MATCH("Date de propale demandée",'KPIs Data'!$A$8:$L$8,0)),INDEX('KPIs Data'!A:K,MATCH(A320, 'KPIs Data'!A:A,0),MATCH("Date de propale réelle",'KPIs Data'!$A$8:$L$8,0)),"d")</f>
        <v>#N/A</v>
      </c>
      <c r="D320" s="5" t="e">
        <f>INDEX('KPIs Data'!A:K,MATCH(A320,'KPIs Data'!A:A,0),MATCH("Retard FDO",'KPIs Data'!$A$8:$L$8,0))</f>
        <v>#N/A</v>
      </c>
      <c r="E320" s="5" t="e">
        <f>INDEX('KPIs Data'!A:K,MATCH(A320,'KPIs Data'!A:A,0),MATCH("Nombre de non acceptations par Airbus du livrable",'KPIs Data'!$A$8:$L$8,0))</f>
        <v>#N/A</v>
      </c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</row>
    <row r="321" spans="1:17" ht="30" customHeight="1" x14ac:dyDescent="0.25">
      <c r="A321" s="2" t="str">
        <f>IF(Tableau1[[#This Row],[Objet]]=0,"",Tableau1[[#This Row],[Objet]])</f>
        <v/>
      </c>
      <c r="B321" s="8" t="str">
        <f>IF(Tableau1[[#This Row],[Date livraison]]=0,"",Tableau1[[#This Row],[Date livraison]])</f>
        <v/>
      </c>
      <c r="C321" s="5" t="e">
        <f>DATEDIF(INDEX('KPIs Data'!A:K,MATCH(A321,'KPIs Data'!A:A,0),MATCH("Date de propale demandée",'KPIs Data'!$A$8:$L$8,0)),INDEX('KPIs Data'!A:K,MATCH(A321, 'KPIs Data'!A:A,0),MATCH("Date de propale réelle",'KPIs Data'!$A$8:$L$8,0)),"d")</f>
        <v>#N/A</v>
      </c>
      <c r="D321" s="5" t="e">
        <f>INDEX('KPIs Data'!A:K,MATCH(A321,'KPIs Data'!A:A,0),MATCH("Retard FDO",'KPIs Data'!$A$8:$L$8,0))</f>
        <v>#N/A</v>
      </c>
      <c r="E321" s="5" t="e">
        <f>INDEX('KPIs Data'!A:K,MATCH(A321,'KPIs Data'!A:A,0),MATCH("Nombre de non acceptations par Airbus du livrable",'KPIs Data'!$A$8:$L$8,0))</f>
        <v>#N/A</v>
      </c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</row>
    <row r="322" spans="1:17" ht="30" customHeight="1" x14ac:dyDescent="0.25">
      <c r="A322" s="2" t="str">
        <f>IF(Tableau1[[#This Row],[Objet]]=0,"",Tableau1[[#This Row],[Objet]])</f>
        <v/>
      </c>
      <c r="B322" s="8" t="str">
        <f>IF(Tableau1[[#This Row],[Date livraison]]=0,"",Tableau1[[#This Row],[Date livraison]])</f>
        <v/>
      </c>
      <c r="C322" s="5" t="e">
        <f>DATEDIF(INDEX('KPIs Data'!A:K,MATCH(A322,'KPIs Data'!A:A,0),MATCH("Date de propale demandée",'KPIs Data'!$A$8:$L$8,0)),INDEX('KPIs Data'!A:K,MATCH(A322, 'KPIs Data'!A:A,0),MATCH("Date de propale réelle",'KPIs Data'!$A$8:$L$8,0)),"d")</f>
        <v>#N/A</v>
      </c>
      <c r="D322" s="5" t="e">
        <f>INDEX('KPIs Data'!A:K,MATCH(A322,'KPIs Data'!A:A,0),MATCH("Retard FDO",'KPIs Data'!$A$8:$L$8,0))</f>
        <v>#N/A</v>
      </c>
      <c r="E322" s="5" t="e">
        <f>INDEX('KPIs Data'!A:K,MATCH(A322,'KPIs Data'!A:A,0),MATCH("Nombre de non acceptations par Airbus du livrable",'KPIs Data'!$A$8:$L$8,0))</f>
        <v>#N/A</v>
      </c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</row>
    <row r="323" spans="1:17" ht="30" customHeight="1" x14ac:dyDescent="0.25">
      <c r="A323" s="2" t="str">
        <f>IF(Tableau1[[#This Row],[Objet]]=0,"",Tableau1[[#This Row],[Objet]])</f>
        <v/>
      </c>
      <c r="B323" s="8" t="str">
        <f>IF(Tableau1[[#This Row],[Date livraison]]=0,"",Tableau1[[#This Row],[Date livraison]])</f>
        <v/>
      </c>
      <c r="C323" s="5" t="e">
        <f>DATEDIF(INDEX('KPIs Data'!A:K,MATCH(A323,'KPIs Data'!A:A,0),MATCH("Date de propale demandée",'KPIs Data'!$A$8:$L$8,0)),INDEX('KPIs Data'!A:K,MATCH(A323, 'KPIs Data'!A:A,0),MATCH("Date de propale réelle",'KPIs Data'!$A$8:$L$8,0)),"d")</f>
        <v>#N/A</v>
      </c>
      <c r="D323" s="5" t="e">
        <f>INDEX('KPIs Data'!A:K,MATCH(A323,'KPIs Data'!A:A,0),MATCH("Retard FDO",'KPIs Data'!$A$8:$L$8,0))</f>
        <v>#N/A</v>
      </c>
      <c r="E323" s="5" t="e">
        <f>INDEX('KPIs Data'!A:K,MATCH(A323,'KPIs Data'!A:A,0),MATCH("Nombre de non acceptations par Airbus du livrable",'KPIs Data'!$A$8:$L$8,0))</f>
        <v>#N/A</v>
      </c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</row>
    <row r="324" spans="1:17" ht="30" customHeight="1" x14ac:dyDescent="0.25">
      <c r="A324" s="2" t="str">
        <f>IF(Tableau1[[#This Row],[Objet]]=0,"",Tableau1[[#This Row],[Objet]])</f>
        <v/>
      </c>
      <c r="B324" s="8" t="str">
        <f>IF(Tableau1[[#This Row],[Date livraison]]=0,"",Tableau1[[#This Row],[Date livraison]])</f>
        <v/>
      </c>
      <c r="C324" s="5" t="e">
        <f>DATEDIF(INDEX('KPIs Data'!A:K,MATCH(A324,'KPIs Data'!A:A,0),MATCH("Date de propale demandée",'KPIs Data'!$A$8:$L$8,0)),INDEX('KPIs Data'!A:K,MATCH(A324, 'KPIs Data'!A:A,0),MATCH("Date de propale réelle",'KPIs Data'!$A$8:$L$8,0)),"d")</f>
        <v>#N/A</v>
      </c>
      <c r="D324" s="5" t="e">
        <f>INDEX('KPIs Data'!A:K,MATCH(A324,'KPIs Data'!A:A,0),MATCH("Retard FDO",'KPIs Data'!$A$8:$L$8,0))</f>
        <v>#N/A</v>
      </c>
      <c r="E324" s="5" t="e">
        <f>INDEX('KPIs Data'!A:K,MATCH(A324,'KPIs Data'!A:A,0),MATCH("Nombre de non acceptations par Airbus du livrable",'KPIs Data'!$A$8:$L$8,0))</f>
        <v>#N/A</v>
      </c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</row>
    <row r="325" spans="1:17" ht="30" customHeight="1" x14ac:dyDescent="0.25">
      <c r="A325" s="2" t="str">
        <f>IF(Tableau1[[#This Row],[Objet]]=0,"",Tableau1[[#This Row],[Objet]])</f>
        <v/>
      </c>
      <c r="B325" s="8" t="str">
        <f>IF(Tableau1[[#This Row],[Date livraison]]=0,"",Tableau1[[#This Row],[Date livraison]])</f>
        <v/>
      </c>
      <c r="C325" s="5" t="e">
        <f>DATEDIF(INDEX('KPIs Data'!A:K,MATCH(A325,'KPIs Data'!A:A,0),MATCH("Date de propale demandée",'KPIs Data'!$A$8:$L$8,0)),INDEX('KPIs Data'!A:K,MATCH(A325, 'KPIs Data'!A:A,0),MATCH("Date de propale réelle",'KPIs Data'!$A$8:$L$8,0)),"d")</f>
        <v>#N/A</v>
      </c>
      <c r="D325" s="5" t="e">
        <f>INDEX('KPIs Data'!A:K,MATCH(A325,'KPIs Data'!A:A,0),MATCH("Retard FDO",'KPIs Data'!$A$8:$L$8,0))</f>
        <v>#N/A</v>
      </c>
      <c r="E325" s="5" t="e">
        <f>INDEX('KPIs Data'!A:K,MATCH(A325,'KPIs Data'!A:A,0),MATCH("Nombre de non acceptations par Airbus du livrable",'KPIs Data'!$A$8:$L$8,0))</f>
        <v>#N/A</v>
      </c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</row>
    <row r="326" spans="1:17" ht="30" customHeight="1" x14ac:dyDescent="0.25">
      <c r="A326" s="2" t="str">
        <f>IF(Tableau1[[#This Row],[Objet]]=0,"",Tableau1[[#This Row],[Objet]])</f>
        <v/>
      </c>
      <c r="B326" s="8" t="str">
        <f>IF(Tableau1[[#This Row],[Date livraison]]=0,"",Tableau1[[#This Row],[Date livraison]])</f>
        <v/>
      </c>
      <c r="C326" s="5" t="e">
        <f>DATEDIF(INDEX('KPIs Data'!A:K,MATCH(A326,'KPIs Data'!A:A,0),MATCH("Date de propale demandée",'KPIs Data'!$A$8:$L$8,0)),INDEX('KPIs Data'!A:K,MATCH(A326, 'KPIs Data'!A:A,0),MATCH("Date de propale réelle",'KPIs Data'!$A$8:$L$8,0)),"d")</f>
        <v>#N/A</v>
      </c>
      <c r="D326" s="5" t="e">
        <f>INDEX('KPIs Data'!A:K,MATCH(A326,'KPIs Data'!A:A,0),MATCH("Retard FDO",'KPIs Data'!$A$8:$L$8,0))</f>
        <v>#N/A</v>
      </c>
      <c r="E326" s="5" t="e">
        <f>INDEX('KPIs Data'!A:K,MATCH(A326,'KPIs Data'!A:A,0),MATCH("Nombre de non acceptations par Airbus du livrable",'KPIs Data'!$A$8:$L$8,0))</f>
        <v>#N/A</v>
      </c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</row>
    <row r="327" spans="1:17" ht="30" customHeight="1" x14ac:dyDescent="0.25">
      <c r="A327" s="2" t="str">
        <f>IF(Tableau1[[#This Row],[Objet]]=0,"",Tableau1[[#This Row],[Objet]])</f>
        <v/>
      </c>
      <c r="B327" s="8" t="str">
        <f>IF(Tableau1[[#This Row],[Date livraison]]=0,"",Tableau1[[#This Row],[Date livraison]])</f>
        <v/>
      </c>
      <c r="C327" s="5" t="e">
        <f>DATEDIF(INDEX('KPIs Data'!A:K,MATCH(A327,'KPIs Data'!A:A,0),MATCH("Date de propale demandée",'KPIs Data'!$A$8:$L$8,0)),INDEX('KPIs Data'!A:K,MATCH(A327, 'KPIs Data'!A:A,0),MATCH("Date de propale réelle",'KPIs Data'!$A$8:$L$8,0)),"d")</f>
        <v>#N/A</v>
      </c>
      <c r="D327" s="5" t="e">
        <f>INDEX('KPIs Data'!A:K,MATCH(A327,'KPIs Data'!A:A,0),MATCH("Retard FDO",'KPIs Data'!$A$8:$L$8,0))</f>
        <v>#N/A</v>
      </c>
      <c r="E327" s="5" t="e">
        <f>INDEX('KPIs Data'!A:K,MATCH(A327,'KPIs Data'!A:A,0),MATCH("Nombre de non acceptations par Airbus du livrable",'KPIs Data'!$A$8:$L$8,0))</f>
        <v>#N/A</v>
      </c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</row>
    <row r="328" spans="1:17" ht="30" customHeight="1" x14ac:dyDescent="0.25">
      <c r="A328" s="2" t="str">
        <f>IF(Tableau1[[#This Row],[Objet]]=0,"",Tableau1[[#This Row],[Objet]])</f>
        <v/>
      </c>
      <c r="B328" s="8" t="str">
        <f>IF(Tableau1[[#This Row],[Date livraison]]=0,"",Tableau1[[#This Row],[Date livraison]])</f>
        <v/>
      </c>
      <c r="C328" s="5" t="e">
        <f>DATEDIF(INDEX('KPIs Data'!A:K,MATCH(A328,'KPIs Data'!A:A,0),MATCH("Date de propale demandée",'KPIs Data'!$A$8:$L$8,0)),INDEX('KPIs Data'!A:K,MATCH(A328, 'KPIs Data'!A:A,0),MATCH("Date de propale réelle",'KPIs Data'!$A$8:$L$8,0)),"d")</f>
        <v>#N/A</v>
      </c>
      <c r="D328" s="5" t="e">
        <f>INDEX('KPIs Data'!A:K,MATCH(A328,'KPIs Data'!A:A,0),MATCH("Retard FDO",'KPIs Data'!$A$8:$L$8,0))</f>
        <v>#N/A</v>
      </c>
      <c r="E328" s="5" t="e">
        <f>INDEX('KPIs Data'!A:K,MATCH(A328,'KPIs Data'!A:A,0),MATCH("Nombre de non acceptations par Airbus du livrable",'KPIs Data'!$A$8:$L$8,0))</f>
        <v>#N/A</v>
      </c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</row>
    <row r="329" spans="1:17" ht="30" customHeight="1" x14ac:dyDescent="0.25">
      <c r="A329" s="2" t="str">
        <f>IF(Tableau1[[#This Row],[Objet]]=0,"",Tableau1[[#This Row],[Objet]])</f>
        <v/>
      </c>
      <c r="B329" s="8" t="str">
        <f>IF(Tableau1[[#This Row],[Date livraison]]=0,"",Tableau1[[#This Row],[Date livraison]])</f>
        <v/>
      </c>
      <c r="C329" s="5" t="e">
        <f>DATEDIF(INDEX('KPIs Data'!A:K,MATCH(A329,'KPIs Data'!A:A,0),MATCH("Date de propale demandée",'KPIs Data'!$A$8:$L$8,0)),INDEX('KPIs Data'!A:K,MATCH(A329, 'KPIs Data'!A:A,0),MATCH("Date de propale réelle",'KPIs Data'!$A$8:$L$8,0)),"d")</f>
        <v>#N/A</v>
      </c>
      <c r="D329" s="5" t="e">
        <f>INDEX('KPIs Data'!A:K,MATCH(A329,'KPIs Data'!A:A,0),MATCH("Retard FDO",'KPIs Data'!$A$8:$L$8,0))</f>
        <v>#N/A</v>
      </c>
      <c r="E329" s="5" t="e">
        <f>INDEX('KPIs Data'!A:K,MATCH(A329,'KPIs Data'!A:A,0),MATCH("Nombre de non acceptations par Airbus du livrable",'KPIs Data'!$A$8:$L$8,0))</f>
        <v>#N/A</v>
      </c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</row>
    <row r="330" spans="1:17" ht="30" customHeight="1" x14ac:dyDescent="0.25">
      <c r="A330" s="2" t="str">
        <f>IF(Tableau1[[#This Row],[Objet]]=0,"",Tableau1[[#This Row],[Objet]])</f>
        <v/>
      </c>
      <c r="B330" s="8" t="str">
        <f>IF(Tableau1[[#This Row],[Date livraison]]=0,"",Tableau1[[#This Row],[Date livraison]])</f>
        <v/>
      </c>
      <c r="C330" s="5" t="e">
        <f>DATEDIF(INDEX('KPIs Data'!A:K,MATCH(A330,'KPIs Data'!A:A,0),MATCH("Date de propale demandée",'KPIs Data'!$A$8:$L$8,0)),INDEX('KPIs Data'!A:K,MATCH(A330, 'KPIs Data'!A:A,0),MATCH("Date de propale réelle",'KPIs Data'!$A$8:$L$8,0)),"d")</f>
        <v>#N/A</v>
      </c>
      <c r="D330" s="5" t="e">
        <f>INDEX('KPIs Data'!A:K,MATCH(A330,'KPIs Data'!A:A,0),MATCH("Retard FDO",'KPIs Data'!$A$8:$L$8,0))</f>
        <v>#N/A</v>
      </c>
      <c r="E330" s="5" t="e">
        <f>INDEX('KPIs Data'!A:K,MATCH(A330,'KPIs Data'!A:A,0),MATCH("Nombre de non acceptations par Airbus du livrable",'KPIs Data'!$A$8:$L$8,0))</f>
        <v>#N/A</v>
      </c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</row>
    <row r="331" spans="1:17" ht="30" customHeight="1" x14ac:dyDescent="0.25">
      <c r="A331" s="2" t="str">
        <f>IF(Tableau1[[#This Row],[Objet]]=0,"",Tableau1[[#This Row],[Objet]])</f>
        <v/>
      </c>
      <c r="B331" s="8" t="str">
        <f>IF(Tableau1[[#This Row],[Date livraison]]=0,"",Tableau1[[#This Row],[Date livraison]])</f>
        <v/>
      </c>
      <c r="C331" s="5" t="e">
        <f>DATEDIF(INDEX('KPIs Data'!A:K,MATCH(A331,'KPIs Data'!A:A,0),MATCH("Date de propale demandée",'KPIs Data'!$A$8:$L$8,0)),INDEX('KPIs Data'!A:K,MATCH(A331, 'KPIs Data'!A:A,0),MATCH("Date de propale réelle",'KPIs Data'!$A$8:$L$8,0)),"d")</f>
        <v>#N/A</v>
      </c>
      <c r="D331" s="5" t="e">
        <f>INDEX('KPIs Data'!A:K,MATCH(A331,'KPIs Data'!A:A,0),MATCH("Retard FDO",'KPIs Data'!$A$8:$L$8,0))</f>
        <v>#N/A</v>
      </c>
      <c r="E331" s="5" t="e">
        <f>INDEX('KPIs Data'!A:K,MATCH(A331,'KPIs Data'!A:A,0),MATCH("Nombre de non acceptations par Airbus du livrable",'KPIs Data'!$A$8:$L$8,0))</f>
        <v>#N/A</v>
      </c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</row>
    <row r="332" spans="1:17" ht="30" customHeight="1" x14ac:dyDescent="0.25">
      <c r="A332" s="2" t="str">
        <f>IF(Tableau1[[#This Row],[Objet]]=0,"",Tableau1[[#This Row],[Objet]])</f>
        <v/>
      </c>
      <c r="B332" s="8" t="str">
        <f>IF(Tableau1[[#This Row],[Date livraison]]=0,"",Tableau1[[#This Row],[Date livraison]])</f>
        <v/>
      </c>
      <c r="C332" s="5" t="e">
        <f>DATEDIF(INDEX('KPIs Data'!A:K,MATCH(A332,'KPIs Data'!A:A,0),MATCH("Date de propale demandée",'KPIs Data'!$A$8:$L$8,0)),INDEX('KPIs Data'!A:K,MATCH(A332, 'KPIs Data'!A:A,0),MATCH("Date de propale réelle",'KPIs Data'!$A$8:$L$8,0)),"d")</f>
        <v>#N/A</v>
      </c>
      <c r="D332" s="5" t="e">
        <f>INDEX('KPIs Data'!A:K,MATCH(A332,'KPIs Data'!A:A,0),MATCH("Retard FDO",'KPIs Data'!$A$8:$L$8,0))</f>
        <v>#N/A</v>
      </c>
      <c r="E332" s="5" t="e">
        <f>INDEX('KPIs Data'!A:K,MATCH(A332,'KPIs Data'!A:A,0),MATCH("Nombre de non acceptations par Airbus du livrable",'KPIs Data'!$A$8:$L$8,0))</f>
        <v>#N/A</v>
      </c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</row>
    <row r="333" spans="1:17" ht="30" customHeight="1" x14ac:dyDescent="0.25">
      <c r="A333" s="2" t="str">
        <f>IF(Tableau1[[#This Row],[Objet]]=0,"",Tableau1[[#This Row],[Objet]])</f>
        <v/>
      </c>
      <c r="B333" s="8" t="str">
        <f>IF(Tableau1[[#This Row],[Date livraison]]=0,"",Tableau1[[#This Row],[Date livraison]])</f>
        <v/>
      </c>
      <c r="C333" s="5" t="e">
        <f>DATEDIF(INDEX('KPIs Data'!A:K,MATCH(A333,'KPIs Data'!A:A,0),MATCH("Date de propale demandée",'KPIs Data'!$A$8:$L$8,0)),INDEX('KPIs Data'!A:K,MATCH(A333, 'KPIs Data'!A:A,0),MATCH("Date de propale réelle",'KPIs Data'!$A$8:$L$8,0)),"d")</f>
        <v>#N/A</v>
      </c>
      <c r="D333" s="5" t="e">
        <f>INDEX('KPIs Data'!A:K,MATCH(A333,'KPIs Data'!A:A,0),MATCH("Retard FDO",'KPIs Data'!$A$8:$L$8,0))</f>
        <v>#N/A</v>
      </c>
      <c r="E333" s="5" t="e">
        <f>INDEX('KPIs Data'!A:K,MATCH(A333,'KPIs Data'!A:A,0),MATCH("Nombre de non acceptations par Airbus du livrable",'KPIs Data'!$A$8:$L$8,0))</f>
        <v>#N/A</v>
      </c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</row>
    <row r="334" spans="1:17" ht="30" customHeight="1" x14ac:dyDescent="0.25">
      <c r="A334" s="2" t="str">
        <f>IF(Tableau1[[#This Row],[Objet]]=0,"",Tableau1[[#This Row],[Objet]])</f>
        <v/>
      </c>
      <c r="B334" s="8" t="str">
        <f>IF(Tableau1[[#This Row],[Date livraison]]=0,"",Tableau1[[#This Row],[Date livraison]])</f>
        <v/>
      </c>
      <c r="C334" s="5" t="e">
        <f>DATEDIF(INDEX('KPIs Data'!A:K,MATCH(A334,'KPIs Data'!A:A,0),MATCH("Date de propale demandée",'KPIs Data'!$A$8:$L$8,0)),INDEX('KPIs Data'!A:K,MATCH(A334, 'KPIs Data'!A:A,0),MATCH("Date de propale réelle",'KPIs Data'!$A$8:$L$8,0)),"d")</f>
        <v>#N/A</v>
      </c>
      <c r="D334" s="5" t="e">
        <f>INDEX('KPIs Data'!A:K,MATCH(A334,'KPIs Data'!A:A,0),MATCH("Retard FDO",'KPIs Data'!$A$8:$L$8,0))</f>
        <v>#N/A</v>
      </c>
      <c r="E334" s="5" t="e">
        <f>INDEX('KPIs Data'!A:K,MATCH(A334,'KPIs Data'!A:A,0),MATCH("Nombre de non acceptations par Airbus du livrable",'KPIs Data'!$A$8:$L$8,0))</f>
        <v>#N/A</v>
      </c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</row>
    <row r="335" spans="1:17" ht="30" customHeight="1" x14ac:dyDescent="0.25">
      <c r="A335" s="2" t="str">
        <f>IF(Tableau1[[#This Row],[Objet]]=0,"",Tableau1[[#This Row],[Objet]])</f>
        <v/>
      </c>
      <c r="B335" s="8" t="str">
        <f>IF(Tableau1[[#This Row],[Date livraison]]=0,"",Tableau1[[#This Row],[Date livraison]])</f>
        <v/>
      </c>
      <c r="C335" s="5" t="e">
        <f>DATEDIF(INDEX('KPIs Data'!A:K,MATCH(A335,'KPIs Data'!A:A,0),MATCH("Date de propale demandée",'KPIs Data'!$A$8:$L$8,0)),INDEX('KPIs Data'!A:K,MATCH(A335, 'KPIs Data'!A:A,0),MATCH("Date de propale réelle",'KPIs Data'!$A$8:$L$8,0)),"d")</f>
        <v>#N/A</v>
      </c>
      <c r="D335" s="5" t="e">
        <f>INDEX('KPIs Data'!A:K,MATCH(A335,'KPIs Data'!A:A,0),MATCH("Retard FDO",'KPIs Data'!$A$8:$L$8,0))</f>
        <v>#N/A</v>
      </c>
      <c r="E335" s="5" t="e">
        <f>INDEX('KPIs Data'!A:K,MATCH(A335,'KPIs Data'!A:A,0),MATCH("Nombre de non acceptations par Airbus du livrable",'KPIs Data'!$A$8:$L$8,0))</f>
        <v>#N/A</v>
      </c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</row>
    <row r="336" spans="1:17" ht="30" customHeight="1" x14ac:dyDescent="0.25">
      <c r="A336" s="2" t="str">
        <f>IF(Tableau1[[#This Row],[Objet]]=0,"",Tableau1[[#This Row],[Objet]])</f>
        <v/>
      </c>
      <c r="B336" s="8" t="str">
        <f>IF(Tableau1[[#This Row],[Date livraison]]=0,"",Tableau1[[#This Row],[Date livraison]])</f>
        <v/>
      </c>
      <c r="C336" s="5" t="e">
        <f>DATEDIF(INDEX('KPIs Data'!A:K,MATCH(A336,'KPIs Data'!A:A,0),MATCH("Date de propale demandée",'KPIs Data'!$A$8:$L$8,0)),INDEX('KPIs Data'!A:K,MATCH(A336, 'KPIs Data'!A:A,0),MATCH("Date de propale réelle",'KPIs Data'!$A$8:$L$8,0)),"d")</f>
        <v>#N/A</v>
      </c>
      <c r="D336" s="5" t="e">
        <f>INDEX('KPIs Data'!A:K,MATCH(A336,'KPIs Data'!A:A,0),MATCH("Retard FDO",'KPIs Data'!$A$8:$L$8,0))</f>
        <v>#N/A</v>
      </c>
      <c r="E336" s="5" t="e">
        <f>INDEX('KPIs Data'!A:K,MATCH(A336,'KPIs Data'!A:A,0),MATCH("Nombre de non acceptations par Airbus du livrable",'KPIs Data'!$A$8:$L$8,0))</f>
        <v>#N/A</v>
      </c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</row>
    <row r="337" spans="1:17" ht="30" customHeight="1" x14ac:dyDescent="0.25">
      <c r="A337" s="2" t="str">
        <f>IF(Tableau1[[#This Row],[Objet]]=0,"",Tableau1[[#This Row],[Objet]])</f>
        <v/>
      </c>
      <c r="B337" s="8" t="str">
        <f>IF(Tableau1[[#This Row],[Date livraison]]=0,"",Tableau1[[#This Row],[Date livraison]])</f>
        <v/>
      </c>
      <c r="C337" s="5" t="e">
        <f>DATEDIF(INDEX('KPIs Data'!A:K,MATCH(A337,'KPIs Data'!A:A,0),MATCH("Date de propale demandée",'KPIs Data'!$A$8:$L$8,0)),INDEX('KPIs Data'!A:K,MATCH(A337, 'KPIs Data'!A:A,0),MATCH("Date de propale réelle",'KPIs Data'!$A$8:$L$8,0)),"d")</f>
        <v>#N/A</v>
      </c>
      <c r="D337" s="5" t="e">
        <f>INDEX('KPIs Data'!A:K,MATCH(A337,'KPIs Data'!A:A,0),MATCH("Retard FDO",'KPIs Data'!$A$8:$L$8,0))</f>
        <v>#N/A</v>
      </c>
      <c r="E337" s="5" t="e">
        <f>INDEX('KPIs Data'!A:K,MATCH(A337,'KPIs Data'!A:A,0),MATCH("Nombre de non acceptations par Airbus du livrable",'KPIs Data'!$A$8:$L$8,0))</f>
        <v>#N/A</v>
      </c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</row>
    <row r="338" spans="1:17" ht="30" customHeight="1" x14ac:dyDescent="0.25">
      <c r="A338" s="2" t="str">
        <f>IF(Tableau1[[#This Row],[Objet]]=0,"",Tableau1[[#This Row],[Objet]])</f>
        <v/>
      </c>
      <c r="B338" s="8" t="str">
        <f>IF(Tableau1[[#This Row],[Date livraison]]=0,"",Tableau1[[#This Row],[Date livraison]])</f>
        <v/>
      </c>
      <c r="C338" s="5" t="e">
        <f>DATEDIF(INDEX('KPIs Data'!A:K,MATCH(A338,'KPIs Data'!A:A,0),MATCH("Date de propale demandée",'KPIs Data'!$A$8:$L$8,0)),INDEX('KPIs Data'!A:K,MATCH(A338, 'KPIs Data'!A:A,0),MATCH("Date de propale réelle",'KPIs Data'!$A$8:$L$8,0)),"d")</f>
        <v>#N/A</v>
      </c>
      <c r="D338" s="5" t="e">
        <f>INDEX('KPIs Data'!A:K,MATCH(A338,'KPIs Data'!A:A,0),MATCH("Retard FDO",'KPIs Data'!$A$8:$L$8,0))</f>
        <v>#N/A</v>
      </c>
      <c r="E338" s="5" t="e">
        <f>INDEX('KPIs Data'!A:K,MATCH(A338,'KPIs Data'!A:A,0),MATCH("Nombre de non acceptations par Airbus du livrable",'KPIs Data'!$A$8:$L$8,0))</f>
        <v>#N/A</v>
      </c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</row>
    <row r="339" spans="1:17" ht="30" customHeight="1" x14ac:dyDescent="0.25">
      <c r="A339" s="2" t="str">
        <f>IF(Tableau1[[#This Row],[Objet]]=0,"",Tableau1[[#This Row],[Objet]])</f>
        <v/>
      </c>
      <c r="B339" s="8" t="str">
        <f>IF(Tableau1[[#This Row],[Date livraison]]=0,"",Tableau1[[#This Row],[Date livraison]])</f>
        <v/>
      </c>
      <c r="C339" s="5" t="e">
        <f>DATEDIF(INDEX('KPIs Data'!A:K,MATCH(A339,'KPIs Data'!A:A,0),MATCH("Date de propale demandée",'KPIs Data'!$A$8:$L$8,0)),INDEX('KPIs Data'!A:K,MATCH(A339, 'KPIs Data'!A:A,0),MATCH("Date de propale réelle",'KPIs Data'!$A$8:$L$8,0)),"d")</f>
        <v>#N/A</v>
      </c>
      <c r="D339" s="5" t="e">
        <f>INDEX('KPIs Data'!A:K,MATCH(A339,'KPIs Data'!A:A,0),MATCH("Retard FDO",'KPIs Data'!$A$8:$L$8,0))</f>
        <v>#N/A</v>
      </c>
      <c r="E339" s="5" t="e">
        <f>INDEX('KPIs Data'!A:K,MATCH(A339,'KPIs Data'!A:A,0),MATCH("Nombre de non acceptations par Airbus du livrable",'KPIs Data'!$A$8:$L$8,0))</f>
        <v>#N/A</v>
      </c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</row>
    <row r="340" spans="1:17" ht="30" customHeight="1" x14ac:dyDescent="0.25">
      <c r="A340" s="2" t="str">
        <f>IF(Tableau1[[#This Row],[Objet]]=0,"",Tableau1[[#This Row],[Objet]])</f>
        <v/>
      </c>
      <c r="B340" s="8" t="str">
        <f>IF(Tableau1[[#This Row],[Date livraison]]=0,"",Tableau1[[#This Row],[Date livraison]])</f>
        <v/>
      </c>
      <c r="C340" s="5" t="e">
        <f>DATEDIF(INDEX('KPIs Data'!A:K,MATCH(A340,'KPIs Data'!A:A,0),MATCH("Date de propale demandée",'KPIs Data'!$A$8:$L$8,0)),INDEX('KPIs Data'!A:K,MATCH(A340, 'KPIs Data'!A:A,0),MATCH("Date de propale réelle",'KPIs Data'!$A$8:$L$8,0)),"d")</f>
        <v>#N/A</v>
      </c>
      <c r="D340" s="5" t="e">
        <f>INDEX('KPIs Data'!A:K,MATCH(A340,'KPIs Data'!A:A,0),MATCH("Retard FDO",'KPIs Data'!$A$8:$L$8,0))</f>
        <v>#N/A</v>
      </c>
      <c r="E340" s="5" t="e">
        <f>INDEX('KPIs Data'!A:K,MATCH(A340,'KPIs Data'!A:A,0),MATCH("Nombre de non acceptations par Airbus du livrable",'KPIs Data'!$A$8:$L$8,0))</f>
        <v>#N/A</v>
      </c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</row>
    <row r="341" spans="1:17" ht="30" customHeight="1" x14ac:dyDescent="0.25">
      <c r="A341" s="2" t="str">
        <f>IF(Tableau1[[#This Row],[Objet]]=0,"",Tableau1[[#This Row],[Objet]])</f>
        <v/>
      </c>
      <c r="B341" s="8" t="str">
        <f>IF(Tableau1[[#This Row],[Date livraison]]=0,"",Tableau1[[#This Row],[Date livraison]])</f>
        <v/>
      </c>
      <c r="C341" s="5" t="e">
        <f>DATEDIF(INDEX('KPIs Data'!A:K,MATCH(A341,'KPIs Data'!A:A,0),MATCH("Date de propale demandée",'KPIs Data'!$A$8:$L$8,0)),INDEX('KPIs Data'!A:K,MATCH(A341, 'KPIs Data'!A:A,0),MATCH("Date de propale réelle",'KPIs Data'!$A$8:$L$8,0)),"d")</f>
        <v>#N/A</v>
      </c>
      <c r="D341" s="5" t="e">
        <f>INDEX('KPIs Data'!A:K,MATCH(A341,'KPIs Data'!A:A,0),MATCH("Retard FDO",'KPIs Data'!$A$8:$L$8,0))</f>
        <v>#N/A</v>
      </c>
      <c r="E341" s="5" t="e">
        <f>INDEX('KPIs Data'!A:K,MATCH(A341,'KPIs Data'!A:A,0),MATCH("Nombre de non acceptations par Airbus du livrable",'KPIs Data'!$A$8:$L$8,0))</f>
        <v>#N/A</v>
      </c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</row>
    <row r="342" spans="1:17" ht="30" customHeight="1" x14ac:dyDescent="0.25">
      <c r="A342" s="2" t="str">
        <f>IF(Tableau1[[#This Row],[Objet]]=0,"",Tableau1[[#This Row],[Objet]])</f>
        <v/>
      </c>
      <c r="B342" s="8" t="str">
        <f>IF(Tableau1[[#This Row],[Date livraison]]=0,"",Tableau1[[#This Row],[Date livraison]])</f>
        <v/>
      </c>
      <c r="C342" s="5" t="e">
        <f>DATEDIF(INDEX('KPIs Data'!A:K,MATCH(A342,'KPIs Data'!A:A,0),MATCH("Date de propale demandée",'KPIs Data'!$A$8:$L$8,0)),INDEX('KPIs Data'!A:K,MATCH(A342, 'KPIs Data'!A:A,0),MATCH("Date de propale réelle",'KPIs Data'!$A$8:$L$8,0)),"d")</f>
        <v>#N/A</v>
      </c>
      <c r="D342" s="5" t="e">
        <f>INDEX('KPIs Data'!A:K,MATCH(A342,'KPIs Data'!A:A,0),MATCH("Retard FDO",'KPIs Data'!$A$8:$L$8,0))</f>
        <v>#N/A</v>
      </c>
      <c r="E342" s="5" t="e">
        <f>INDEX('KPIs Data'!A:K,MATCH(A342,'KPIs Data'!A:A,0),MATCH("Nombre de non acceptations par Airbus du livrable",'KPIs Data'!$A$8:$L$8,0))</f>
        <v>#N/A</v>
      </c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</row>
    <row r="343" spans="1:17" ht="30" customHeight="1" x14ac:dyDescent="0.25">
      <c r="A343" s="2" t="str">
        <f>IF(Tableau1[[#This Row],[Objet]]=0,"",Tableau1[[#This Row],[Objet]])</f>
        <v/>
      </c>
      <c r="B343" s="8" t="str">
        <f>IF(Tableau1[[#This Row],[Date livraison]]=0,"",Tableau1[[#This Row],[Date livraison]])</f>
        <v/>
      </c>
      <c r="C343" s="5" t="e">
        <f>DATEDIF(INDEX('KPIs Data'!A:K,MATCH(A343,'KPIs Data'!A:A,0),MATCH("Date de propale demandée",'KPIs Data'!$A$8:$L$8,0)),INDEX('KPIs Data'!A:K,MATCH(A343, 'KPIs Data'!A:A,0),MATCH("Date de propale réelle",'KPIs Data'!$A$8:$L$8,0)),"d")</f>
        <v>#N/A</v>
      </c>
      <c r="D343" s="5" t="e">
        <f>INDEX('KPIs Data'!A:K,MATCH(A343,'KPIs Data'!A:A,0),MATCH("Retard FDO",'KPIs Data'!$A$8:$L$8,0))</f>
        <v>#N/A</v>
      </c>
      <c r="E343" s="5" t="e">
        <f>INDEX('KPIs Data'!A:K,MATCH(A343,'KPIs Data'!A:A,0),MATCH("Nombre de non acceptations par Airbus du livrable",'KPIs Data'!$A$8:$L$8,0))</f>
        <v>#N/A</v>
      </c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</row>
    <row r="344" spans="1:17" ht="30" customHeight="1" x14ac:dyDescent="0.25">
      <c r="A344" s="2" t="str">
        <f>IF(Tableau1[[#This Row],[Objet]]=0,"",Tableau1[[#This Row],[Objet]])</f>
        <v/>
      </c>
      <c r="B344" s="8" t="str">
        <f>IF(Tableau1[[#This Row],[Date livraison]]=0,"",Tableau1[[#This Row],[Date livraison]])</f>
        <v/>
      </c>
      <c r="C344" s="5" t="e">
        <f>DATEDIF(INDEX('KPIs Data'!A:K,MATCH(A344,'KPIs Data'!A:A,0),MATCH("Date de propale demandée",'KPIs Data'!$A$8:$L$8,0)),INDEX('KPIs Data'!A:K,MATCH(A344, 'KPIs Data'!A:A,0),MATCH("Date de propale réelle",'KPIs Data'!$A$8:$L$8,0)),"d")</f>
        <v>#N/A</v>
      </c>
      <c r="D344" s="5" t="e">
        <f>INDEX('KPIs Data'!A:K,MATCH(A344,'KPIs Data'!A:A,0),MATCH("Retard FDO",'KPIs Data'!$A$8:$L$8,0))</f>
        <v>#N/A</v>
      </c>
      <c r="E344" s="5" t="e">
        <f>INDEX('KPIs Data'!A:K,MATCH(A344,'KPIs Data'!A:A,0),MATCH("Nombre de non acceptations par Airbus du livrable",'KPIs Data'!$A$8:$L$8,0))</f>
        <v>#N/A</v>
      </c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</row>
    <row r="345" spans="1:17" ht="30" customHeight="1" x14ac:dyDescent="0.25">
      <c r="A345" s="2" t="str">
        <f>IF(Tableau1[[#This Row],[Objet]]=0,"",Tableau1[[#This Row],[Objet]])</f>
        <v/>
      </c>
      <c r="B345" s="8" t="str">
        <f>IF(Tableau1[[#This Row],[Date livraison]]=0,"",Tableau1[[#This Row],[Date livraison]])</f>
        <v/>
      </c>
      <c r="C345" s="5" t="e">
        <f>DATEDIF(INDEX('KPIs Data'!A:K,MATCH(A345,'KPIs Data'!A:A,0),MATCH("Date de propale demandée",'KPIs Data'!$A$8:$L$8,0)),INDEX('KPIs Data'!A:K,MATCH(A345, 'KPIs Data'!A:A,0),MATCH("Date de propale réelle",'KPIs Data'!$A$8:$L$8,0)),"d")</f>
        <v>#N/A</v>
      </c>
      <c r="D345" s="5" t="e">
        <f>INDEX('KPIs Data'!A:K,MATCH(A345,'KPIs Data'!A:A,0),MATCH("Retard FDO",'KPIs Data'!$A$8:$L$8,0))</f>
        <v>#N/A</v>
      </c>
      <c r="E345" s="5" t="e">
        <f>INDEX('KPIs Data'!A:K,MATCH(A345,'KPIs Data'!A:A,0),MATCH("Nombre de non acceptations par Airbus du livrable",'KPIs Data'!$A$8:$L$8,0))</f>
        <v>#N/A</v>
      </c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</row>
    <row r="346" spans="1:17" ht="30" customHeight="1" x14ac:dyDescent="0.25">
      <c r="A346" s="2" t="str">
        <f>IF(Tableau1[[#This Row],[Objet]]=0,"",Tableau1[[#This Row],[Objet]])</f>
        <v/>
      </c>
      <c r="B346" s="8" t="str">
        <f>IF(Tableau1[[#This Row],[Date livraison]]=0,"",Tableau1[[#This Row],[Date livraison]])</f>
        <v/>
      </c>
      <c r="C346" s="5" t="e">
        <f>DATEDIF(INDEX('KPIs Data'!A:K,MATCH(A346,'KPIs Data'!A:A,0),MATCH("Date de propale demandée",'KPIs Data'!$A$8:$L$8,0)),INDEX('KPIs Data'!A:K,MATCH(A346, 'KPIs Data'!A:A,0),MATCH("Date de propale réelle",'KPIs Data'!$A$8:$L$8,0)),"d")</f>
        <v>#N/A</v>
      </c>
      <c r="D346" s="5" t="e">
        <f>INDEX('KPIs Data'!A:K,MATCH(A346,'KPIs Data'!A:A,0),MATCH("Retard FDO",'KPIs Data'!$A$8:$L$8,0))</f>
        <v>#N/A</v>
      </c>
      <c r="E346" s="5" t="e">
        <f>INDEX('KPIs Data'!A:K,MATCH(A346,'KPIs Data'!A:A,0),MATCH("Nombre de non acceptations par Airbus du livrable",'KPIs Data'!$A$8:$L$8,0))</f>
        <v>#N/A</v>
      </c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</row>
    <row r="347" spans="1:17" ht="30" customHeight="1" x14ac:dyDescent="0.25">
      <c r="A347" s="2" t="str">
        <f>IF(Tableau1[[#This Row],[Objet]]=0,"",Tableau1[[#This Row],[Objet]])</f>
        <v/>
      </c>
      <c r="B347" s="8" t="str">
        <f>IF(Tableau1[[#This Row],[Date livraison]]=0,"",Tableau1[[#This Row],[Date livraison]])</f>
        <v/>
      </c>
      <c r="C347" s="5" t="e">
        <f>DATEDIF(INDEX('KPIs Data'!A:K,MATCH(A347,'KPIs Data'!A:A,0),MATCH("Date de propale demandée",'KPIs Data'!$A$8:$L$8,0)),INDEX('KPIs Data'!A:K,MATCH(A347, 'KPIs Data'!A:A,0),MATCH("Date de propale réelle",'KPIs Data'!$A$8:$L$8,0)),"d")</f>
        <v>#N/A</v>
      </c>
      <c r="D347" s="5" t="e">
        <f>INDEX('KPIs Data'!A:K,MATCH(A347,'KPIs Data'!A:A,0),MATCH("Retard FDO",'KPIs Data'!$A$8:$L$8,0))</f>
        <v>#N/A</v>
      </c>
      <c r="E347" s="5" t="e">
        <f>INDEX('KPIs Data'!A:K,MATCH(A347,'KPIs Data'!A:A,0),MATCH("Nombre de non acceptations par Airbus du livrable",'KPIs Data'!$A$8:$L$8,0))</f>
        <v>#N/A</v>
      </c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</row>
    <row r="348" spans="1:17" ht="30" customHeight="1" x14ac:dyDescent="0.25">
      <c r="A348" s="2" t="str">
        <f>IF(Tableau1[[#This Row],[Objet]]=0,"",Tableau1[[#This Row],[Objet]])</f>
        <v/>
      </c>
      <c r="B348" s="8" t="str">
        <f>IF(Tableau1[[#This Row],[Date livraison]]=0,"",Tableau1[[#This Row],[Date livraison]])</f>
        <v/>
      </c>
      <c r="C348" s="5" t="e">
        <f>DATEDIF(INDEX('KPIs Data'!A:K,MATCH(A348,'KPIs Data'!A:A,0),MATCH("Date de propale demandée",'KPIs Data'!$A$8:$L$8,0)),INDEX('KPIs Data'!A:K,MATCH(A348, 'KPIs Data'!A:A,0),MATCH("Date de propale réelle",'KPIs Data'!$A$8:$L$8,0)),"d")</f>
        <v>#N/A</v>
      </c>
      <c r="D348" s="5" t="e">
        <f>INDEX('KPIs Data'!A:K,MATCH(A348,'KPIs Data'!A:A,0),MATCH("Retard FDO",'KPIs Data'!$A$8:$L$8,0))</f>
        <v>#N/A</v>
      </c>
      <c r="E348" s="5" t="e">
        <f>INDEX('KPIs Data'!A:K,MATCH(A348,'KPIs Data'!A:A,0),MATCH("Nombre de non acceptations par Airbus du livrable",'KPIs Data'!$A$8:$L$8,0))</f>
        <v>#N/A</v>
      </c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</row>
    <row r="349" spans="1:17" ht="30" customHeight="1" x14ac:dyDescent="0.25">
      <c r="A349" s="2" t="str">
        <f>IF(Tableau1[[#This Row],[Objet]]=0,"",Tableau1[[#This Row],[Objet]])</f>
        <v/>
      </c>
      <c r="B349" s="8" t="str">
        <f>IF(Tableau1[[#This Row],[Date livraison]]=0,"",Tableau1[[#This Row],[Date livraison]])</f>
        <v/>
      </c>
      <c r="C349" s="5" t="e">
        <f>DATEDIF(INDEX('KPIs Data'!A:K,MATCH(A349,'KPIs Data'!A:A,0),MATCH("Date de propale demandée",'KPIs Data'!$A$8:$L$8,0)),INDEX('KPIs Data'!A:K,MATCH(A349, 'KPIs Data'!A:A,0),MATCH("Date de propale réelle",'KPIs Data'!$A$8:$L$8,0)),"d")</f>
        <v>#N/A</v>
      </c>
      <c r="D349" s="5" t="e">
        <f>INDEX('KPIs Data'!A:K,MATCH(A349,'KPIs Data'!A:A,0),MATCH("Retard FDO",'KPIs Data'!$A$8:$L$8,0))</f>
        <v>#N/A</v>
      </c>
      <c r="E349" s="5" t="e">
        <f>INDEX('KPIs Data'!A:K,MATCH(A349,'KPIs Data'!A:A,0),MATCH("Nombre de non acceptations par Airbus du livrable",'KPIs Data'!$A$8:$L$8,0))</f>
        <v>#N/A</v>
      </c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</row>
    <row r="350" spans="1:17" ht="30" customHeight="1" x14ac:dyDescent="0.25">
      <c r="A350" s="2" t="str">
        <f>IF(Tableau1[[#This Row],[Objet]]=0,"",Tableau1[[#This Row],[Objet]])</f>
        <v/>
      </c>
      <c r="B350" s="8" t="str">
        <f>IF(Tableau1[[#This Row],[Date livraison]]=0,"",Tableau1[[#This Row],[Date livraison]])</f>
        <v/>
      </c>
      <c r="C350" s="5" t="e">
        <f>DATEDIF(INDEX('KPIs Data'!A:K,MATCH(A350,'KPIs Data'!A:A,0),MATCH("Date de propale demandée",'KPIs Data'!$A$8:$L$8,0)),INDEX('KPIs Data'!A:K,MATCH(A350, 'KPIs Data'!A:A,0),MATCH("Date de propale réelle",'KPIs Data'!$A$8:$L$8,0)),"d")</f>
        <v>#N/A</v>
      </c>
      <c r="D350" s="5" t="e">
        <f>INDEX('KPIs Data'!A:K,MATCH(A350,'KPIs Data'!A:A,0),MATCH("Retard FDO",'KPIs Data'!$A$8:$L$8,0))</f>
        <v>#N/A</v>
      </c>
      <c r="E350" s="5" t="e">
        <f>INDEX('KPIs Data'!A:K,MATCH(A350,'KPIs Data'!A:A,0),MATCH("Nombre de non acceptations par Airbus du livrable",'KPIs Data'!$A$8:$L$8,0))</f>
        <v>#N/A</v>
      </c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</row>
    <row r="351" spans="1:17" ht="30" customHeight="1" x14ac:dyDescent="0.25">
      <c r="A351" s="2" t="str">
        <f>IF(Tableau1[[#This Row],[Objet]]=0,"",Tableau1[[#This Row],[Objet]])</f>
        <v/>
      </c>
      <c r="B351" s="8" t="str">
        <f>IF(Tableau1[[#This Row],[Date livraison]]=0,"",Tableau1[[#This Row],[Date livraison]])</f>
        <v/>
      </c>
      <c r="C351" s="5" t="e">
        <f>DATEDIF(INDEX('KPIs Data'!A:K,MATCH(A351,'KPIs Data'!A:A,0),MATCH("Date de propale demandée",'KPIs Data'!$A$8:$L$8,0)),INDEX('KPIs Data'!A:K,MATCH(A351, 'KPIs Data'!A:A,0),MATCH("Date de propale réelle",'KPIs Data'!$A$8:$L$8,0)),"d")</f>
        <v>#N/A</v>
      </c>
      <c r="D351" s="5" t="e">
        <f>INDEX('KPIs Data'!A:K,MATCH(A351,'KPIs Data'!A:A,0),MATCH("Retard FDO",'KPIs Data'!$A$8:$L$8,0))</f>
        <v>#N/A</v>
      </c>
      <c r="E351" s="5" t="e">
        <f>INDEX('KPIs Data'!A:K,MATCH(A351,'KPIs Data'!A:A,0),MATCH("Nombre de non acceptations par Airbus du livrable",'KPIs Data'!$A$8:$L$8,0))</f>
        <v>#N/A</v>
      </c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</row>
    <row r="352" spans="1:17" ht="30" customHeight="1" x14ac:dyDescent="0.25">
      <c r="A352" s="2" t="str">
        <f>IF(Tableau1[[#This Row],[Objet]]=0,"",Tableau1[[#This Row],[Objet]])</f>
        <v/>
      </c>
      <c r="B352" s="8" t="str">
        <f>IF(Tableau1[[#This Row],[Date livraison]]=0,"",Tableau1[[#This Row],[Date livraison]])</f>
        <v/>
      </c>
      <c r="C352" s="5" t="e">
        <f>DATEDIF(INDEX('KPIs Data'!A:K,MATCH(A352,'KPIs Data'!A:A,0),MATCH("Date de propale demandée",'KPIs Data'!$A$8:$L$8,0)),INDEX('KPIs Data'!A:K,MATCH(A352, 'KPIs Data'!A:A,0),MATCH("Date de propale réelle",'KPIs Data'!$A$8:$L$8,0)),"d")</f>
        <v>#N/A</v>
      </c>
      <c r="D352" s="5" t="e">
        <f>INDEX('KPIs Data'!A:K,MATCH(A352,'KPIs Data'!A:A,0),MATCH("Retard FDO",'KPIs Data'!$A$8:$L$8,0))</f>
        <v>#N/A</v>
      </c>
      <c r="E352" s="5" t="e">
        <f>INDEX('KPIs Data'!A:K,MATCH(A352,'KPIs Data'!A:A,0),MATCH("Nombre de non acceptations par Airbus du livrable",'KPIs Data'!$A$8:$L$8,0))</f>
        <v>#N/A</v>
      </c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</row>
    <row r="353" spans="1:17" ht="30" customHeight="1" x14ac:dyDescent="0.25">
      <c r="A353" s="2" t="str">
        <f>IF(Tableau1[[#This Row],[Objet]]=0,"",Tableau1[[#This Row],[Objet]])</f>
        <v/>
      </c>
      <c r="B353" s="8" t="str">
        <f>IF(Tableau1[[#This Row],[Date livraison]]=0,"",Tableau1[[#This Row],[Date livraison]])</f>
        <v/>
      </c>
      <c r="C353" s="5" t="e">
        <f>DATEDIF(INDEX('KPIs Data'!A:K,MATCH(A353,'KPIs Data'!A:A,0),MATCH("Date de propale demandée",'KPIs Data'!$A$8:$L$8,0)),INDEX('KPIs Data'!A:K,MATCH(A353, 'KPIs Data'!A:A,0),MATCH("Date de propale réelle",'KPIs Data'!$A$8:$L$8,0)),"d")</f>
        <v>#N/A</v>
      </c>
      <c r="D353" s="5" t="e">
        <f>INDEX('KPIs Data'!A:K,MATCH(A353,'KPIs Data'!A:A,0),MATCH("Retard FDO",'KPIs Data'!$A$8:$L$8,0))</f>
        <v>#N/A</v>
      </c>
      <c r="E353" s="5" t="e">
        <f>INDEX('KPIs Data'!A:K,MATCH(A353,'KPIs Data'!A:A,0),MATCH("Nombre de non acceptations par Airbus du livrable",'KPIs Data'!$A$8:$L$8,0))</f>
        <v>#N/A</v>
      </c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</row>
    <row r="354" spans="1:17" ht="30" customHeight="1" x14ac:dyDescent="0.25">
      <c r="A354" s="2" t="str">
        <f>IF(Tableau1[[#This Row],[Objet]]=0,"",Tableau1[[#This Row],[Objet]])</f>
        <v/>
      </c>
      <c r="B354" s="8" t="str">
        <f>IF(Tableau1[[#This Row],[Date livraison]]=0,"",Tableau1[[#This Row],[Date livraison]])</f>
        <v/>
      </c>
      <c r="C354" s="5" t="e">
        <f>DATEDIF(INDEX('KPIs Data'!A:K,MATCH(A354,'KPIs Data'!A:A,0),MATCH("Date de propale demandée",'KPIs Data'!$A$8:$L$8,0)),INDEX('KPIs Data'!A:K,MATCH(A354, 'KPIs Data'!A:A,0),MATCH("Date de propale réelle",'KPIs Data'!$A$8:$L$8,0)),"d")</f>
        <v>#N/A</v>
      </c>
      <c r="D354" s="5" t="e">
        <f>INDEX('KPIs Data'!A:K,MATCH(A354,'KPIs Data'!A:A,0),MATCH("Retard FDO",'KPIs Data'!$A$8:$L$8,0))</f>
        <v>#N/A</v>
      </c>
      <c r="E354" s="5" t="e">
        <f>INDEX('KPIs Data'!A:K,MATCH(A354,'KPIs Data'!A:A,0),MATCH("Nombre de non acceptations par Airbus du livrable",'KPIs Data'!$A$8:$L$8,0))</f>
        <v>#N/A</v>
      </c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</row>
    <row r="355" spans="1:17" ht="30" customHeight="1" x14ac:dyDescent="0.25">
      <c r="A355" s="2" t="str">
        <f>IF(Tableau1[[#This Row],[Objet]]=0,"",Tableau1[[#This Row],[Objet]])</f>
        <v/>
      </c>
      <c r="B355" s="8" t="str">
        <f>IF(Tableau1[[#This Row],[Date livraison]]=0,"",Tableau1[[#This Row],[Date livraison]])</f>
        <v/>
      </c>
      <c r="C355" s="5" t="e">
        <f>DATEDIF(INDEX('KPIs Data'!A:K,MATCH(A355,'KPIs Data'!A:A,0),MATCH("Date de propale demandée",'KPIs Data'!$A$8:$L$8,0)),INDEX('KPIs Data'!A:K,MATCH(A355, 'KPIs Data'!A:A,0),MATCH("Date de propale réelle",'KPIs Data'!$A$8:$L$8,0)),"d")</f>
        <v>#N/A</v>
      </c>
      <c r="D355" s="5" t="e">
        <f>INDEX('KPIs Data'!A:K,MATCH(A355,'KPIs Data'!A:A,0),MATCH("Retard FDO",'KPIs Data'!$A$8:$L$8,0))</f>
        <v>#N/A</v>
      </c>
      <c r="E355" s="5" t="e">
        <f>INDEX('KPIs Data'!A:K,MATCH(A355,'KPIs Data'!A:A,0),MATCH("Nombre de non acceptations par Airbus du livrable",'KPIs Data'!$A$8:$L$8,0))</f>
        <v>#N/A</v>
      </c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</row>
    <row r="356" spans="1:17" ht="30" customHeight="1" x14ac:dyDescent="0.25">
      <c r="A356" s="2" t="str">
        <f>IF(Tableau1[[#This Row],[Objet]]=0,"",Tableau1[[#This Row],[Objet]])</f>
        <v/>
      </c>
      <c r="B356" s="8" t="str">
        <f>IF(Tableau1[[#This Row],[Date livraison]]=0,"",Tableau1[[#This Row],[Date livraison]])</f>
        <v/>
      </c>
      <c r="C356" s="5" t="e">
        <f>DATEDIF(INDEX('KPIs Data'!A:K,MATCH(A356,'KPIs Data'!A:A,0),MATCH("Date de propale demandée",'KPIs Data'!$A$8:$L$8,0)),INDEX('KPIs Data'!A:K,MATCH(A356, 'KPIs Data'!A:A,0),MATCH("Date de propale réelle",'KPIs Data'!$A$8:$L$8,0)),"d")</f>
        <v>#N/A</v>
      </c>
      <c r="D356" s="5" t="e">
        <f>INDEX('KPIs Data'!A:K,MATCH(A356,'KPIs Data'!A:A,0),MATCH("Retard FDO",'KPIs Data'!$A$8:$L$8,0))</f>
        <v>#N/A</v>
      </c>
      <c r="E356" s="5" t="e">
        <f>INDEX('KPIs Data'!A:K,MATCH(A356,'KPIs Data'!A:A,0),MATCH("Nombre de non acceptations par Airbus du livrable",'KPIs Data'!$A$8:$L$8,0))</f>
        <v>#N/A</v>
      </c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</row>
    <row r="357" spans="1:17" ht="30" customHeight="1" x14ac:dyDescent="0.25">
      <c r="A357" s="2" t="str">
        <f>IF(Tableau1[[#This Row],[Objet]]=0,"",Tableau1[[#This Row],[Objet]])</f>
        <v/>
      </c>
      <c r="B357" s="8" t="str">
        <f>IF(Tableau1[[#This Row],[Date livraison]]=0,"",Tableau1[[#This Row],[Date livraison]])</f>
        <v/>
      </c>
      <c r="C357" s="5" t="e">
        <f>DATEDIF(INDEX('KPIs Data'!A:K,MATCH(A357,'KPIs Data'!A:A,0),MATCH("Date de propale demandée",'KPIs Data'!$A$8:$L$8,0)),INDEX('KPIs Data'!A:K,MATCH(A357, 'KPIs Data'!A:A,0),MATCH("Date de propale réelle",'KPIs Data'!$A$8:$L$8,0)),"d")</f>
        <v>#N/A</v>
      </c>
      <c r="D357" s="5" t="e">
        <f>INDEX('KPIs Data'!A:K,MATCH(A357,'KPIs Data'!A:A,0),MATCH("Retard FDO",'KPIs Data'!$A$8:$L$8,0))</f>
        <v>#N/A</v>
      </c>
      <c r="E357" s="5" t="e">
        <f>INDEX('KPIs Data'!A:K,MATCH(A357,'KPIs Data'!A:A,0),MATCH("Nombre de non acceptations par Airbus du livrable",'KPIs Data'!$A$8:$L$8,0))</f>
        <v>#N/A</v>
      </c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</row>
    <row r="358" spans="1:17" ht="30" customHeight="1" x14ac:dyDescent="0.25">
      <c r="A358" s="2" t="str">
        <f>IF(Tableau1[[#This Row],[Objet]]=0,"",Tableau1[[#This Row],[Objet]])</f>
        <v/>
      </c>
      <c r="B358" s="8" t="str">
        <f>IF(Tableau1[[#This Row],[Date livraison]]=0,"",Tableau1[[#This Row],[Date livraison]])</f>
        <v/>
      </c>
      <c r="C358" s="5" t="e">
        <f>DATEDIF(INDEX('KPIs Data'!A:K,MATCH(A358,'KPIs Data'!A:A,0),MATCH("Date de propale demandée",'KPIs Data'!$A$8:$L$8,0)),INDEX('KPIs Data'!A:K,MATCH(A358, 'KPIs Data'!A:A,0),MATCH("Date de propale réelle",'KPIs Data'!$A$8:$L$8,0)),"d")</f>
        <v>#N/A</v>
      </c>
      <c r="D358" s="5" t="e">
        <f>INDEX('KPIs Data'!A:K,MATCH(A358,'KPIs Data'!A:A,0),MATCH("Retard FDO",'KPIs Data'!$A$8:$L$8,0))</f>
        <v>#N/A</v>
      </c>
      <c r="E358" s="5" t="e">
        <f>INDEX('KPIs Data'!A:K,MATCH(A358,'KPIs Data'!A:A,0),MATCH("Nombre de non acceptations par Airbus du livrable",'KPIs Data'!$A$8:$L$8,0))</f>
        <v>#N/A</v>
      </c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</row>
    <row r="359" spans="1:17" ht="30" customHeight="1" x14ac:dyDescent="0.25">
      <c r="A359" s="2" t="str">
        <f>IF(Tableau1[[#This Row],[Objet]]=0,"",Tableau1[[#This Row],[Objet]])</f>
        <v/>
      </c>
      <c r="B359" s="8" t="str">
        <f>IF(Tableau1[[#This Row],[Date livraison]]=0,"",Tableau1[[#This Row],[Date livraison]])</f>
        <v/>
      </c>
      <c r="C359" s="5" t="e">
        <f>DATEDIF(INDEX('KPIs Data'!A:K,MATCH(A359,'KPIs Data'!A:A,0),MATCH("Date de propale demandée",'KPIs Data'!$A$8:$L$8,0)),INDEX('KPIs Data'!A:K,MATCH(A359, 'KPIs Data'!A:A,0),MATCH("Date de propale réelle",'KPIs Data'!$A$8:$L$8,0)),"d")</f>
        <v>#N/A</v>
      </c>
      <c r="D359" s="5" t="e">
        <f>INDEX('KPIs Data'!A:K,MATCH(A359,'KPIs Data'!A:A,0),MATCH("Retard FDO",'KPIs Data'!$A$8:$L$8,0))</f>
        <v>#N/A</v>
      </c>
      <c r="E359" s="5" t="e">
        <f>INDEX('KPIs Data'!A:K,MATCH(A359,'KPIs Data'!A:A,0),MATCH("Nombre de non acceptations par Airbus du livrable",'KPIs Data'!$A$8:$L$8,0))</f>
        <v>#N/A</v>
      </c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</row>
    <row r="360" spans="1:17" ht="30" customHeight="1" x14ac:dyDescent="0.25">
      <c r="A360" s="2" t="str">
        <f>IF(Tableau1[[#This Row],[Objet]]=0,"",Tableau1[[#This Row],[Objet]])</f>
        <v/>
      </c>
      <c r="B360" s="8" t="str">
        <f>IF(Tableau1[[#This Row],[Date livraison]]=0,"",Tableau1[[#This Row],[Date livraison]])</f>
        <v/>
      </c>
      <c r="C360" s="5" t="e">
        <f>DATEDIF(INDEX('KPIs Data'!A:K,MATCH(A360,'KPIs Data'!A:A,0),MATCH("Date de propale demandée",'KPIs Data'!$A$8:$L$8,0)),INDEX('KPIs Data'!A:K,MATCH(A360, 'KPIs Data'!A:A,0),MATCH("Date de propale réelle",'KPIs Data'!$A$8:$L$8,0)),"d")</f>
        <v>#N/A</v>
      </c>
      <c r="D360" s="5" t="e">
        <f>INDEX('KPIs Data'!A:K,MATCH(A360,'KPIs Data'!A:A,0),MATCH("Retard FDO",'KPIs Data'!$A$8:$L$8,0))</f>
        <v>#N/A</v>
      </c>
      <c r="E360" s="5" t="e">
        <f>INDEX('KPIs Data'!A:K,MATCH(A360,'KPIs Data'!A:A,0),MATCH("Nombre de non acceptations par Airbus du livrable",'KPIs Data'!$A$8:$L$8,0))</f>
        <v>#N/A</v>
      </c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</row>
    <row r="361" spans="1:17" ht="30" customHeight="1" x14ac:dyDescent="0.25">
      <c r="A361" s="2" t="str">
        <f>IF(Tableau1[[#This Row],[Objet]]=0,"",Tableau1[[#This Row],[Objet]])</f>
        <v/>
      </c>
      <c r="B361" s="8" t="str">
        <f>IF(Tableau1[[#This Row],[Date livraison]]=0,"",Tableau1[[#This Row],[Date livraison]])</f>
        <v/>
      </c>
      <c r="C361" s="5" t="e">
        <f>DATEDIF(INDEX('KPIs Data'!A:K,MATCH(A361,'KPIs Data'!A:A,0),MATCH("Date de propale demandée",'KPIs Data'!$A$8:$L$8,0)),INDEX('KPIs Data'!A:K,MATCH(A361, 'KPIs Data'!A:A,0),MATCH("Date de propale réelle",'KPIs Data'!$A$8:$L$8,0)),"d")</f>
        <v>#N/A</v>
      </c>
      <c r="D361" s="5" t="e">
        <f>INDEX('KPIs Data'!A:K,MATCH(A361,'KPIs Data'!A:A,0),MATCH("Retard FDO",'KPIs Data'!$A$8:$L$8,0))</f>
        <v>#N/A</v>
      </c>
      <c r="E361" s="5" t="e">
        <f>INDEX('KPIs Data'!A:K,MATCH(A361,'KPIs Data'!A:A,0),MATCH("Nombre de non acceptations par Airbus du livrable",'KPIs Data'!$A$8:$L$8,0))</f>
        <v>#N/A</v>
      </c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</row>
    <row r="362" spans="1:17" ht="30" customHeight="1" x14ac:dyDescent="0.25">
      <c r="A362" s="2" t="str">
        <f>IF(Tableau1[[#This Row],[Objet]]=0,"",Tableau1[[#This Row],[Objet]])</f>
        <v/>
      </c>
      <c r="B362" s="8" t="str">
        <f>IF(Tableau1[[#This Row],[Date livraison]]=0,"",Tableau1[[#This Row],[Date livraison]])</f>
        <v/>
      </c>
      <c r="C362" s="5" t="e">
        <f>DATEDIF(INDEX('KPIs Data'!A:K,MATCH(A362,'KPIs Data'!A:A,0),MATCH("Date de propale demandée",'KPIs Data'!$A$8:$L$8,0)),INDEX('KPIs Data'!A:K,MATCH(A362, 'KPIs Data'!A:A,0),MATCH("Date de propale réelle",'KPIs Data'!$A$8:$L$8,0)),"d")</f>
        <v>#N/A</v>
      </c>
      <c r="D362" s="5" t="e">
        <f>INDEX('KPIs Data'!A:K,MATCH(A362,'KPIs Data'!A:A,0),MATCH("Retard FDO",'KPIs Data'!$A$8:$L$8,0))</f>
        <v>#N/A</v>
      </c>
      <c r="E362" s="5" t="e">
        <f>INDEX('KPIs Data'!A:K,MATCH(A362,'KPIs Data'!A:A,0),MATCH("Nombre de non acceptations par Airbus du livrable",'KPIs Data'!$A$8:$L$8,0))</f>
        <v>#N/A</v>
      </c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</row>
    <row r="363" spans="1:17" ht="30" customHeight="1" x14ac:dyDescent="0.25">
      <c r="A363" s="2" t="str">
        <f>IF(Tableau1[[#This Row],[Objet]]=0,"",Tableau1[[#This Row],[Objet]])</f>
        <v/>
      </c>
      <c r="B363" s="8" t="str">
        <f>IF(Tableau1[[#This Row],[Date livraison]]=0,"",Tableau1[[#This Row],[Date livraison]])</f>
        <v/>
      </c>
      <c r="C363" s="5" t="e">
        <f>DATEDIF(INDEX('KPIs Data'!A:K,MATCH(A363,'KPIs Data'!A:A,0),MATCH("Date de propale demandée",'KPIs Data'!$A$8:$L$8,0)),INDEX('KPIs Data'!A:K,MATCH(A363, 'KPIs Data'!A:A,0),MATCH("Date de propale réelle",'KPIs Data'!$A$8:$L$8,0)),"d")</f>
        <v>#N/A</v>
      </c>
      <c r="D363" s="5" t="e">
        <f>INDEX('KPIs Data'!A:K,MATCH(A363,'KPIs Data'!A:A,0),MATCH("Retard FDO",'KPIs Data'!$A$8:$L$8,0))</f>
        <v>#N/A</v>
      </c>
      <c r="E363" s="5" t="e">
        <f>INDEX('KPIs Data'!A:K,MATCH(A363,'KPIs Data'!A:A,0),MATCH("Nombre de non acceptations par Airbus du livrable",'KPIs Data'!$A$8:$L$8,0))</f>
        <v>#N/A</v>
      </c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</row>
    <row r="364" spans="1:17" ht="30" customHeight="1" x14ac:dyDescent="0.25">
      <c r="A364" s="2" t="str">
        <f>IF(Tableau1[[#This Row],[Objet]]=0,"",Tableau1[[#This Row],[Objet]])</f>
        <v/>
      </c>
      <c r="B364" s="8" t="str">
        <f>IF(Tableau1[[#This Row],[Date livraison]]=0,"",Tableau1[[#This Row],[Date livraison]])</f>
        <v/>
      </c>
      <c r="C364" s="5" t="e">
        <f>DATEDIF(INDEX('KPIs Data'!A:K,MATCH(A364,'KPIs Data'!A:A,0),MATCH("Date de propale demandée",'KPIs Data'!$A$8:$L$8,0)),INDEX('KPIs Data'!A:K,MATCH(A364, 'KPIs Data'!A:A,0),MATCH("Date de propale réelle",'KPIs Data'!$A$8:$L$8,0)),"d")</f>
        <v>#N/A</v>
      </c>
      <c r="D364" s="5" t="e">
        <f>INDEX('KPIs Data'!A:K,MATCH(A364,'KPIs Data'!A:A,0),MATCH("Retard FDO",'KPIs Data'!$A$8:$L$8,0))</f>
        <v>#N/A</v>
      </c>
      <c r="E364" s="5" t="e">
        <f>INDEX('KPIs Data'!A:K,MATCH(A364,'KPIs Data'!A:A,0),MATCH("Nombre de non acceptations par Airbus du livrable",'KPIs Data'!$A$8:$L$8,0))</f>
        <v>#N/A</v>
      </c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</row>
    <row r="365" spans="1:17" ht="30" customHeight="1" x14ac:dyDescent="0.25">
      <c r="A365" s="2" t="str">
        <f>IF(Tableau1[[#This Row],[Objet]]=0,"",Tableau1[[#This Row],[Objet]])</f>
        <v/>
      </c>
      <c r="B365" s="8" t="str">
        <f>IF(Tableau1[[#This Row],[Date livraison]]=0,"",Tableau1[[#This Row],[Date livraison]])</f>
        <v/>
      </c>
      <c r="C365" s="5" t="e">
        <f>DATEDIF(INDEX('KPIs Data'!A:K,MATCH(A365,'KPIs Data'!A:A,0),MATCH("Date de propale demandée",'KPIs Data'!$A$8:$L$8,0)),INDEX('KPIs Data'!A:K,MATCH(A365, 'KPIs Data'!A:A,0),MATCH("Date de propale réelle",'KPIs Data'!$A$8:$L$8,0)),"d")</f>
        <v>#N/A</v>
      </c>
      <c r="D365" s="5" t="e">
        <f>INDEX('KPIs Data'!A:K,MATCH(A365,'KPIs Data'!A:A,0),MATCH("Retard FDO",'KPIs Data'!$A$8:$L$8,0))</f>
        <v>#N/A</v>
      </c>
      <c r="E365" s="5" t="e">
        <f>INDEX('KPIs Data'!A:K,MATCH(A365,'KPIs Data'!A:A,0),MATCH("Nombre de non acceptations par Airbus du livrable",'KPIs Data'!$A$8:$L$8,0))</f>
        <v>#N/A</v>
      </c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</row>
    <row r="366" spans="1:17" ht="30" customHeight="1" x14ac:dyDescent="0.25">
      <c r="A366" s="2" t="str">
        <f>IF(Tableau1[[#This Row],[Objet]]=0,"",Tableau1[[#This Row],[Objet]])</f>
        <v/>
      </c>
      <c r="B366" s="8" t="str">
        <f>IF(Tableau1[[#This Row],[Date livraison]]=0,"",Tableau1[[#This Row],[Date livraison]])</f>
        <v/>
      </c>
      <c r="C366" s="5" t="e">
        <f>DATEDIF(INDEX('KPIs Data'!A:K,MATCH(A366,'KPIs Data'!A:A,0),MATCH("Date de propale demandée",'KPIs Data'!$A$8:$L$8,0)),INDEX('KPIs Data'!A:K,MATCH(A366, 'KPIs Data'!A:A,0),MATCH("Date de propale réelle",'KPIs Data'!$A$8:$L$8,0)),"d")</f>
        <v>#N/A</v>
      </c>
      <c r="D366" s="5" t="e">
        <f>INDEX('KPIs Data'!A:K,MATCH(A366,'KPIs Data'!A:A,0),MATCH("Retard FDO",'KPIs Data'!$A$8:$L$8,0))</f>
        <v>#N/A</v>
      </c>
      <c r="E366" s="5" t="e">
        <f>INDEX('KPIs Data'!A:K,MATCH(A366,'KPIs Data'!A:A,0),MATCH("Nombre de non acceptations par Airbus du livrable",'KPIs Data'!$A$8:$L$8,0))</f>
        <v>#N/A</v>
      </c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</row>
    <row r="367" spans="1:17" ht="30" customHeight="1" x14ac:dyDescent="0.25">
      <c r="A367" s="2" t="str">
        <f>IF(Tableau1[[#This Row],[Objet]]=0,"",Tableau1[[#This Row],[Objet]])</f>
        <v/>
      </c>
      <c r="B367" s="8" t="str">
        <f>IF(Tableau1[[#This Row],[Date livraison]]=0,"",Tableau1[[#This Row],[Date livraison]])</f>
        <v/>
      </c>
      <c r="C367" s="5" t="e">
        <f>DATEDIF(INDEX('KPIs Data'!A:K,MATCH(A367,'KPIs Data'!A:A,0),MATCH("Date de propale demandée",'KPIs Data'!$A$8:$L$8,0)),INDEX('KPIs Data'!A:K,MATCH(A367, 'KPIs Data'!A:A,0),MATCH("Date de propale réelle",'KPIs Data'!$A$8:$L$8,0)),"d")</f>
        <v>#N/A</v>
      </c>
      <c r="D367" s="5" t="e">
        <f>INDEX('KPIs Data'!A:K,MATCH(A367,'KPIs Data'!A:A,0),MATCH("Retard FDO",'KPIs Data'!$A$8:$L$8,0))</f>
        <v>#N/A</v>
      </c>
      <c r="E367" s="5" t="e">
        <f>INDEX('KPIs Data'!A:K,MATCH(A367,'KPIs Data'!A:A,0),MATCH("Nombre de non acceptations par Airbus du livrable",'KPIs Data'!$A$8:$L$8,0))</f>
        <v>#N/A</v>
      </c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</row>
    <row r="368" spans="1:17" ht="30" customHeight="1" x14ac:dyDescent="0.25">
      <c r="A368" s="2" t="str">
        <f>IF(Tableau1[[#This Row],[Objet]]=0,"",Tableau1[[#This Row],[Objet]])</f>
        <v/>
      </c>
      <c r="B368" s="8" t="str">
        <f>IF(Tableau1[[#This Row],[Date livraison]]=0,"",Tableau1[[#This Row],[Date livraison]])</f>
        <v/>
      </c>
      <c r="C368" s="5" t="e">
        <f>DATEDIF(INDEX('KPIs Data'!A:K,MATCH(A368,'KPIs Data'!A:A,0),MATCH("Date de propale demandée",'KPIs Data'!$A$8:$L$8,0)),INDEX('KPIs Data'!A:K,MATCH(A368, 'KPIs Data'!A:A,0),MATCH("Date de propale réelle",'KPIs Data'!$A$8:$L$8,0)),"d")</f>
        <v>#N/A</v>
      </c>
      <c r="D368" s="5" t="e">
        <f>INDEX('KPIs Data'!A:K,MATCH(A368,'KPIs Data'!A:A,0),MATCH("Retard FDO",'KPIs Data'!$A$8:$L$8,0))</f>
        <v>#N/A</v>
      </c>
      <c r="E368" s="5" t="e">
        <f>INDEX('KPIs Data'!A:K,MATCH(A368,'KPIs Data'!A:A,0),MATCH("Nombre de non acceptations par Airbus du livrable",'KPIs Data'!$A$8:$L$8,0))</f>
        <v>#N/A</v>
      </c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</row>
    <row r="369" spans="1:17" ht="30" customHeight="1" x14ac:dyDescent="0.25">
      <c r="A369" s="2" t="str">
        <f>IF(Tableau1[[#This Row],[Objet]]=0,"",Tableau1[[#This Row],[Objet]])</f>
        <v/>
      </c>
      <c r="B369" s="8" t="str">
        <f>IF(Tableau1[[#This Row],[Date livraison]]=0,"",Tableau1[[#This Row],[Date livraison]])</f>
        <v/>
      </c>
      <c r="C369" s="5" t="e">
        <f>DATEDIF(INDEX('KPIs Data'!A:K,MATCH(A369,'KPIs Data'!A:A,0),MATCH("Date de propale demandée",'KPIs Data'!$A$8:$L$8,0)),INDEX('KPIs Data'!A:K,MATCH(A369, 'KPIs Data'!A:A,0),MATCH("Date de propale réelle",'KPIs Data'!$A$8:$L$8,0)),"d")</f>
        <v>#N/A</v>
      </c>
      <c r="D369" s="5" t="e">
        <f>INDEX('KPIs Data'!A:K,MATCH(A369,'KPIs Data'!A:A,0),MATCH("Retard FDO",'KPIs Data'!$A$8:$L$8,0))</f>
        <v>#N/A</v>
      </c>
      <c r="E369" s="5" t="e">
        <f>INDEX('KPIs Data'!A:K,MATCH(A369,'KPIs Data'!A:A,0),MATCH("Nombre de non acceptations par Airbus du livrable",'KPIs Data'!$A$8:$L$8,0))</f>
        <v>#N/A</v>
      </c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</row>
    <row r="370" spans="1:17" ht="30" customHeight="1" x14ac:dyDescent="0.25">
      <c r="A370" s="2" t="str">
        <f>IF(Tableau1[[#This Row],[Objet]]=0,"",Tableau1[[#This Row],[Objet]])</f>
        <v/>
      </c>
      <c r="B370" s="8" t="str">
        <f>IF(Tableau1[[#This Row],[Date livraison]]=0,"",Tableau1[[#This Row],[Date livraison]])</f>
        <v/>
      </c>
      <c r="C370" s="5" t="e">
        <f>DATEDIF(INDEX('KPIs Data'!A:K,MATCH(A370,'KPIs Data'!A:A,0),MATCH("Date de propale demandée",'KPIs Data'!$A$8:$L$8,0)),INDEX('KPIs Data'!A:K,MATCH(A370, 'KPIs Data'!A:A,0),MATCH("Date de propale réelle",'KPIs Data'!$A$8:$L$8,0)),"d")</f>
        <v>#N/A</v>
      </c>
      <c r="D370" s="5" t="e">
        <f>INDEX('KPIs Data'!A:K,MATCH(A370,'KPIs Data'!A:A,0),MATCH("Retard FDO",'KPIs Data'!$A$8:$L$8,0))</f>
        <v>#N/A</v>
      </c>
      <c r="E370" s="5" t="e">
        <f>INDEX('KPIs Data'!A:K,MATCH(A370,'KPIs Data'!A:A,0),MATCH("Nombre de non acceptations par Airbus du livrable",'KPIs Data'!$A$8:$L$8,0))</f>
        <v>#N/A</v>
      </c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</row>
    <row r="371" spans="1:17" ht="30" customHeight="1" x14ac:dyDescent="0.25">
      <c r="A371" s="2" t="str">
        <f>IF(Tableau1[[#This Row],[Objet]]=0,"",Tableau1[[#This Row],[Objet]])</f>
        <v/>
      </c>
      <c r="B371" s="8" t="str">
        <f>IF(Tableau1[[#This Row],[Date livraison]]=0,"",Tableau1[[#This Row],[Date livraison]])</f>
        <v/>
      </c>
      <c r="C371" s="5" t="e">
        <f>DATEDIF(INDEX('KPIs Data'!A:K,MATCH(A371,'KPIs Data'!A:A,0),MATCH("Date de propale demandée",'KPIs Data'!$A$8:$L$8,0)),INDEX('KPIs Data'!A:K,MATCH(A371, 'KPIs Data'!A:A,0),MATCH("Date de propale réelle",'KPIs Data'!$A$8:$L$8,0)),"d")</f>
        <v>#N/A</v>
      </c>
      <c r="D371" s="5" t="e">
        <f>INDEX('KPIs Data'!A:K,MATCH(A371,'KPIs Data'!A:A,0),MATCH("Retard FDO",'KPIs Data'!$A$8:$L$8,0))</f>
        <v>#N/A</v>
      </c>
      <c r="E371" s="5" t="e">
        <f>INDEX('KPIs Data'!A:K,MATCH(A371,'KPIs Data'!A:A,0),MATCH("Nombre de non acceptations par Airbus du livrable",'KPIs Data'!$A$8:$L$8,0))</f>
        <v>#N/A</v>
      </c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</row>
    <row r="372" spans="1:17" ht="30" customHeight="1" x14ac:dyDescent="0.25">
      <c r="A372" s="2" t="str">
        <f>IF(Tableau1[[#This Row],[Objet]]=0,"",Tableau1[[#This Row],[Objet]])</f>
        <v/>
      </c>
      <c r="B372" s="8" t="str">
        <f>IF(Tableau1[[#This Row],[Date livraison]]=0,"",Tableau1[[#This Row],[Date livraison]])</f>
        <v/>
      </c>
      <c r="C372" s="5" t="e">
        <f>DATEDIF(INDEX('KPIs Data'!A:K,MATCH(A372,'KPIs Data'!A:A,0),MATCH("Date de propale demandée",'KPIs Data'!$A$8:$L$8,0)),INDEX('KPIs Data'!A:K,MATCH(A372, 'KPIs Data'!A:A,0),MATCH("Date de propale réelle",'KPIs Data'!$A$8:$L$8,0)),"d")</f>
        <v>#N/A</v>
      </c>
      <c r="D372" s="5" t="e">
        <f>INDEX('KPIs Data'!A:K,MATCH(A372,'KPIs Data'!A:A,0),MATCH("Retard FDO",'KPIs Data'!$A$8:$L$8,0))</f>
        <v>#N/A</v>
      </c>
      <c r="E372" s="5" t="e">
        <f>INDEX('KPIs Data'!A:K,MATCH(A372,'KPIs Data'!A:A,0),MATCH("Nombre de non acceptations par Airbus du livrable",'KPIs Data'!$A$8:$L$8,0))</f>
        <v>#N/A</v>
      </c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</row>
    <row r="373" spans="1:17" ht="30" customHeight="1" x14ac:dyDescent="0.25">
      <c r="A373" s="2" t="str">
        <f>IF(Tableau1[[#This Row],[Objet]]=0,"",Tableau1[[#This Row],[Objet]])</f>
        <v/>
      </c>
      <c r="B373" s="8" t="str">
        <f>IF(Tableau1[[#This Row],[Date livraison]]=0,"",Tableau1[[#This Row],[Date livraison]])</f>
        <v/>
      </c>
      <c r="C373" s="5" t="e">
        <f>DATEDIF(INDEX('KPIs Data'!A:K,MATCH(A373,'KPIs Data'!A:A,0),MATCH("Date de propale demandée",'KPIs Data'!$A$8:$L$8,0)),INDEX('KPIs Data'!A:K,MATCH(A373, 'KPIs Data'!A:A,0),MATCH("Date de propale réelle",'KPIs Data'!$A$8:$L$8,0)),"d")</f>
        <v>#N/A</v>
      </c>
      <c r="D373" s="5" t="e">
        <f>INDEX('KPIs Data'!A:K,MATCH(A373,'KPIs Data'!A:A,0),MATCH("Retard FDO",'KPIs Data'!$A$8:$L$8,0))</f>
        <v>#N/A</v>
      </c>
      <c r="E373" s="5" t="e">
        <f>INDEX('KPIs Data'!A:K,MATCH(A373,'KPIs Data'!A:A,0),MATCH("Nombre de non acceptations par Airbus du livrable",'KPIs Data'!$A$8:$L$8,0))</f>
        <v>#N/A</v>
      </c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</row>
    <row r="374" spans="1:17" ht="30" customHeight="1" x14ac:dyDescent="0.25">
      <c r="A374" s="2" t="str">
        <f>IF(Tableau1[[#This Row],[Objet]]=0,"",Tableau1[[#This Row],[Objet]])</f>
        <v/>
      </c>
      <c r="B374" s="8" t="str">
        <f>IF(Tableau1[[#This Row],[Date livraison]]=0,"",Tableau1[[#This Row],[Date livraison]])</f>
        <v/>
      </c>
      <c r="C374" s="5" t="e">
        <f>DATEDIF(INDEX('KPIs Data'!A:K,MATCH(A374,'KPIs Data'!A:A,0),MATCH("Date de propale demandée",'KPIs Data'!$A$8:$L$8,0)),INDEX('KPIs Data'!A:K,MATCH(A374, 'KPIs Data'!A:A,0),MATCH("Date de propale réelle",'KPIs Data'!$A$8:$L$8,0)),"d")</f>
        <v>#N/A</v>
      </c>
      <c r="D374" s="5" t="e">
        <f>INDEX('KPIs Data'!A:K,MATCH(A374,'KPIs Data'!A:A,0),MATCH("Retard FDO",'KPIs Data'!$A$8:$L$8,0))</f>
        <v>#N/A</v>
      </c>
      <c r="E374" s="5" t="e">
        <f>INDEX('KPIs Data'!A:K,MATCH(A374,'KPIs Data'!A:A,0),MATCH("Nombre de non acceptations par Airbus du livrable",'KPIs Data'!$A$8:$L$8,0))</f>
        <v>#N/A</v>
      </c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</row>
    <row r="375" spans="1:17" ht="30" customHeight="1" x14ac:dyDescent="0.25">
      <c r="A375" s="2" t="str">
        <f>IF(Tableau1[[#This Row],[Objet]]=0,"",Tableau1[[#This Row],[Objet]])</f>
        <v/>
      </c>
      <c r="B375" s="8" t="str">
        <f>IF(Tableau1[[#This Row],[Date livraison]]=0,"",Tableau1[[#This Row],[Date livraison]])</f>
        <v/>
      </c>
      <c r="C375" s="5" t="e">
        <f>DATEDIF(INDEX('KPIs Data'!A:K,MATCH(A375,'KPIs Data'!A:A,0),MATCH("Date de propale demandée",'KPIs Data'!$A$8:$L$8,0)),INDEX('KPIs Data'!A:K,MATCH(A375, 'KPIs Data'!A:A,0),MATCH("Date de propale réelle",'KPIs Data'!$A$8:$L$8,0)),"d")</f>
        <v>#N/A</v>
      </c>
      <c r="D375" s="5" t="e">
        <f>INDEX('KPIs Data'!A:K,MATCH(A375,'KPIs Data'!A:A,0),MATCH("Retard FDO",'KPIs Data'!$A$8:$L$8,0))</f>
        <v>#N/A</v>
      </c>
      <c r="E375" s="5" t="e">
        <f>INDEX('KPIs Data'!A:K,MATCH(A375,'KPIs Data'!A:A,0),MATCH("Nombre de non acceptations par Airbus du livrable",'KPIs Data'!$A$8:$L$8,0))</f>
        <v>#N/A</v>
      </c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</row>
    <row r="376" spans="1:17" ht="30" customHeight="1" x14ac:dyDescent="0.25">
      <c r="A376" s="2" t="str">
        <f>IF(Tableau1[[#This Row],[Objet]]=0,"",Tableau1[[#This Row],[Objet]])</f>
        <v/>
      </c>
      <c r="B376" s="8" t="str">
        <f>IF(Tableau1[[#This Row],[Date livraison]]=0,"",Tableau1[[#This Row],[Date livraison]])</f>
        <v/>
      </c>
      <c r="C376" s="5" t="e">
        <f>DATEDIF(INDEX('KPIs Data'!A:K,MATCH(A376,'KPIs Data'!A:A,0),MATCH("Date de propale demandée",'KPIs Data'!$A$8:$L$8,0)),INDEX('KPIs Data'!A:K,MATCH(A376, 'KPIs Data'!A:A,0),MATCH("Date de propale réelle",'KPIs Data'!$A$8:$L$8,0)),"d")</f>
        <v>#N/A</v>
      </c>
      <c r="D376" s="5" t="e">
        <f>INDEX('KPIs Data'!A:K,MATCH(A376,'KPIs Data'!A:A,0),MATCH("Retard FDO",'KPIs Data'!$A$8:$L$8,0))</f>
        <v>#N/A</v>
      </c>
      <c r="E376" s="5" t="e">
        <f>INDEX('KPIs Data'!A:K,MATCH(A376,'KPIs Data'!A:A,0),MATCH("Nombre de non acceptations par Airbus du livrable",'KPIs Data'!$A$8:$L$8,0))</f>
        <v>#N/A</v>
      </c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</row>
    <row r="377" spans="1:17" ht="30" customHeight="1" x14ac:dyDescent="0.25">
      <c r="A377" s="2" t="str">
        <f>IF(Tableau1[[#This Row],[Objet]]=0,"",Tableau1[[#This Row],[Objet]])</f>
        <v/>
      </c>
      <c r="B377" s="8" t="str">
        <f>IF(Tableau1[[#This Row],[Date livraison]]=0,"",Tableau1[[#This Row],[Date livraison]])</f>
        <v/>
      </c>
      <c r="C377" s="5" t="e">
        <f>DATEDIF(INDEX('KPIs Data'!A:K,MATCH(A377,'KPIs Data'!A:A,0),MATCH("Date de propale demandée",'KPIs Data'!$A$8:$L$8,0)),INDEX('KPIs Data'!A:K,MATCH(A377, 'KPIs Data'!A:A,0),MATCH("Date de propale réelle",'KPIs Data'!$A$8:$L$8,0)),"d")</f>
        <v>#N/A</v>
      </c>
      <c r="D377" s="5" t="e">
        <f>INDEX('KPIs Data'!A:K,MATCH(A377,'KPIs Data'!A:A,0),MATCH("Retard FDO",'KPIs Data'!$A$8:$L$8,0))</f>
        <v>#N/A</v>
      </c>
      <c r="E377" s="5" t="e">
        <f>INDEX('KPIs Data'!A:K,MATCH(A377,'KPIs Data'!A:A,0),MATCH("Nombre de non acceptations par Airbus du livrable",'KPIs Data'!$A$8:$L$8,0))</f>
        <v>#N/A</v>
      </c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</row>
    <row r="378" spans="1:17" ht="30" customHeight="1" x14ac:dyDescent="0.25">
      <c r="A378" s="2" t="str">
        <f>IF(Tableau1[[#This Row],[Objet]]=0,"",Tableau1[[#This Row],[Objet]])</f>
        <v/>
      </c>
      <c r="B378" s="8" t="str">
        <f>IF(Tableau1[[#This Row],[Date livraison]]=0,"",Tableau1[[#This Row],[Date livraison]])</f>
        <v/>
      </c>
      <c r="C378" s="5" t="e">
        <f>DATEDIF(INDEX('KPIs Data'!A:K,MATCH(A378,'KPIs Data'!A:A,0),MATCH("Date de propale demandée",'KPIs Data'!$A$8:$L$8,0)),INDEX('KPIs Data'!A:K,MATCH(A378, 'KPIs Data'!A:A,0),MATCH("Date de propale réelle",'KPIs Data'!$A$8:$L$8,0)),"d")</f>
        <v>#N/A</v>
      </c>
      <c r="D378" s="5" t="e">
        <f>INDEX('KPIs Data'!A:K,MATCH(A378,'KPIs Data'!A:A,0),MATCH("Retard FDO",'KPIs Data'!$A$8:$L$8,0))</f>
        <v>#N/A</v>
      </c>
      <c r="E378" s="5" t="e">
        <f>INDEX('KPIs Data'!A:K,MATCH(A378,'KPIs Data'!A:A,0),MATCH("Nombre de non acceptations par Airbus du livrable",'KPIs Data'!$A$8:$L$8,0))</f>
        <v>#N/A</v>
      </c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</row>
    <row r="379" spans="1:17" ht="30" customHeight="1" x14ac:dyDescent="0.25">
      <c r="A379" s="2" t="str">
        <f>IF(Tableau1[[#This Row],[Objet]]=0,"",Tableau1[[#This Row],[Objet]])</f>
        <v/>
      </c>
      <c r="B379" s="8" t="str">
        <f>IF(Tableau1[[#This Row],[Date livraison]]=0,"",Tableau1[[#This Row],[Date livraison]])</f>
        <v/>
      </c>
      <c r="C379" s="5" t="e">
        <f>DATEDIF(INDEX('KPIs Data'!A:K,MATCH(A379,'KPIs Data'!A:A,0),MATCH("Date de propale demandée",'KPIs Data'!$A$8:$L$8,0)),INDEX('KPIs Data'!A:K,MATCH(A379, 'KPIs Data'!A:A,0),MATCH("Date de propale réelle",'KPIs Data'!$A$8:$L$8,0)),"d")</f>
        <v>#N/A</v>
      </c>
      <c r="D379" s="5" t="e">
        <f>INDEX('KPIs Data'!A:K,MATCH(A379,'KPIs Data'!A:A,0),MATCH("Retard FDO",'KPIs Data'!$A$8:$L$8,0))</f>
        <v>#N/A</v>
      </c>
      <c r="E379" s="5" t="e">
        <f>INDEX('KPIs Data'!A:K,MATCH(A379,'KPIs Data'!A:A,0),MATCH("Nombre de non acceptations par Airbus du livrable",'KPIs Data'!$A$8:$L$8,0))</f>
        <v>#N/A</v>
      </c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</row>
    <row r="380" spans="1:17" ht="30" customHeight="1" x14ac:dyDescent="0.25">
      <c r="A380" s="2" t="str">
        <f>IF(Tableau1[[#This Row],[Objet]]=0,"",Tableau1[[#This Row],[Objet]])</f>
        <v/>
      </c>
      <c r="B380" s="8" t="str">
        <f>IF(Tableau1[[#This Row],[Date livraison]]=0,"",Tableau1[[#This Row],[Date livraison]])</f>
        <v/>
      </c>
      <c r="C380" s="5" t="e">
        <f>DATEDIF(INDEX('KPIs Data'!A:K,MATCH(A380,'KPIs Data'!A:A,0),MATCH("Date de propale demandée",'KPIs Data'!$A$8:$L$8,0)),INDEX('KPIs Data'!A:K,MATCH(A380, 'KPIs Data'!A:A,0),MATCH("Date de propale réelle",'KPIs Data'!$A$8:$L$8,0)),"d")</f>
        <v>#N/A</v>
      </c>
      <c r="D380" s="5" t="e">
        <f>INDEX('KPIs Data'!A:K,MATCH(A380,'KPIs Data'!A:A,0),MATCH("Retard FDO",'KPIs Data'!$A$8:$L$8,0))</f>
        <v>#N/A</v>
      </c>
      <c r="E380" s="5" t="e">
        <f>INDEX('KPIs Data'!A:K,MATCH(A380,'KPIs Data'!A:A,0),MATCH("Nombre de non acceptations par Airbus du livrable",'KPIs Data'!$A$8:$L$8,0))</f>
        <v>#N/A</v>
      </c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</row>
    <row r="381" spans="1:17" ht="30" customHeight="1" x14ac:dyDescent="0.25">
      <c r="A381" s="2" t="str">
        <f>IF(Tableau1[[#This Row],[Objet]]=0,"",Tableau1[[#This Row],[Objet]])</f>
        <v/>
      </c>
      <c r="B381" s="8" t="str">
        <f>IF(Tableau1[[#This Row],[Date livraison]]=0,"",Tableau1[[#This Row],[Date livraison]])</f>
        <v/>
      </c>
      <c r="C381" s="5" t="e">
        <f>DATEDIF(INDEX('KPIs Data'!A:K,MATCH(A381,'KPIs Data'!A:A,0),MATCH("Date de propale demandée",'KPIs Data'!$A$8:$L$8,0)),INDEX('KPIs Data'!A:K,MATCH(A381, 'KPIs Data'!A:A,0),MATCH("Date de propale réelle",'KPIs Data'!$A$8:$L$8,0)),"d")</f>
        <v>#N/A</v>
      </c>
      <c r="D381" s="5" t="e">
        <f>INDEX('KPIs Data'!A:K,MATCH(A381,'KPIs Data'!A:A,0),MATCH("Retard FDO",'KPIs Data'!$A$8:$L$8,0))</f>
        <v>#N/A</v>
      </c>
      <c r="E381" s="5" t="e">
        <f>INDEX('KPIs Data'!A:K,MATCH(A381,'KPIs Data'!A:A,0),MATCH("Nombre de non acceptations par Airbus du livrable",'KPIs Data'!$A$8:$L$8,0))</f>
        <v>#N/A</v>
      </c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</row>
    <row r="382" spans="1:17" ht="30" customHeight="1" x14ac:dyDescent="0.25">
      <c r="A382" s="2" t="str">
        <f>IF(Tableau1[[#This Row],[Objet]]=0,"",Tableau1[[#This Row],[Objet]])</f>
        <v/>
      </c>
      <c r="B382" s="8" t="str">
        <f>IF(Tableau1[[#This Row],[Date livraison]]=0,"",Tableau1[[#This Row],[Date livraison]])</f>
        <v/>
      </c>
      <c r="C382" s="5" t="e">
        <f>DATEDIF(INDEX('KPIs Data'!A:K,MATCH(A382,'KPIs Data'!A:A,0),MATCH("Date de propale demandée",'KPIs Data'!$A$8:$L$8,0)),INDEX('KPIs Data'!A:K,MATCH(A382, 'KPIs Data'!A:A,0),MATCH("Date de propale réelle",'KPIs Data'!$A$8:$L$8,0)),"d")</f>
        <v>#N/A</v>
      </c>
      <c r="D382" s="5" t="e">
        <f>INDEX('KPIs Data'!A:K,MATCH(A382,'KPIs Data'!A:A,0),MATCH("Retard FDO",'KPIs Data'!$A$8:$L$8,0))</f>
        <v>#N/A</v>
      </c>
      <c r="E382" s="5" t="e">
        <f>INDEX('KPIs Data'!A:K,MATCH(A382,'KPIs Data'!A:A,0),MATCH("Nombre de non acceptations par Airbus du livrable",'KPIs Data'!$A$8:$L$8,0))</f>
        <v>#N/A</v>
      </c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</row>
    <row r="383" spans="1:17" ht="30" customHeight="1" x14ac:dyDescent="0.25">
      <c r="A383" s="2" t="str">
        <f>IF(Tableau1[[#This Row],[Objet]]=0,"",Tableau1[[#This Row],[Objet]])</f>
        <v/>
      </c>
      <c r="B383" s="8" t="str">
        <f>IF(Tableau1[[#This Row],[Date livraison]]=0,"",Tableau1[[#This Row],[Date livraison]])</f>
        <v/>
      </c>
      <c r="C383" s="5" t="e">
        <f>DATEDIF(INDEX('KPIs Data'!A:K,MATCH(A383,'KPIs Data'!A:A,0),MATCH("Date de propale demandée",'KPIs Data'!$A$8:$L$8,0)),INDEX('KPIs Data'!A:K,MATCH(A383, 'KPIs Data'!A:A,0),MATCH("Date de propale réelle",'KPIs Data'!$A$8:$L$8,0)),"d")</f>
        <v>#N/A</v>
      </c>
      <c r="D383" s="5" t="e">
        <f>INDEX('KPIs Data'!A:K,MATCH(A383,'KPIs Data'!A:A,0),MATCH("Retard FDO",'KPIs Data'!$A$8:$L$8,0))</f>
        <v>#N/A</v>
      </c>
      <c r="E383" s="5" t="e">
        <f>INDEX('KPIs Data'!A:K,MATCH(A383,'KPIs Data'!A:A,0),MATCH("Nombre de non acceptations par Airbus du livrable",'KPIs Data'!$A$8:$L$8,0))</f>
        <v>#N/A</v>
      </c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</row>
    <row r="384" spans="1:17" ht="30" customHeight="1" x14ac:dyDescent="0.25">
      <c r="A384" s="2" t="str">
        <f>IF(Tableau1[[#This Row],[Objet]]=0,"",Tableau1[[#This Row],[Objet]])</f>
        <v/>
      </c>
      <c r="B384" s="8" t="str">
        <f>IF(Tableau1[[#This Row],[Date livraison]]=0,"",Tableau1[[#This Row],[Date livraison]])</f>
        <v/>
      </c>
      <c r="C384" s="5" t="e">
        <f>DATEDIF(INDEX('KPIs Data'!A:K,MATCH(A384,'KPIs Data'!A:A,0),MATCH("Date de propale demandée",'KPIs Data'!$A$8:$L$8,0)),INDEX('KPIs Data'!A:K,MATCH(A384, 'KPIs Data'!A:A,0),MATCH("Date de propale réelle",'KPIs Data'!$A$8:$L$8,0)),"d")</f>
        <v>#N/A</v>
      </c>
      <c r="D384" s="5" t="e">
        <f>INDEX('KPIs Data'!A:K,MATCH(A384,'KPIs Data'!A:A,0),MATCH("Retard FDO",'KPIs Data'!$A$8:$L$8,0))</f>
        <v>#N/A</v>
      </c>
      <c r="E384" s="5" t="e">
        <f>INDEX('KPIs Data'!A:K,MATCH(A384,'KPIs Data'!A:A,0),MATCH("Nombre de non acceptations par Airbus du livrable",'KPIs Data'!$A$8:$L$8,0))</f>
        <v>#N/A</v>
      </c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</row>
    <row r="385" spans="1:17" ht="30" customHeight="1" x14ac:dyDescent="0.25">
      <c r="A385" s="2" t="str">
        <f>IF(Tableau1[[#This Row],[Objet]]=0,"",Tableau1[[#This Row],[Objet]])</f>
        <v/>
      </c>
      <c r="B385" s="8" t="str">
        <f>IF(Tableau1[[#This Row],[Date livraison]]=0,"",Tableau1[[#This Row],[Date livraison]])</f>
        <v/>
      </c>
      <c r="C385" s="5" t="e">
        <f>DATEDIF(INDEX('KPIs Data'!A:K,MATCH(A385,'KPIs Data'!A:A,0),MATCH("Date de propale demandée",'KPIs Data'!$A$8:$L$8,0)),INDEX('KPIs Data'!A:K,MATCH(A385, 'KPIs Data'!A:A,0),MATCH("Date de propale réelle",'KPIs Data'!$A$8:$L$8,0)),"d")</f>
        <v>#N/A</v>
      </c>
      <c r="D385" s="5" t="e">
        <f>INDEX('KPIs Data'!A:K,MATCH(A385,'KPIs Data'!A:A,0),MATCH("Retard FDO",'KPIs Data'!$A$8:$L$8,0))</f>
        <v>#N/A</v>
      </c>
      <c r="E385" s="5" t="e">
        <f>INDEX('KPIs Data'!A:K,MATCH(A385,'KPIs Data'!A:A,0),MATCH("Nombre de non acceptations par Airbus du livrable",'KPIs Data'!$A$8:$L$8,0))</f>
        <v>#N/A</v>
      </c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</row>
    <row r="386" spans="1:17" ht="30" customHeight="1" x14ac:dyDescent="0.25">
      <c r="A386" s="2" t="str">
        <f>IF(Tableau1[[#This Row],[Objet]]=0,"",Tableau1[[#This Row],[Objet]])</f>
        <v/>
      </c>
      <c r="B386" s="8" t="str">
        <f>IF(Tableau1[[#This Row],[Date livraison]]=0,"",Tableau1[[#This Row],[Date livraison]])</f>
        <v/>
      </c>
      <c r="C386" s="5" t="e">
        <f>DATEDIF(INDEX('KPIs Data'!A:K,MATCH(A386,'KPIs Data'!A:A,0),MATCH("Date de propale demandée",'KPIs Data'!$A$8:$L$8,0)),INDEX('KPIs Data'!A:K,MATCH(A386, 'KPIs Data'!A:A,0),MATCH("Date de propale réelle",'KPIs Data'!$A$8:$L$8,0)),"d")</f>
        <v>#N/A</v>
      </c>
      <c r="D386" s="5" t="e">
        <f>INDEX('KPIs Data'!A:K,MATCH(A386,'KPIs Data'!A:A,0),MATCH("Retard FDO",'KPIs Data'!$A$8:$L$8,0))</f>
        <v>#N/A</v>
      </c>
      <c r="E386" s="5" t="e">
        <f>INDEX('KPIs Data'!A:K,MATCH(A386,'KPIs Data'!A:A,0),MATCH("Nombre de non acceptations par Airbus du livrable",'KPIs Data'!$A$8:$L$8,0))</f>
        <v>#N/A</v>
      </c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</row>
    <row r="387" spans="1:17" ht="30" customHeight="1" x14ac:dyDescent="0.25">
      <c r="A387" s="2" t="str">
        <f>IF(Tableau1[[#This Row],[Objet]]=0,"",Tableau1[[#This Row],[Objet]])</f>
        <v/>
      </c>
      <c r="B387" s="8" t="str">
        <f>IF(Tableau1[[#This Row],[Date livraison]]=0,"",Tableau1[[#This Row],[Date livraison]])</f>
        <v/>
      </c>
      <c r="C387" s="5" t="e">
        <f>DATEDIF(INDEX('KPIs Data'!A:K,MATCH(A387,'KPIs Data'!A:A,0),MATCH("Date de propale demandée",'KPIs Data'!$A$8:$L$8,0)),INDEX('KPIs Data'!A:K,MATCH(A387, 'KPIs Data'!A:A,0),MATCH("Date de propale réelle",'KPIs Data'!$A$8:$L$8,0)),"d")</f>
        <v>#N/A</v>
      </c>
      <c r="D387" s="5" t="e">
        <f>INDEX('KPIs Data'!A:K,MATCH(A387,'KPIs Data'!A:A,0),MATCH("Retard FDO",'KPIs Data'!$A$8:$L$8,0))</f>
        <v>#N/A</v>
      </c>
      <c r="E387" s="5" t="e">
        <f>INDEX('KPIs Data'!A:K,MATCH(A387,'KPIs Data'!A:A,0),MATCH("Nombre de non acceptations par Airbus du livrable",'KPIs Data'!$A$8:$L$8,0))</f>
        <v>#N/A</v>
      </c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</row>
    <row r="388" spans="1:17" ht="30" customHeight="1" x14ac:dyDescent="0.25">
      <c r="A388" s="2" t="str">
        <f>IF(Tableau1[[#This Row],[Objet]]=0,"",Tableau1[[#This Row],[Objet]])</f>
        <v/>
      </c>
      <c r="B388" s="8" t="str">
        <f>IF(Tableau1[[#This Row],[Date livraison]]=0,"",Tableau1[[#This Row],[Date livraison]])</f>
        <v/>
      </c>
      <c r="C388" s="5" t="e">
        <f>DATEDIF(INDEX('KPIs Data'!A:K,MATCH(A388,'KPIs Data'!A:A,0),MATCH("Date de propale demandée",'KPIs Data'!$A$8:$L$8,0)),INDEX('KPIs Data'!A:K,MATCH(A388, 'KPIs Data'!A:A,0),MATCH("Date de propale réelle",'KPIs Data'!$A$8:$L$8,0)),"d")</f>
        <v>#N/A</v>
      </c>
      <c r="D388" s="5" t="e">
        <f>INDEX('KPIs Data'!A:K,MATCH(A388,'KPIs Data'!A:A,0),MATCH("Retard FDO",'KPIs Data'!$A$8:$L$8,0))</f>
        <v>#N/A</v>
      </c>
      <c r="E388" s="5" t="e">
        <f>INDEX('KPIs Data'!A:K,MATCH(A388,'KPIs Data'!A:A,0),MATCH("Nombre de non acceptations par Airbus du livrable",'KPIs Data'!$A$8:$L$8,0))</f>
        <v>#N/A</v>
      </c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</row>
    <row r="389" spans="1:17" ht="30" customHeight="1" x14ac:dyDescent="0.25">
      <c r="A389" s="2" t="str">
        <f>IF(Tableau1[[#This Row],[Objet]]=0,"",Tableau1[[#This Row],[Objet]])</f>
        <v/>
      </c>
      <c r="B389" s="8" t="str">
        <f>IF(Tableau1[[#This Row],[Date livraison]]=0,"",Tableau1[[#This Row],[Date livraison]])</f>
        <v/>
      </c>
      <c r="C389" s="5" t="e">
        <f>DATEDIF(INDEX('KPIs Data'!A:K,MATCH(A389,'KPIs Data'!A:A,0),MATCH("Date de propale demandée",'KPIs Data'!$A$8:$L$8,0)),INDEX('KPIs Data'!A:K,MATCH(A389, 'KPIs Data'!A:A,0),MATCH("Date de propale réelle",'KPIs Data'!$A$8:$L$8,0)),"d")</f>
        <v>#N/A</v>
      </c>
      <c r="D389" s="5" t="e">
        <f>INDEX('KPIs Data'!A:K,MATCH(A389,'KPIs Data'!A:A,0),MATCH("Retard FDO",'KPIs Data'!$A$8:$L$8,0))</f>
        <v>#N/A</v>
      </c>
      <c r="E389" s="5" t="e">
        <f>INDEX('KPIs Data'!A:K,MATCH(A389,'KPIs Data'!A:A,0),MATCH("Nombre de non acceptations par Airbus du livrable",'KPIs Data'!$A$8:$L$8,0))</f>
        <v>#N/A</v>
      </c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</row>
    <row r="390" spans="1:17" ht="30" customHeight="1" x14ac:dyDescent="0.25">
      <c r="A390" s="2" t="str">
        <f>IF(Tableau1[[#This Row],[Objet]]=0,"",Tableau1[[#This Row],[Objet]])</f>
        <v/>
      </c>
      <c r="B390" s="8" t="str">
        <f>IF(Tableau1[[#This Row],[Date livraison]]=0,"",Tableau1[[#This Row],[Date livraison]])</f>
        <v/>
      </c>
      <c r="C390" s="5" t="e">
        <f>DATEDIF(INDEX('KPIs Data'!A:K,MATCH(A390,'KPIs Data'!A:A,0),MATCH("Date de propale demandée",'KPIs Data'!$A$8:$L$8,0)),INDEX('KPIs Data'!A:K,MATCH(A390, 'KPIs Data'!A:A,0),MATCH("Date de propale réelle",'KPIs Data'!$A$8:$L$8,0)),"d")</f>
        <v>#N/A</v>
      </c>
      <c r="D390" s="5" t="e">
        <f>INDEX('KPIs Data'!A:K,MATCH(A390,'KPIs Data'!A:A,0),MATCH("Retard FDO",'KPIs Data'!$A$8:$L$8,0))</f>
        <v>#N/A</v>
      </c>
      <c r="E390" s="5" t="e">
        <f>INDEX('KPIs Data'!A:K,MATCH(A390,'KPIs Data'!A:A,0),MATCH("Nombre de non acceptations par Airbus du livrable",'KPIs Data'!$A$8:$L$8,0))</f>
        <v>#N/A</v>
      </c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</row>
    <row r="391" spans="1:17" ht="30" customHeight="1" x14ac:dyDescent="0.25">
      <c r="A391" s="2" t="str">
        <f>IF(Tableau1[[#This Row],[Objet]]=0,"",Tableau1[[#This Row],[Objet]])</f>
        <v/>
      </c>
      <c r="B391" s="8" t="str">
        <f>IF(Tableau1[[#This Row],[Date livraison]]=0,"",Tableau1[[#This Row],[Date livraison]])</f>
        <v/>
      </c>
      <c r="C391" s="5" t="e">
        <f>DATEDIF(INDEX('KPIs Data'!A:K,MATCH(A391,'KPIs Data'!A:A,0),MATCH("Date de propale demandée",'KPIs Data'!$A$8:$L$8,0)),INDEX('KPIs Data'!A:K,MATCH(A391, 'KPIs Data'!A:A,0),MATCH("Date de propale réelle",'KPIs Data'!$A$8:$L$8,0)),"d")</f>
        <v>#N/A</v>
      </c>
      <c r="D391" s="5" t="e">
        <f>INDEX('KPIs Data'!A:K,MATCH(A391,'KPIs Data'!A:A,0),MATCH("Retard FDO",'KPIs Data'!$A$8:$L$8,0))</f>
        <v>#N/A</v>
      </c>
      <c r="E391" s="5" t="e">
        <f>INDEX('KPIs Data'!A:K,MATCH(A391,'KPIs Data'!A:A,0),MATCH("Nombre de non acceptations par Airbus du livrable",'KPIs Data'!$A$8:$L$8,0))</f>
        <v>#N/A</v>
      </c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</row>
    <row r="392" spans="1:17" ht="30" customHeight="1" x14ac:dyDescent="0.25">
      <c r="A392" s="2" t="str">
        <f>IF(Tableau1[[#This Row],[Objet]]=0,"",Tableau1[[#This Row],[Objet]])</f>
        <v/>
      </c>
      <c r="B392" s="8" t="str">
        <f>IF(Tableau1[[#This Row],[Date livraison]]=0,"",Tableau1[[#This Row],[Date livraison]])</f>
        <v/>
      </c>
      <c r="C392" s="5" t="e">
        <f>DATEDIF(INDEX('KPIs Data'!A:K,MATCH(A392,'KPIs Data'!A:A,0),MATCH("Date de propale demandée",'KPIs Data'!$A$8:$L$8,0)),INDEX('KPIs Data'!A:K,MATCH(A392, 'KPIs Data'!A:A,0),MATCH("Date de propale réelle",'KPIs Data'!$A$8:$L$8,0)),"d")</f>
        <v>#N/A</v>
      </c>
      <c r="D392" s="5" t="e">
        <f>INDEX('KPIs Data'!A:K,MATCH(A392,'KPIs Data'!A:A,0),MATCH("Retard FDO",'KPIs Data'!$A$8:$L$8,0))</f>
        <v>#N/A</v>
      </c>
      <c r="E392" s="5" t="e">
        <f>INDEX('KPIs Data'!A:K,MATCH(A392,'KPIs Data'!A:A,0),MATCH("Nombre de non acceptations par Airbus du livrable",'KPIs Data'!$A$8:$L$8,0))</f>
        <v>#N/A</v>
      </c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</row>
    <row r="393" spans="1:17" ht="30" customHeight="1" x14ac:dyDescent="0.25">
      <c r="A393" s="2" t="str">
        <f>IF(Tableau1[[#This Row],[Objet]]=0,"",Tableau1[[#This Row],[Objet]])</f>
        <v/>
      </c>
      <c r="B393" s="8" t="str">
        <f>IF(Tableau1[[#This Row],[Date livraison]]=0,"",Tableau1[[#This Row],[Date livraison]])</f>
        <v/>
      </c>
      <c r="C393" s="5" t="e">
        <f>DATEDIF(INDEX('KPIs Data'!A:K,MATCH(A393,'KPIs Data'!A:A,0),MATCH("Date de propale demandée",'KPIs Data'!$A$8:$L$8,0)),INDEX('KPIs Data'!A:K,MATCH(A393, 'KPIs Data'!A:A,0),MATCH("Date de propale réelle",'KPIs Data'!$A$8:$L$8,0)),"d")</f>
        <v>#N/A</v>
      </c>
      <c r="D393" s="5" t="e">
        <f>INDEX('KPIs Data'!A:K,MATCH(A393,'KPIs Data'!A:A,0),MATCH("Retard FDO",'KPIs Data'!$A$8:$L$8,0))</f>
        <v>#N/A</v>
      </c>
      <c r="E393" s="5" t="e">
        <f>INDEX('KPIs Data'!A:K,MATCH(A393,'KPIs Data'!A:A,0),MATCH("Nombre de non acceptations par Airbus du livrable",'KPIs Data'!$A$8:$L$8,0))</f>
        <v>#N/A</v>
      </c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</row>
    <row r="394" spans="1:17" ht="30" customHeight="1" x14ac:dyDescent="0.25">
      <c r="A394" s="2" t="str">
        <f>IF(Tableau1[[#This Row],[Objet]]=0,"",Tableau1[[#This Row],[Objet]])</f>
        <v/>
      </c>
      <c r="B394" s="8" t="str">
        <f>IF(Tableau1[[#This Row],[Date livraison]]=0,"",Tableau1[[#This Row],[Date livraison]])</f>
        <v/>
      </c>
      <c r="C394" s="5" t="e">
        <f>DATEDIF(INDEX('KPIs Data'!A:K,MATCH(A394,'KPIs Data'!A:A,0),MATCH("Date de propale demandée",'KPIs Data'!$A$8:$L$8,0)),INDEX('KPIs Data'!A:K,MATCH(A394, 'KPIs Data'!A:A,0),MATCH("Date de propale réelle",'KPIs Data'!$A$8:$L$8,0)),"d")</f>
        <v>#N/A</v>
      </c>
      <c r="D394" s="5" t="e">
        <f>INDEX('KPIs Data'!A:K,MATCH(A394,'KPIs Data'!A:A,0),MATCH("Retard FDO",'KPIs Data'!$A$8:$L$8,0))</f>
        <v>#N/A</v>
      </c>
      <c r="E394" s="5" t="e">
        <f>INDEX('KPIs Data'!A:K,MATCH(A394,'KPIs Data'!A:A,0),MATCH("Nombre de non acceptations par Airbus du livrable",'KPIs Data'!$A$8:$L$8,0))</f>
        <v>#N/A</v>
      </c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</row>
    <row r="395" spans="1:17" ht="30" customHeight="1" x14ac:dyDescent="0.25">
      <c r="A395" s="2" t="str">
        <f>IF(Tableau1[[#This Row],[Objet]]=0,"",Tableau1[[#This Row],[Objet]])</f>
        <v/>
      </c>
      <c r="B395" s="8" t="str">
        <f>IF(Tableau1[[#This Row],[Date livraison]]=0,"",Tableau1[[#This Row],[Date livraison]])</f>
        <v/>
      </c>
      <c r="C395" s="5" t="e">
        <f>DATEDIF(INDEX('KPIs Data'!A:K,MATCH(A395,'KPIs Data'!A:A,0),MATCH("Date de propale demandée",'KPIs Data'!$A$8:$L$8,0)),INDEX('KPIs Data'!A:K,MATCH(A395, 'KPIs Data'!A:A,0),MATCH("Date de propale réelle",'KPIs Data'!$A$8:$L$8,0)),"d")</f>
        <v>#N/A</v>
      </c>
      <c r="D395" s="5" t="e">
        <f>INDEX('KPIs Data'!A:K,MATCH(A395,'KPIs Data'!A:A,0),MATCH("Retard FDO",'KPIs Data'!$A$8:$L$8,0))</f>
        <v>#N/A</v>
      </c>
      <c r="E395" s="5" t="e">
        <f>INDEX('KPIs Data'!A:K,MATCH(A395,'KPIs Data'!A:A,0),MATCH("Nombre de non acceptations par Airbus du livrable",'KPIs Data'!$A$8:$L$8,0))</f>
        <v>#N/A</v>
      </c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</row>
    <row r="396" spans="1:17" ht="30" customHeight="1" x14ac:dyDescent="0.25">
      <c r="A396" s="2" t="str">
        <f>IF(Tableau1[[#This Row],[Objet]]=0,"",Tableau1[[#This Row],[Objet]])</f>
        <v/>
      </c>
      <c r="B396" s="8" t="str">
        <f>IF(Tableau1[[#This Row],[Date livraison]]=0,"",Tableau1[[#This Row],[Date livraison]])</f>
        <v/>
      </c>
      <c r="C396" s="5" t="e">
        <f>DATEDIF(INDEX('KPIs Data'!A:K,MATCH(A396,'KPIs Data'!A:A,0),MATCH("Date de propale demandée",'KPIs Data'!$A$8:$L$8,0)),INDEX('KPIs Data'!A:K,MATCH(A396, 'KPIs Data'!A:A,0),MATCH("Date de propale réelle",'KPIs Data'!$A$8:$L$8,0)),"d")</f>
        <v>#N/A</v>
      </c>
      <c r="D396" s="5" t="e">
        <f>INDEX('KPIs Data'!A:K,MATCH(A396,'KPIs Data'!A:A,0),MATCH("Retard FDO",'KPIs Data'!$A$8:$L$8,0))</f>
        <v>#N/A</v>
      </c>
      <c r="E396" s="5" t="e">
        <f>INDEX('KPIs Data'!A:K,MATCH(A396,'KPIs Data'!A:A,0),MATCH("Nombre de non acceptations par Airbus du livrable",'KPIs Data'!$A$8:$L$8,0))</f>
        <v>#N/A</v>
      </c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</row>
    <row r="397" spans="1:17" ht="30" customHeight="1" x14ac:dyDescent="0.25">
      <c r="A397" s="2" t="str">
        <f>IF(Tableau1[[#This Row],[Objet]]=0,"",Tableau1[[#This Row],[Objet]])</f>
        <v/>
      </c>
      <c r="B397" s="8" t="str">
        <f>IF(Tableau1[[#This Row],[Date livraison]]=0,"",Tableau1[[#This Row],[Date livraison]])</f>
        <v/>
      </c>
      <c r="C397" s="5" t="e">
        <f>DATEDIF(INDEX('KPIs Data'!A:K,MATCH(A397,'KPIs Data'!A:A,0),MATCH("Date de propale demandée",'KPIs Data'!$A$8:$L$8,0)),INDEX('KPIs Data'!A:K,MATCH(A397, 'KPIs Data'!A:A,0),MATCH("Date de propale réelle",'KPIs Data'!$A$8:$L$8,0)),"d")</f>
        <v>#N/A</v>
      </c>
      <c r="D397" s="5" t="e">
        <f>INDEX('KPIs Data'!A:K,MATCH(A397,'KPIs Data'!A:A,0),MATCH("Retard FDO",'KPIs Data'!$A$8:$L$8,0))</f>
        <v>#N/A</v>
      </c>
      <c r="E397" s="5" t="e">
        <f>INDEX('KPIs Data'!A:K,MATCH(A397,'KPIs Data'!A:A,0),MATCH("Nombre de non acceptations par Airbus du livrable",'KPIs Data'!$A$8:$L$8,0))</f>
        <v>#N/A</v>
      </c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</row>
    <row r="398" spans="1:17" ht="30" customHeight="1" x14ac:dyDescent="0.25">
      <c r="A398" s="2" t="str">
        <f>IF(Tableau1[[#This Row],[Objet]]=0,"",Tableau1[[#This Row],[Objet]])</f>
        <v/>
      </c>
      <c r="B398" s="8" t="str">
        <f>IF(Tableau1[[#This Row],[Date livraison]]=0,"",Tableau1[[#This Row],[Date livraison]])</f>
        <v/>
      </c>
      <c r="C398" s="5" t="e">
        <f>DATEDIF(INDEX('KPIs Data'!A:K,MATCH(A398,'KPIs Data'!A:A,0),MATCH("Date de propale demandée",'KPIs Data'!$A$8:$L$8,0)),INDEX('KPIs Data'!A:K,MATCH(A398, 'KPIs Data'!A:A,0),MATCH("Date de propale réelle",'KPIs Data'!$A$8:$L$8,0)),"d")</f>
        <v>#N/A</v>
      </c>
      <c r="D398" s="5" t="e">
        <f>INDEX('KPIs Data'!A:K,MATCH(A398,'KPIs Data'!A:A,0),MATCH("Retard FDO",'KPIs Data'!$A$8:$L$8,0))</f>
        <v>#N/A</v>
      </c>
      <c r="E398" s="5" t="e">
        <f>INDEX('KPIs Data'!A:K,MATCH(A398,'KPIs Data'!A:A,0),MATCH("Nombre de non acceptations par Airbus du livrable",'KPIs Data'!$A$8:$L$8,0))</f>
        <v>#N/A</v>
      </c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</row>
    <row r="399" spans="1:17" ht="30" customHeight="1" x14ac:dyDescent="0.25">
      <c r="A399" s="2" t="str">
        <f>IF(Tableau1[[#This Row],[Objet]]=0,"",Tableau1[[#This Row],[Objet]])</f>
        <v/>
      </c>
      <c r="B399" s="8" t="str">
        <f>IF(Tableau1[[#This Row],[Date livraison]]=0,"",Tableau1[[#This Row],[Date livraison]])</f>
        <v/>
      </c>
      <c r="C399" s="5" t="e">
        <f>DATEDIF(INDEX('KPIs Data'!A:K,MATCH(A399,'KPIs Data'!A:A,0),MATCH("Date de propale demandée",'KPIs Data'!$A$8:$L$8,0)),INDEX('KPIs Data'!A:K,MATCH(A399, 'KPIs Data'!A:A,0),MATCH("Date de propale réelle",'KPIs Data'!$A$8:$L$8,0)),"d")</f>
        <v>#N/A</v>
      </c>
      <c r="D399" s="5" t="e">
        <f>INDEX('KPIs Data'!A:K,MATCH(A399,'KPIs Data'!A:A,0),MATCH("Retard FDO",'KPIs Data'!$A$8:$L$8,0))</f>
        <v>#N/A</v>
      </c>
      <c r="E399" s="5" t="e">
        <f>INDEX('KPIs Data'!A:K,MATCH(A399,'KPIs Data'!A:A,0),MATCH("Nombre de non acceptations par Airbus du livrable",'KPIs Data'!$A$8:$L$8,0))</f>
        <v>#N/A</v>
      </c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</row>
    <row r="400" spans="1:17" ht="30" customHeight="1" x14ac:dyDescent="0.25">
      <c r="A400" s="2" t="str">
        <f>IF(Tableau1[[#This Row],[Objet]]=0,"",Tableau1[[#This Row],[Objet]])</f>
        <v/>
      </c>
      <c r="B400" s="8" t="str">
        <f>IF(Tableau1[[#This Row],[Date livraison]]=0,"",Tableau1[[#This Row],[Date livraison]])</f>
        <v/>
      </c>
      <c r="C400" s="5" t="e">
        <f>DATEDIF(INDEX('KPIs Data'!A:K,MATCH(A400,'KPIs Data'!A:A,0),MATCH("Date de propale demandée",'KPIs Data'!$A$8:$L$8,0)),INDEX('KPIs Data'!A:K,MATCH(A400, 'KPIs Data'!A:A,0),MATCH("Date de propale réelle",'KPIs Data'!$A$8:$L$8,0)),"d")</f>
        <v>#N/A</v>
      </c>
      <c r="D400" s="5" t="e">
        <f>INDEX('KPIs Data'!A:K,MATCH(A400,'KPIs Data'!A:A,0),MATCH("Retard FDO",'KPIs Data'!$A$8:$L$8,0))</f>
        <v>#N/A</v>
      </c>
      <c r="E400" s="5" t="e">
        <f>INDEX('KPIs Data'!A:K,MATCH(A400,'KPIs Data'!A:A,0),MATCH("Nombre de non acceptations par Airbus du livrable",'KPIs Data'!$A$8:$L$8,0))</f>
        <v>#N/A</v>
      </c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</row>
    <row r="401" spans="1:17" ht="30" customHeight="1" x14ac:dyDescent="0.25">
      <c r="A401" s="2" t="str">
        <f>IF(Tableau1[[#This Row],[Objet]]=0,"",Tableau1[[#This Row],[Objet]])</f>
        <v/>
      </c>
      <c r="B401" s="8" t="str">
        <f>IF(Tableau1[[#This Row],[Date livraison]]=0,"",Tableau1[[#This Row],[Date livraison]])</f>
        <v/>
      </c>
      <c r="C401" s="5" t="e">
        <f>DATEDIF(INDEX('KPIs Data'!A:K,MATCH(A401,'KPIs Data'!A:A,0),MATCH("Date de propale demandée",'KPIs Data'!$A$8:$L$8,0)),INDEX('KPIs Data'!A:K,MATCH(A401, 'KPIs Data'!A:A,0),MATCH("Date de propale réelle",'KPIs Data'!$A$8:$L$8,0)),"d")</f>
        <v>#N/A</v>
      </c>
      <c r="D401" s="5" t="e">
        <f>INDEX('KPIs Data'!A:K,MATCH(A401,'KPIs Data'!A:A,0),MATCH("Retard FDO",'KPIs Data'!$A$8:$L$8,0))</f>
        <v>#N/A</v>
      </c>
      <c r="E401" s="5" t="e">
        <f>INDEX('KPIs Data'!A:K,MATCH(A401,'KPIs Data'!A:A,0),MATCH("Nombre de non acceptations par Airbus du livrable",'KPIs Data'!$A$8:$L$8,0))</f>
        <v>#N/A</v>
      </c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</row>
    <row r="402" spans="1:17" ht="30" customHeight="1" x14ac:dyDescent="0.25">
      <c r="A402" s="2" t="str">
        <f>IF(Tableau1[[#This Row],[Objet]]=0,"",Tableau1[[#This Row],[Objet]])</f>
        <v/>
      </c>
      <c r="B402" s="8" t="str">
        <f>IF(Tableau1[[#This Row],[Date livraison]]=0,"",Tableau1[[#This Row],[Date livraison]])</f>
        <v/>
      </c>
      <c r="C402" s="5" t="e">
        <f>DATEDIF(INDEX('KPIs Data'!A:K,MATCH(A402,'KPIs Data'!A:A,0),MATCH("Date de propale demandée",'KPIs Data'!$A$8:$L$8,0)),INDEX('KPIs Data'!A:K,MATCH(A402, 'KPIs Data'!A:A,0),MATCH("Date de propale réelle",'KPIs Data'!$A$8:$L$8,0)),"d")</f>
        <v>#N/A</v>
      </c>
      <c r="D402" s="5" t="e">
        <f>INDEX('KPIs Data'!A:K,MATCH(A402,'KPIs Data'!A:A,0),MATCH("Retard FDO",'KPIs Data'!$A$8:$L$8,0))</f>
        <v>#N/A</v>
      </c>
      <c r="E402" s="5" t="e">
        <f>INDEX('KPIs Data'!A:K,MATCH(A402,'KPIs Data'!A:A,0),MATCH("Nombre de non acceptations par Airbus du livrable",'KPIs Data'!$A$8:$L$8,0))</f>
        <v>#N/A</v>
      </c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</row>
    <row r="403" spans="1:17" ht="30" customHeight="1" x14ac:dyDescent="0.25">
      <c r="A403" s="2" t="str">
        <f>IF(Tableau1[[#This Row],[Objet]]=0,"",Tableau1[[#This Row],[Objet]])</f>
        <v/>
      </c>
      <c r="B403" s="8" t="str">
        <f>IF(Tableau1[[#This Row],[Date livraison]]=0,"",Tableau1[[#This Row],[Date livraison]])</f>
        <v/>
      </c>
      <c r="C403" s="5" t="e">
        <f>DATEDIF(INDEX('KPIs Data'!A:K,MATCH(A403,'KPIs Data'!A:A,0),MATCH("Date de propale demandée",'KPIs Data'!$A$8:$L$8,0)),INDEX('KPIs Data'!A:K,MATCH(A403, 'KPIs Data'!A:A,0),MATCH("Date de propale réelle",'KPIs Data'!$A$8:$L$8,0)),"d")</f>
        <v>#N/A</v>
      </c>
      <c r="D403" s="5" t="e">
        <f>INDEX('KPIs Data'!A:K,MATCH(A403,'KPIs Data'!A:A,0),MATCH("Retard FDO",'KPIs Data'!$A$8:$L$8,0))</f>
        <v>#N/A</v>
      </c>
      <c r="E403" s="5" t="e">
        <f>INDEX('KPIs Data'!A:K,MATCH(A403,'KPIs Data'!A:A,0),MATCH("Nombre de non acceptations par Airbus du livrable",'KPIs Data'!$A$8:$L$8,0))</f>
        <v>#N/A</v>
      </c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</row>
    <row r="404" spans="1:17" ht="30" customHeight="1" x14ac:dyDescent="0.25">
      <c r="A404" s="2" t="str">
        <f>IF(Tableau1[[#This Row],[Objet]]=0,"",Tableau1[[#This Row],[Objet]])</f>
        <v/>
      </c>
      <c r="B404" s="8" t="str">
        <f>IF(Tableau1[[#This Row],[Date livraison]]=0,"",Tableau1[[#This Row],[Date livraison]])</f>
        <v/>
      </c>
      <c r="C404" s="5" t="e">
        <f>DATEDIF(INDEX('KPIs Data'!A:K,MATCH(A404,'KPIs Data'!A:A,0),MATCH("Date de propale demandée",'KPIs Data'!$A$8:$L$8,0)),INDEX('KPIs Data'!A:K,MATCH(A404, 'KPIs Data'!A:A,0),MATCH("Date de propale réelle",'KPIs Data'!$A$8:$L$8,0)),"d")</f>
        <v>#N/A</v>
      </c>
      <c r="D404" s="5" t="e">
        <f>INDEX('KPIs Data'!A:K,MATCH(A404,'KPIs Data'!A:A,0),MATCH("Retard FDO",'KPIs Data'!$A$8:$L$8,0))</f>
        <v>#N/A</v>
      </c>
      <c r="E404" s="5" t="e">
        <f>INDEX('KPIs Data'!A:K,MATCH(A404,'KPIs Data'!A:A,0),MATCH("Nombre de non acceptations par Airbus du livrable",'KPIs Data'!$A$8:$L$8,0))</f>
        <v>#N/A</v>
      </c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</row>
    <row r="405" spans="1:17" ht="30" customHeight="1" x14ac:dyDescent="0.25">
      <c r="A405" s="2" t="str">
        <f>IF(Tableau1[[#This Row],[Objet]]=0,"",Tableau1[[#This Row],[Objet]])</f>
        <v/>
      </c>
      <c r="B405" s="8" t="str">
        <f>IF(Tableau1[[#This Row],[Date livraison]]=0,"",Tableau1[[#This Row],[Date livraison]])</f>
        <v/>
      </c>
      <c r="C405" s="5" t="e">
        <f>DATEDIF(INDEX('KPIs Data'!A:K,MATCH(A405,'KPIs Data'!A:A,0),MATCH("Date de propale demandée",'KPIs Data'!$A$8:$L$8,0)),INDEX('KPIs Data'!A:K,MATCH(A405, 'KPIs Data'!A:A,0),MATCH("Date de propale réelle",'KPIs Data'!$A$8:$L$8,0)),"d")</f>
        <v>#N/A</v>
      </c>
      <c r="D405" s="5" t="e">
        <f>INDEX('KPIs Data'!A:K,MATCH(A405,'KPIs Data'!A:A,0),MATCH("Retard FDO",'KPIs Data'!$A$8:$L$8,0))</f>
        <v>#N/A</v>
      </c>
      <c r="E405" s="5" t="e">
        <f>INDEX('KPIs Data'!A:K,MATCH(A405,'KPIs Data'!A:A,0),MATCH("Nombre de non acceptations par Airbus du livrable",'KPIs Data'!$A$8:$L$8,0))</f>
        <v>#N/A</v>
      </c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</row>
    <row r="406" spans="1:17" ht="30" customHeight="1" x14ac:dyDescent="0.25">
      <c r="A406" s="2" t="str">
        <f>IF(Tableau1[[#This Row],[Objet]]=0,"",Tableau1[[#This Row],[Objet]])</f>
        <v/>
      </c>
      <c r="B406" s="8" t="str">
        <f>IF(Tableau1[[#This Row],[Date livraison]]=0,"",Tableau1[[#This Row],[Date livraison]])</f>
        <v/>
      </c>
      <c r="C406" s="5" t="e">
        <f>DATEDIF(INDEX('KPIs Data'!A:K,MATCH(A406,'KPIs Data'!A:A,0),MATCH("Date de propale demandée",'KPIs Data'!$A$8:$L$8,0)),INDEX('KPIs Data'!A:K,MATCH(A406, 'KPIs Data'!A:A,0),MATCH("Date de propale réelle",'KPIs Data'!$A$8:$L$8,0)),"d")</f>
        <v>#N/A</v>
      </c>
      <c r="D406" s="5" t="e">
        <f>INDEX('KPIs Data'!A:K,MATCH(A406,'KPIs Data'!A:A,0),MATCH("Retard FDO",'KPIs Data'!$A$8:$L$8,0))</f>
        <v>#N/A</v>
      </c>
      <c r="E406" s="5" t="e">
        <f>INDEX('KPIs Data'!A:K,MATCH(A406,'KPIs Data'!A:A,0),MATCH("Nombre de non acceptations par Airbus du livrable",'KPIs Data'!$A$8:$L$8,0))</f>
        <v>#N/A</v>
      </c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</row>
    <row r="407" spans="1:17" ht="30" customHeight="1" x14ac:dyDescent="0.25">
      <c r="A407" s="2" t="str">
        <f>IF(Tableau1[[#This Row],[Objet]]=0,"",Tableau1[[#This Row],[Objet]])</f>
        <v/>
      </c>
      <c r="B407" s="8" t="str">
        <f>IF(Tableau1[[#This Row],[Date livraison]]=0,"",Tableau1[[#This Row],[Date livraison]])</f>
        <v/>
      </c>
      <c r="C407" s="5" t="e">
        <f>DATEDIF(INDEX('KPIs Data'!A:K,MATCH(A407,'KPIs Data'!A:A,0),MATCH("Date de propale demandée",'KPIs Data'!$A$8:$L$8,0)),INDEX('KPIs Data'!A:K,MATCH(A407, 'KPIs Data'!A:A,0),MATCH("Date de propale réelle",'KPIs Data'!$A$8:$L$8,0)),"d")</f>
        <v>#N/A</v>
      </c>
      <c r="D407" s="5" t="e">
        <f>INDEX('KPIs Data'!A:K,MATCH(A407,'KPIs Data'!A:A,0),MATCH("Retard FDO",'KPIs Data'!$A$8:$L$8,0))</f>
        <v>#N/A</v>
      </c>
      <c r="E407" s="5" t="e">
        <f>INDEX('KPIs Data'!A:K,MATCH(A407,'KPIs Data'!A:A,0),MATCH("Nombre de non acceptations par Airbus du livrable",'KPIs Data'!$A$8:$L$8,0))</f>
        <v>#N/A</v>
      </c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</row>
    <row r="408" spans="1:17" ht="30" customHeight="1" x14ac:dyDescent="0.25">
      <c r="A408" s="2" t="str">
        <f>IF(Tableau1[[#This Row],[Objet]]=0,"",Tableau1[[#This Row],[Objet]])</f>
        <v/>
      </c>
      <c r="B408" s="8" t="str">
        <f>IF(Tableau1[[#This Row],[Date livraison]]=0,"",Tableau1[[#This Row],[Date livraison]])</f>
        <v/>
      </c>
      <c r="C408" s="5" t="e">
        <f>DATEDIF(INDEX('KPIs Data'!A:K,MATCH(A408,'KPIs Data'!A:A,0),MATCH("Date de propale demandée",'KPIs Data'!$A$8:$L$8,0)),INDEX('KPIs Data'!A:K,MATCH(A408, 'KPIs Data'!A:A,0),MATCH("Date de propale réelle",'KPIs Data'!$A$8:$L$8,0)),"d")</f>
        <v>#N/A</v>
      </c>
      <c r="D408" s="5" t="e">
        <f>INDEX('KPIs Data'!A:K,MATCH(A408,'KPIs Data'!A:A,0),MATCH("Retard FDO",'KPIs Data'!$A$8:$L$8,0))</f>
        <v>#N/A</v>
      </c>
      <c r="E408" s="5" t="e">
        <f>INDEX('KPIs Data'!A:K,MATCH(A408,'KPIs Data'!A:A,0),MATCH("Nombre de non acceptations par Airbus du livrable",'KPIs Data'!$A$8:$L$8,0))</f>
        <v>#N/A</v>
      </c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</row>
    <row r="409" spans="1:17" ht="30" customHeight="1" x14ac:dyDescent="0.25">
      <c r="A409" s="2" t="str">
        <f>IF(Tableau1[[#This Row],[Objet]]=0,"",Tableau1[[#This Row],[Objet]])</f>
        <v/>
      </c>
      <c r="B409" s="8" t="str">
        <f>IF(Tableau1[[#This Row],[Date livraison]]=0,"",Tableau1[[#This Row],[Date livraison]])</f>
        <v/>
      </c>
      <c r="C409" s="5" t="e">
        <f>DATEDIF(INDEX('KPIs Data'!A:K,MATCH(A409,'KPIs Data'!A:A,0),MATCH("Date de propale demandée",'KPIs Data'!$A$8:$L$8,0)),INDEX('KPIs Data'!A:K,MATCH(A409, 'KPIs Data'!A:A,0),MATCH("Date de propale réelle",'KPIs Data'!$A$8:$L$8,0)),"d")</f>
        <v>#N/A</v>
      </c>
      <c r="D409" s="5" t="e">
        <f>INDEX('KPIs Data'!A:K,MATCH(A409,'KPIs Data'!A:A,0),MATCH("Retard FDO",'KPIs Data'!$A$8:$L$8,0))</f>
        <v>#N/A</v>
      </c>
      <c r="E409" s="5" t="e">
        <f>INDEX('KPIs Data'!A:K,MATCH(A409,'KPIs Data'!A:A,0),MATCH("Nombre de non acceptations par Airbus du livrable",'KPIs Data'!$A$8:$L$8,0))</f>
        <v>#N/A</v>
      </c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</row>
    <row r="410" spans="1:17" ht="30" customHeight="1" x14ac:dyDescent="0.25">
      <c r="A410" s="2" t="str">
        <f>IF(Tableau1[[#This Row],[Objet]]=0,"",Tableau1[[#This Row],[Objet]])</f>
        <v/>
      </c>
      <c r="B410" s="8" t="str">
        <f>IF(Tableau1[[#This Row],[Date livraison]]=0,"",Tableau1[[#This Row],[Date livraison]])</f>
        <v/>
      </c>
      <c r="C410" s="5" t="e">
        <f>DATEDIF(INDEX('KPIs Data'!A:K,MATCH(A410,'KPIs Data'!A:A,0),MATCH("Date de propale demandée",'KPIs Data'!$A$8:$L$8,0)),INDEX('KPIs Data'!A:K,MATCH(A410, 'KPIs Data'!A:A,0),MATCH("Date de propale réelle",'KPIs Data'!$A$8:$L$8,0)),"d")</f>
        <v>#N/A</v>
      </c>
      <c r="D410" s="5" t="e">
        <f>INDEX('KPIs Data'!A:K,MATCH(A410,'KPIs Data'!A:A,0),MATCH("Retard FDO",'KPIs Data'!$A$8:$L$8,0))</f>
        <v>#N/A</v>
      </c>
      <c r="E410" s="5" t="e">
        <f>INDEX('KPIs Data'!A:K,MATCH(A410,'KPIs Data'!A:A,0),MATCH("Nombre de non acceptations par Airbus du livrable",'KPIs Data'!$A$8:$L$8,0))</f>
        <v>#N/A</v>
      </c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</row>
    <row r="411" spans="1:17" ht="30" customHeight="1" x14ac:dyDescent="0.25">
      <c r="A411" s="2" t="str">
        <f>IF(Tableau1[[#This Row],[Objet]]=0,"",Tableau1[[#This Row],[Objet]])</f>
        <v/>
      </c>
      <c r="B411" s="8" t="str">
        <f>IF(Tableau1[[#This Row],[Date livraison]]=0,"",Tableau1[[#This Row],[Date livraison]])</f>
        <v/>
      </c>
      <c r="C411" s="5" t="e">
        <f>DATEDIF(INDEX('KPIs Data'!A:K,MATCH(A411,'KPIs Data'!A:A,0),MATCH("Date de propale demandée",'KPIs Data'!$A$8:$L$8,0)),INDEX('KPIs Data'!A:K,MATCH(A411, 'KPIs Data'!A:A,0),MATCH("Date de propale réelle",'KPIs Data'!$A$8:$L$8,0)),"d")</f>
        <v>#N/A</v>
      </c>
      <c r="D411" s="5" t="e">
        <f>INDEX('KPIs Data'!A:K,MATCH(A411,'KPIs Data'!A:A,0),MATCH("Retard FDO",'KPIs Data'!$A$8:$L$8,0))</f>
        <v>#N/A</v>
      </c>
      <c r="E411" s="5" t="e">
        <f>INDEX('KPIs Data'!A:K,MATCH(A411,'KPIs Data'!A:A,0),MATCH("Nombre de non acceptations par Airbus du livrable",'KPIs Data'!$A$8:$L$8,0))</f>
        <v>#N/A</v>
      </c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</row>
    <row r="412" spans="1:17" ht="30" customHeight="1" x14ac:dyDescent="0.25">
      <c r="A412" s="2" t="str">
        <f>IF(Tableau1[[#This Row],[Objet]]=0,"",Tableau1[[#This Row],[Objet]])</f>
        <v/>
      </c>
      <c r="B412" s="8" t="str">
        <f>IF(Tableau1[[#This Row],[Date livraison]]=0,"",Tableau1[[#This Row],[Date livraison]])</f>
        <v/>
      </c>
      <c r="C412" s="5" t="e">
        <f>DATEDIF(INDEX('KPIs Data'!A:K,MATCH(A412,'KPIs Data'!A:A,0),MATCH("Date de propale demandée",'KPIs Data'!$A$8:$L$8,0)),INDEX('KPIs Data'!A:K,MATCH(A412, 'KPIs Data'!A:A,0),MATCH("Date de propale réelle",'KPIs Data'!$A$8:$L$8,0)),"d")</f>
        <v>#N/A</v>
      </c>
      <c r="D412" s="5" t="e">
        <f>INDEX('KPIs Data'!A:K,MATCH(A412,'KPIs Data'!A:A,0),MATCH("Retard FDO",'KPIs Data'!$A$8:$L$8,0))</f>
        <v>#N/A</v>
      </c>
      <c r="E412" s="5" t="e">
        <f>INDEX('KPIs Data'!A:K,MATCH(A412,'KPIs Data'!A:A,0),MATCH("Nombre de non acceptations par Airbus du livrable",'KPIs Data'!$A$8:$L$8,0))</f>
        <v>#N/A</v>
      </c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</row>
    <row r="413" spans="1:17" ht="30" customHeight="1" x14ac:dyDescent="0.25">
      <c r="A413" s="2" t="str">
        <f>IF(Tableau1[[#This Row],[Objet]]=0,"",Tableau1[[#This Row],[Objet]])</f>
        <v/>
      </c>
      <c r="B413" s="8" t="str">
        <f>IF(Tableau1[[#This Row],[Date livraison]]=0,"",Tableau1[[#This Row],[Date livraison]])</f>
        <v/>
      </c>
      <c r="C413" s="5" t="e">
        <f>DATEDIF(INDEX('KPIs Data'!A:K,MATCH(A413,'KPIs Data'!A:A,0),MATCH("Date de propale demandée",'KPIs Data'!$A$8:$L$8,0)),INDEX('KPIs Data'!A:K,MATCH(A413, 'KPIs Data'!A:A,0),MATCH("Date de propale réelle",'KPIs Data'!$A$8:$L$8,0)),"d")</f>
        <v>#N/A</v>
      </c>
      <c r="D413" s="5" t="e">
        <f>INDEX('KPIs Data'!A:K,MATCH(A413,'KPIs Data'!A:A,0),MATCH("Retard FDO",'KPIs Data'!$A$8:$L$8,0))</f>
        <v>#N/A</v>
      </c>
      <c r="E413" s="5" t="e">
        <f>INDEX('KPIs Data'!A:K,MATCH(A413,'KPIs Data'!A:A,0),MATCH("Nombre de non acceptations par Airbus du livrable",'KPIs Data'!$A$8:$L$8,0))</f>
        <v>#N/A</v>
      </c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</row>
    <row r="414" spans="1:17" ht="30" customHeight="1" x14ac:dyDescent="0.25">
      <c r="A414" s="2" t="str">
        <f>IF(Tableau1[[#This Row],[Objet]]=0,"",Tableau1[[#This Row],[Objet]])</f>
        <v/>
      </c>
      <c r="B414" s="8" t="str">
        <f>IF(Tableau1[[#This Row],[Date livraison]]=0,"",Tableau1[[#This Row],[Date livraison]])</f>
        <v/>
      </c>
      <c r="C414" s="5" t="e">
        <f>DATEDIF(INDEX('KPIs Data'!A:K,MATCH(A414,'KPIs Data'!A:A,0),MATCH("Date de propale demandée",'KPIs Data'!$A$8:$L$8,0)),INDEX('KPIs Data'!A:K,MATCH(A414, 'KPIs Data'!A:A,0),MATCH("Date de propale réelle",'KPIs Data'!$A$8:$L$8,0)),"d")</f>
        <v>#N/A</v>
      </c>
      <c r="D414" s="5" t="e">
        <f>INDEX('KPIs Data'!A:K,MATCH(A414,'KPIs Data'!A:A,0),MATCH("Retard FDO",'KPIs Data'!$A$8:$L$8,0))</f>
        <v>#N/A</v>
      </c>
      <c r="E414" s="5" t="e">
        <f>INDEX('KPIs Data'!A:K,MATCH(A414,'KPIs Data'!A:A,0),MATCH("Nombre de non acceptations par Airbus du livrable",'KPIs Data'!$A$8:$L$8,0))</f>
        <v>#N/A</v>
      </c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</row>
    <row r="415" spans="1:17" ht="30" customHeight="1" x14ac:dyDescent="0.25">
      <c r="A415" s="2" t="str">
        <f>IF(Tableau1[[#This Row],[Objet]]=0,"",Tableau1[[#This Row],[Objet]])</f>
        <v/>
      </c>
      <c r="B415" s="8" t="str">
        <f>IF(Tableau1[[#This Row],[Date livraison]]=0,"",Tableau1[[#This Row],[Date livraison]])</f>
        <v/>
      </c>
      <c r="C415" s="5" t="e">
        <f>DATEDIF(INDEX('KPIs Data'!A:K,MATCH(A415,'KPIs Data'!A:A,0),MATCH("Date de propale demandée",'KPIs Data'!$A$8:$L$8,0)),INDEX('KPIs Data'!A:K,MATCH(A415, 'KPIs Data'!A:A,0),MATCH("Date de propale réelle",'KPIs Data'!$A$8:$L$8,0)),"d")</f>
        <v>#N/A</v>
      </c>
      <c r="D415" s="5" t="e">
        <f>INDEX('KPIs Data'!A:K,MATCH(A415,'KPIs Data'!A:A,0),MATCH("Retard FDO",'KPIs Data'!$A$8:$L$8,0))</f>
        <v>#N/A</v>
      </c>
      <c r="E415" s="5" t="e">
        <f>INDEX('KPIs Data'!A:K,MATCH(A415,'KPIs Data'!A:A,0),MATCH("Nombre de non acceptations par Airbus du livrable",'KPIs Data'!$A$8:$L$8,0))</f>
        <v>#N/A</v>
      </c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</row>
    <row r="416" spans="1:17" ht="30" customHeight="1" x14ac:dyDescent="0.25">
      <c r="A416" s="2" t="str">
        <f>IF(Tableau1[[#This Row],[Objet]]=0,"",Tableau1[[#This Row],[Objet]])</f>
        <v/>
      </c>
      <c r="B416" s="8" t="str">
        <f>IF(Tableau1[[#This Row],[Date livraison]]=0,"",Tableau1[[#This Row],[Date livraison]])</f>
        <v/>
      </c>
      <c r="C416" s="5" t="e">
        <f>DATEDIF(INDEX('KPIs Data'!A:K,MATCH(A416,'KPIs Data'!A:A,0),MATCH("Date de propale demandée",'KPIs Data'!$A$8:$L$8,0)),INDEX('KPIs Data'!A:K,MATCH(A416, 'KPIs Data'!A:A,0),MATCH("Date de propale réelle",'KPIs Data'!$A$8:$L$8,0)),"d")</f>
        <v>#N/A</v>
      </c>
      <c r="D416" s="5" t="e">
        <f>INDEX('KPIs Data'!A:K,MATCH(A416,'KPIs Data'!A:A,0),MATCH("Retard FDO",'KPIs Data'!$A$8:$L$8,0))</f>
        <v>#N/A</v>
      </c>
      <c r="E416" s="5" t="e">
        <f>INDEX('KPIs Data'!A:K,MATCH(A416,'KPIs Data'!A:A,0),MATCH("Nombre de non acceptations par Airbus du livrable",'KPIs Data'!$A$8:$L$8,0))</f>
        <v>#N/A</v>
      </c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</row>
    <row r="417" spans="1:17" ht="30" customHeight="1" x14ac:dyDescent="0.25">
      <c r="A417" s="2" t="str">
        <f>IF(Tableau1[[#This Row],[Objet]]=0,"",Tableau1[[#This Row],[Objet]])</f>
        <v/>
      </c>
      <c r="B417" s="8" t="str">
        <f>IF(Tableau1[[#This Row],[Date livraison]]=0,"",Tableau1[[#This Row],[Date livraison]])</f>
        <v/>
      </c>
      <c r="C417" s="5" t="e">
        <f>DATEDIF(INDEX('KPIs Data'!A:K,MATCH(A417,'KPIs Data'!A:A,0),MATCH("Date de propale demandée",'KPIs Data'!$A$8:$L$8,0)),INDEX('KPIs Data'!A:K,MATCH(A417, 'KPIs Data'!A:A,0),MATCH("Date de propale réelle",'KPIs Data'!$A$8:$L$8,0)),"d")</f>
        <v>#N/A</v>
      </c>
      <c r="D417" s="5" t="e">
        <f>INDEX('KPIs Data'!A:K,MATCH(A417,'KPIs Data'!A:A,0),MATCH("Retard FDO",'KPIs Data'!$A$8:$L$8,0))</f>
        <v>#N/A</v>
      </c>
      <c r="E417" s="5" t="e">
        <f>INDEX('KPIs Data'!A:K,MATCH(A417,'KPIs Data'!A:A,0),MATCH("Nombre de non acceptations par Airbus du livrable",'KPIs Data'!$A$8:$L$8,0))</f>
        <v>#N/A</v>
      </c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</row>
    <row r="418" spans="1:17" ht="30" customHeight="1" x14ac:dyDescent="0.25">
      <c r="A418" s="2" t="str">
        <f>IF(Tableau1[[#This Row],[Objet]]=0,"",Tableau1[[#This Row],[Objet]])</f>
        <v/>
      </c>
      <c r="B418" s="8" t="str">
        <f>IF(Tableau1[[#This Row],[Date livraison]]=0,"",Tableau1[[#This Row],[Date livraison]])</f>
        <v/>
      </c>
      <c r="C418" s="5" t="e">
        <f>DATEDIF(INDEX('KPIs Data'!A:K,MATCH(A418,'KPIs Data'!A:A,0),MATCH("Date de propale demandée",'KPIs Data'!$A$8:$L$8,0)),INDEX('KPIs Data'!A:K,MATCH(A418, 'KPIs Data'!A:A,0),MATCH("Date de propale réelle",'KPIs Data'!$A$8:$L$8,0)),"d")</f>
        <v>#N/A</v>
      </c>
      <c r="D418" s="5" t="e">
        <f>INDEX('KPIs Data'!A:K,MATCH(A418,'KPIs Data'!A:A,0),MATCH("Retard FDO",'KPIs Data'!$A$8:$L$8,0))</f>
        <v>#N/A</v>
      </c>
      <c r="E418" s="5" t="e">
        <f>INDEX('KPIs Data'!A:K,MATCH(A418,'KPIs Data'!A:A,0),MATCH("Nombre de non acceptations par Airbus du livrable",'KPIs Data'!$A$8:$L$8,0))</f>
        <v>#N/A</v>
      </c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</row>
    <row r="419" spans="1:17" ht="30" customHeight="1" x14ac:dyDescent="0.25">
      <c r="A419" s="2" t="str">
        <f>IF(Tableau1[[#This Row],[Objet]]=0,"",Tableau1[[#This Row],[Objet]])</f>
        <v/>
      </c>
      <c r="B419" s="8" t="str">
        <f>IF(Tableau1[[#This Row],[Date livraison]]=0,"",Tableau1[[#This Row],[Date livraison]])</f>
        <v/>
      </c>
      <c r="C419" s="5" t="e">
        <f>DATEDIF(INDEX('KPIs Data'!A:K,MATCH(A419,'KPIs Data'!A:A,0),MATCH("Date de propale demandée",'KPIs Data'!$A$8:$L$8,0)),INDEX('KPIs Data'!A:K,MATCH(A419, 'KPIs Data'!A:A,0),MATCH("Date de propale réelle",'KPIs Data'!$A$8:$L$8,0)),"d")</f>
        <v>#N/A</v>
      </c>
      <c r="D419" s="5" t="e">
        <f>INDEX('KPIs Data'!A:K,MATCH(A419,'KPIs Data'!A:A,0),MATCH("Retard FDO",'KPIs Data'!$A$8:$L$8,0))</f>
        <v>#N/A</v>
      </c>
      <c r="E419" s="5" t="e">
        <f>INDEX('KPIs Data'!A:K,MATCH(A419,'KPIs Data'!A:A,0),MATCH("Nombre de non acceptations par Airbus du livrable",'KPIs Data'!$A$8:$L$8,0))</f>
        <v>#N/A</v>
      </c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</row>
    <row r="420" spans="1:17" ht="30" customHeight="1" x14ac:dyDescent="0.25">
      <c r="A420" s="2" t="str">
        <f>IF(Tableau1[[#This Row],[Objet]]=0,"",Tableau1[[#This Row],[Objet]])</f>
        <v/>
      </c>
      <c r="B420" s="8" t="str">
        <f>IF(Tableau1[[#This Row],[Date livraison]]=0,"",Tableau1[[#This Row],[Date livraison]])</f>
        <v/>
      </c>
      <c r="C420" s="5" t="e">
        <f>DATEDIF(INDEX('KPIs Data'!A:K,MATCH(A420,'KPIs Data'!A:A,0),MATCH("Date de propale demandée",'KPIs Data'!$A$8:$L$8,0)),INDEX('KPIs Data'!A:K,MATCH(A420, 'KPIs Data'!A:A,0),MATCH("Date de propale réelle",'KPIs Data'!$A$8:$L$8,0)),"d")</f>
        <v>#N/A</v>
      </c>
      <c r="D420" s="5" t="e">
        <f>INDEX('KPIs Data'!A:K,MATCH(A420,'KPIs Data'!A:A,0),MATCH("Retard FDO",'KPIs Data'!$A$8:$L$8,0))</f>
        <v>#N/A</v>
      </c>
      <c r="E420" s="5" t="e">
        <f>INDEX('KPIs Data'!A:K,MATCH(A420,'KPIs Data'!A:A,0),MATCH("Nombre de non acceptations par Airbus du livrable",'KPIs Data'!$A$8:$L$8,0))</f>
        <v>#N/A</v>
      </c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</row>
    <row r="421" spans="1:17" ht="30" customHeight="1" x14ac:dyDescent="0.25">
      <c r="A421" s="2" t="str">
        <f>IF(Tableau1[[#This Row],[Objet]]=0,"",Tableau1[[#This Row],[Objet]])</f>
        <v/>
      </c>
      <c r="B421" s="8" t="str">
        <f>IF(Tableau1[[#This Row],[Date livraison]]=0,"",Tableau1[[#This Row],[Date livraison]])</f>
        <v/>
      </c>
      <c r="C421" s="5" t="e">
        <f>DATEDIF(INDEX('KPIs Data'!A:K,MATCH(A421,'KPIs Data'!A:A,0),MATCH("Date de propale demandée",'KPIs Data'!$A$8:$L$8,0)),INDEX('KPIs Data'!A:K,MATCH(A421, 'KPIs Data'!A:A,0),MATCH("Date de propale réelle",'KPIs Data'!$A$8:$L$8,0)),"d")</f>
        <v>#N/A</v>
      </c>
      <c r="D421" s="5" t="e">
        <f>INDEX('KPIs Data'!A:K,MATCH(A421,'KPIs Data'!A:A,0),MATCH("Retard FDO",'KPIs Data'!$A$8:$L$8,0))</f>
        <v>#N/A</v>
      </c>
      <c r="E421" s="5" t="e">
        <f>INDEX('KPIs Data'!A:K,MATCH(A421,'KPIs Data'!A:A,0),MATCH("Nombre de non acceptations par Airbus du livrable",'KPIs Data'!$A$8:$L$8,0))</f>
        <v>#N/A</v>
      </c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</row>
    <row r="422" spans="1:17" ht="30" customHeight="1" x14ac:dyDescent="0.25">
      <c r="A422" s="2" t="str">
        <f>IF(Tableau1[[#This Row],[Objet]]=0,"",Tableau1[[#This Row],[Objet]])</f>
        <v/>
      </c>
      <c r="B422" s="8" t="str">
        <f>IF(Tableau1[[#This Row],[Date livraison]]=0,"",Tableau1[[#This Row],[Date livraison]])</f>
        <v/>
      </c>
      <c r="C422" s="5" t="e">
        <f>DATEDIF(INDEX('KPIs Data'!A:K,MATCH(A422,'KPIs Data'!A:A,0),MATCH("Date de propale demandée",'KPIs Data'!$A$8:$L$8,0)),INDEX('KPIs Data'!A:K,MATCH(A422, 'KPIs Data'!A:A,0),MATCH("Date de propale réelle",'KPIs Data'!$A$8:$L$8,0)),"d")</f>
        <v>#N/A</v>
      </c>
      <c r="D422" s="5" t="e">
        <f>INDEX('KPIs Data'!A:K,MATCH(A422,'KPIs Data'!A:A,0),MATCH("Retard FDO",'KPIs Data'!$A$8:$L$8,0))</f>
        <v>#N/A</v>
      </c>
      <c r="E422" s="5" t="e">
        <f>INDEX('KPIs Data'!A:K,MATCH(A422,'KPIs Data'!A:A,0),MATCH("Nombre de non acceptations par Airbus du livrable",'KPIs Data'!$A$8:$L$8,0))</f>
        <v>#N/A</v>
      </c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</row>
    <row r="423" spans="1:17" ht="30" customHeight="1" x14ac:dyDescent="0.25">
      <c r="A423" s="2" t="str">
        <f>IF(Tableau1[[#This Row],[Objet]]=0,"",Tableau1[[#This Row],[Objet]])</f>
        <v/>
      </c>
      <c r="B423" s="8" t="str">
        <f>IF(Tableau1[[#This Row],[Date livraison]]=0,"",Tableau1[[#This Row],[Date livraison]])</f>
        <v/>
      </c>
      <c r="C423" s="5" t="e">
        <f>DATEDIF(INDEX('KPIs Data'!A:K,MATCH(A423,'KPIs Data'!A:A,0),MATCH("Date de propale demandée",'KPIs Data'!$A$8:$L$8,0)),INDEX('KPIs Data'!A:K,MATCH(A423, 'KPIs Data'!A:A,0),MATCH("Date de propale réelle",'KPIs Data'!$A$8:$L$8,0)),"d")</f>
        <v>#N/A</v>
      </c>
      <c r="D423" s="5" t="e">
        <f>INDEX('KPIs Data'!A:K,MATCH(A423,'KPIs Data'!A:A,0),MATCH("Retard FDO",'KPIs Data'!$A$8:$L$8,0))</f>
        <v>#N/A</v>
      </c>
      <c r="E423" s="5" t="e">
        <f>INDEX('KPIs Data'!A:K,MATCH(A423,'KPIs Data'!A:A,0),MATCH("Nombre de non acceptations par Airbus du livrable",'KPIs Data'!$A$8:$L$8,0))</f>
        <v>#N/A</v>
      </c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</row>
    <row r="424" spans="1:17" ht="30" customHeight="1" x14ac:dyDescent="0.25">
      <c r="A424" s="2" t="str">
        <f>IF(Tableau1[[#This Row],[Objet]]=0,"",Tableau1[[#This Row],[Objet]])</f>
        <v/>
      </c>
      <c r="B424" s="8" t="str">
        <f>IF(Tableau1[[#This Row],[Date livraison]]=0,"",Tableau1[[#This Row],[Date livraison]])</f>
        <v/>
      </c>
      <c r="C424" s="5" t="e">
        <f>DATEDIF(INDEX('KPIs Data'!A:K,MATCH(A424,'KPIs Data'!A:A,0),MATCH("Date de propale demandée",'KPIs Data'!$A$8:$L$8,0)),INDEX('KPIs Data'!A:K,MATCH(A424, 'KPIs Data'!A:A,0),MATCH("Date de propale réelle",'KPIs Data'!$A$8:$L$8,0)),"d")</f>
        <v>#N/A</v>
      </c>
      <c r="D424" s="5" t="e">
        <f>INDEX('KPIs Data'!A:K,MATCH(A424,'KPIs Data'!A:A,0),MATCH("Retard FDO",'KPIs Data'!$A$8:$L$8,0))</f>
        <v>#N/A</v>
      </c>
      <c r="E424" s="5" t="e">
        <f>INDEX('KPIs Data'!A:K,MATCH(A424,'KPIs Data'!A:A,0),MATCH("Nombre de non acceptations par Airbus du livrable",'KPIs Data'!$A$8:$L$8,0))</f>
        <v>#N/A</v>
      </c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</row>
    <row r="425" spans="1:17" ht="30" customHeight="1" x14ac:dyDescent="0.25">
      <c r="A425" s="2" t="str">
        <f>IF(Tableau1[[#This Row],[Objet]]=0,"",Tableau1[[#This Row],[Objet]])</f>
        <v/>
      </c>
      <c r="B425" s="8" t="str">
        <f>IF(Tableau1[[#This Row],[Date livraison]]=0,"",Tableau1[[#This Row],[Date livraison]])</f>
        <v/>
      </c>
      <c r="C425" s="5" t="e">
        <f>DATEDIF(INDEX('KPIs Data'!A:K,MATCH(A425,'KPIs Data'!A:A,0),MATCH("Date de propale demandée",'KPIs Data'!$A$8:$L$8,0)),INDEX('KPIs Data'!A:K,MATCH(A425, 'KPIs Data'!A:A,0),MATCH("Date de propale réelle",'KPIs Data'!$A$8:$L$8,0)),"d")</f>
        <v>#N/A</v>
      </c>
      <c r="D425" s="5" t="e">
        <f>INDEX('KPIs Data'!A:K,MATCH(A425,'KPIs Data'!A:A,0),MATCH("Retard FDO",'KPIs Data'!$A$8:$L$8,0))</f>
        <v>#N/A</v>
      </c>
      <c r="E425" s="5" t="e">
        <f>INDEX('KPIs Data'!A:K,MATCH(A425,'KPIs Data'!A:A,0),MATCH("Nombre de non acceptations par Airbus du livrable",'KPIs Data'!$A$8:$L$8,0))</f>
        <v>#N/A</v>
      </c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</row>
    <row r="426" spans="1:17" ht="30" customHeight="1" x14ac:dyDescent="0.25">
      <c r="A426" s="2" t="str">
        <f>IF(Tableau1[[#This Row],[Objet]]=0,"",Tableau1[[#This Row],[Objet]])</f>
        <v/>
      </c>
      <c r="B426" s="8" t="str">
        <f>IF(Tableau1[[#This Row],[Date livraison]]=0,"",Tableau1[[#This Row],[Date livraison]])</f>
        <v/>
      </c>
      <c r="C426" s="5" t="e">
        <f>DATEDIF(INDEX('KPIs Data'!A:K,MATCH(A426,'KPIs Data'!A:A,0),MATCH("Date de propale demandée",'KPIs Data'!$A$8:$L$8,0)),INDEX('KPIs Data'!A:K,MATCH(A426, 'KPIs Data'!A:A,0),MATCH("Date de propale réelle",'KPIs Data'!$A$8:$L$8,0)),"d")</f>
        <v>#N/A</v>
      </c>
      <c r="D426" s="5" t="e">
        <f>INDEX('KPIs Data'!A:K,MATCH(A426,'KPIs Data'!A:A,0),MATCH("Retard FDO",'KPIs Data'!$A$8:$L$8,0))</f>
        <v>#N/A</v>
      </c>
      <c r="E426" s="5" t="e">
        <f>INDEX('KPIs Data'!A:K,MATCH(A426,'KPIs Data'!A:A,0),MATCH("Nombre de non acceptations par Airbus du livrable",'KPIs Data'!$A$8:$L$8,0))</f>
        <v>#N/A</v>
      </c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</row>
    <row r="427" spans="1:17" ht="30" customHeight="1" x14ac:dyDescent="0.25">
      <c r="A427" s="2" t="str">
        <f>IF(Tableau1[[#This Row],[Objet]]=0,"",Tableau1[[#This Row],[Objet]])</f>
        <v/>
      </c>
      <c r="B427" s="8" t="str">
        <f>IF(Tableau1[[#This Row],[Date livraison]]=0,"",Tableau1[[#This Row],[Date livraison]])</f>
        <v/>
      </c>
      <c r="C427" s="5" t="e">
        <f>DATEDIF(INDEX('KPIs Data'!A:K,MATCH(A427,'KPIs Data'!A:A,0),MATCH("Date de propale demandée",'KPIs Data'!$A$8:$L$8,0)),INDEX('KPIs Data'!A:K,MATCH(A427, 'KPIs Data'!A:A,0),MATCH("Date de propale réelle",'KPIs Data'!$A$8:$L$8,0)),"d")</f>
        <v>#N/A</v>
      </c>
      <c r="D427" s="5" t="e">
        <f>INDEX('KPIs Data'!A:K,MATCH(A427,'KPIs Data'!A:A,0),MATCH("Retard FDO",'KPIs Data'!$A$8:$L$8,0))</f>
        <v>#N/A</v>
      </c>
      <c r="E427" s="5" t="e">
        <f>INDEX('KPIs Data'!A:K,MATCH(A427,'KPIs Data'!A:A,0),MATCH("Nombre de non acceptations par Airbus du livrable",'KPIs Data'!$A$8:$L$8,0))</f>
        <v>#N/A</v>
      </c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</row>
    <row r="428" spans="1:17" ht="30" customHeight="1" x14ac:dyDescent="0.25">
      <c r="A428" s="2" t="str">
        <f>IF(Tableau1[[#This Row],[Objet]]=0,"",Tableau1[[#This Row],[Objet]])</f>
        <v/>
      </c>
      <c r="B428" s="8" t="str">
        <f>IF(Tableau1[[#This Row],[Date livraison]]=0,"",Tableau1[[#This Row],[Date livraison]])</f>
        <v/>
      </c>
      <c r="C428" s="5" t="e">
        <f>DATEDIF(INDEX('KPIs Data'!A:K,MATCH(A428,'KPIs Data'!A:A,0),MATCH("Date de propale demandée",'KPIs Data'!$A$8:$L$8,0)),INDEX('KPIs Data'!A:K,MATCH(A428, 'KPIs Data'!A:A,0),MATCH("Date de propale réelle",'KPIs Data'!$A$8:$L$8,0)),"d")</f>
        <v>#N/A</v>
      </c>
      <c r="D428" s="5" t="e">
        <f>INDEX('KPIs Data'!A:K,MATCH(A428,'KPIs Data'!A:A,0),MATCH("Retard FDO",'KPIs Data'!$A$8:$L$8,0))</f>
        <v>#N/A</v>
      </c>
      <c r="E428" s="5" t="e">
        <f>INDEX('KPIs Data'!A:K,MATCH(A428,'KPIs Data'!A:A,0),MATCH("Nombre de non acceptations par Airbus du livrable",'KPIs Data'!$A$8:$L$8,0))</f>
        <v>#N/A</v>
      </c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</row>
    <row r="429" spans="1:17" ht="30" customHeight="1" x14ac:dyDescent="0.25">
      <c r="A429" s="2" t="str">
        <f>IF(Tableau1[[#This Row],[Objet]]=0,"",Tableau1[[#This Row],[Objet]])</f>
        <v/>
      </c>
      <c r="B429" s="8" t="str">
        <f>IF(Tableau1[[#This Row],[Date livraison]]=0,"",Tableau1[[#This Row],[Date livraison]])</f>
        <v/>
      </c>
      <c r="C429" s="5" t="e">
        <f>DATEDIF(INDEX('KPIs Data'!A:K,MATCH(A429,'KPIs Data'!A:A,0),MATCH("Date de propale demandée",'KPIs Data'!$A$8:$L$8,0)),INDEX('KPIs Data'!A:K,MATCH(A429, 'KPIs Data'!A:A,0),MATCH("Date de propale réelle",'KPIs Data'!$A$8:$L$8,0)),"d")</f>
        <v>#N/A</v>
      </c>
      <c r="D429" s="5" t="e">
        <f>INDEX('KPIs Data'!A:K,MATCH(A429,'KPIs Data'!A:A,0),MATCH("Retard FDO",'KPIs Data'!$A$8:$L$8,0))</f>
        <v>#N/A</v>
      </c>
      <c r="E429" s="5" t="e">
        <f>INDEX('KPIs Data'!A:K,MATCH(A429,'KPIs Data'!A:A,0),MATCH("Nombre de non acceptations par Airbus du livrable",'KPIs Data'!$A$8:$L$8,0))</f>
        <v>#N/A</v>
      </c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</row>
    <row r="430" spans="1:17" ht="30" customHeight="1" x14ac:dyDescent="0.25">
      <c r="A430" s="2" t="str">
        <f>IF(Tableau1[[#This Row],[Objet]]=0,"",Tableau1[[#This Row],[Objet]])</f>
        <v/>
      </c>
      <c r="B430" s="8" t="str">
        <f>IF(Tableau1[[#This Row],[Date livraison]]=0,"",Tableau1[[#This Row],[Date livraison]])</f>
        <v/>
      </c>
      <c r="C430" s="5" t="e">
        <f>DATEDIF(INDEX('KPIs Data'!A:K,MATCH(A430,'KPIs Data'!A:A,0),MATCH("Date de propale demandée",'KPIs Data'!$A$8:$L$8,0)),INDEX('KPIs Data'!A:K,MATCH(A430, 'KPIs Data'!A:A,0),MATCH("Date de propale réelle",'KPIs Data'!$A$8:$L$8,0)),"d")</f>
        <v>#N/A</v>
      </c>
      <c r="D430" s="5" t="e">
        <f>INDEX('KPIs Data'!A:K,MATCH(A430,'KPIs Data'!A:A,0),MATCH("Retard FDO",'KPIs Data'!$A$8:$L$8,0))</f>
        <v>#N/A</v>
      </c>
      <c r="E430" s="5" t="e">
        <f>INDEX('KPIs Data'!A:K,MATCH(A430,'KPIs Data'!A:A,0),MATCH("Nombre de non acceptations par Airbus du livrable",'KPIs Data'!$A$8:$L$8,0))</f>
        <v>#N/A</v>
      </c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</row>
    <row r="431" spans="1:17" ht="30" customHeight="1" x14ac:dyDescent="0.25">
      <c r="A431" s="2" t="str">
        <f>IF(Tableau1[[#This Row],[Objet]]=0,"",Tableau1[[#This Row],[Objet]])</f>
        <v/>
      </c>
      <c r="B431" s="8" t="str">
        <f>IF(Tableau1[[#This Row],[Date livraison]]=0,"",Tableau1[[#This Row],[Date livraison]])</f>
        <v/>
      </c>
      <c r="C431" s="5" t="e">
        <f>DATEDIF(INDEX('KPIs Data'!A:K,MATCH(A431,'KPIs Data'!A:A,0),MATCH("Date de propale demandée",'KPIs Data'!$A$8:$L$8,0)),INDEX('KPIs Data'!A:K,MATCH(A431, 'KPIs Data'!A:A,0),MATCH("Date de propale réelle",'KPIs Data'!$A$8:$L$8,0)),"d")</f>
        <v>#N/A</v>
      </c>
      <c r="D431" s="5" t="e">
        <f>INDEX('KPIs Data'!A:K,MATCH(A431,'KPIs Data'!A:A,0),MATCH("Retard FDO",'KPIs Data'!$A$8:$L$8,0))</f>
        <v>#N/A</v>
      </c>
      <c r="E431" s="5" t="e">
        <f>INDEX('KPIs Data'!A:K,MATCH(A431,'KPIs Data'!A:A,0),MATCH("Nombre de non acceptations par Airbus du livrable",'KPIs Data'!$A$8:$L$8,0))</f>
        <v>#N/A</v>
      </c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</row>
    <row r="432" spans="1:17" ht="30" customHeight="1" x14ac:dyDescent="0.25">
      <c r="A432" s="2" t="str">
        <f>IF(Tableau1[[#This Row],[Objet]]=0,"",Tableau1[[#This Row],[Objet]])</f>
        <v/>
      </c>
      <c r="B432" s="8" t="str">
        <f>IF(Tableau1[[#This Row],[Date livraison]]=0,"",Tableau1[[#This Row],[Date livraison]])</f>
        <v/>
      </c>
      <c r="C432" s="5" t="e">
        <f>DATEDIF(INDEX('KPIs Data'!A:K,MATCH(A432,'KPIs Data'!A:A,0),MATCH("Date de propale demandée",'KPIs Data'!$A$8:$L$8,0)),INDEX('KPIs Data'!A:K,MATCH(A432, 'KPIs Data'!A:A,0),MATCH("Date de propale réelle",'KPIs Data'!$A$8:$L$8,0)),"d")</f>
        <v>#N/A</v>
      </c>
      <c r="D432" s="5" t="e">
        <f>INDEX('KPIs Data'!A:K,MATCH(A432,'KPIs Data'!A:A,0),MATCH("Retard FDO",'KPIs Data'!$A$8:$L$8,0))</f>
        <v>#N/A</v>
      </c>
      <c r="E432" s="5" t="e">
        <f>INDEX('KPIs Data'!A:K,MATCH(A432,'KPIs Data'!A:A,0),MATCH("Nombre de non acceptations par Airbus du livrable",'KPIs Data'!$A$8:$L$8,0))</f>
        <v>#N/A</v>
      </c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</row>
    <row r="433" spans="1:17" ht="30" customHeight="1" x14ac:dyDescent="0.25">
      <c r="A433" s="2" t="str">
        <f>IF(Tableau1[[#This Row],[Objet]]=0,"",Tableau1[[#This Row],[Objet]])</f>
        <v/>
      </c>
      <c r="B433" s="8" t="str">
        <f>IF(Tableau1[[#This Row],[Date livraison]]=0,"",Tableau1[[#This Row],[Date livraison]])</f>
        <v/>
      </c>
      <c r="C433" s="5" t="e">
        <f>DATEDIF(INDEX('KPIs Data'!A:K,MATCH(A433,'KPIs Data'!A:A,0),MATCH("Date de propale demandée",'KPIs Data'!$A$8:$L$8,0)),INDEX('KPIs Data'!A:K,MATCH(A433, 'KPIs Data'!A:A,0),MATCH("Date de propale réelle",'KPIs Data'!$A$8:$L$8,0)),"d")</f>
        <v>#N/A</v>
      </c>
      <c r="D433" s="5" t="e">
        <f>INDEX('KPIs Data'!A:K,MATCH(A433,'KPIs Data'!A:A,0),MATCH("Retard FDO",'KPIs Data'!$A$8:$L$8,0))</f>
        <v>#N/A</v>
      </c>
      <c r="E433" s="5" t="e">
        <f>INDEX('KPIs Data'!A:K,MATCH(A433,'KPIs Data'!A:A,0),MATCH("Nombre de non acceptations par Airbus du livrable",'KPIs Data'!$A$8:$L$8,0))</f>
        <v>#N/A</v>
      </c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</row>
    <row r="434" spans="1:17" ht="30" customHeight="1" x14ac:dyDescent="0.25">
      <c r="A434" s="2" t="str">
        <f>IF(Tableau1[[#This Row],[Objet]]=0,"",Tableau1[[#This Row],[Objet]])</f>
        <v/>
      </c>
      <c r="B434" s="8" t="str">
        <f>IF(Tableau1[[#This Row],[Date livraison]]=0,"",Tableau1[[#This Row],[Date livraison]])</f>
        <v/>
      </c>
      <c r="C434" s="5" t="e">
        <f>DATEDIF(INDEX('KPIs Data'!A:K,MATCH(A434,'KPIs Data'!A:A,0),MATCH("Date de propale demandée",'KPIs Data'!$A$8:$L$8,0)),INDEX('KPIs Data'!A:K,MATCH(A434, 'KPIs Data'!A:A,0),MATCH("Date de propale réelle",'KPIs Data'!$A$8:$L$8,0)),"d")</f>
        <v>#N/A</v>
      </c>
      <c r="D434" s="5" t="e">
        <f>INDEX('KPIs Data'!A:K,MATCH(A434,'KPIs Data'!A:A,0),MATCH("Retard FDO",'KPIs Data'!$A$8:$L$8,0))</f>
        <v>#N/A</v>
      </c>
      <c r="E434" s="5" t="e">
        <f>INDEX('KPIs Data'!A:K,MATCH(A434,'KPIs Data'!A:A,0),MATCH("Nombre de non acceptations par Airbus du livrable",'KPIs Data'!$A$8:$L$8,0))</f>
        <v>#N/A</v>
      </c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</row>
    <row r="435" spans="1:17" ht="30" customHeight="1" x14ac:dyDescent="0.25">
      <c r="A435" s="2" t="str">
        <f>IF(Tableau1[[#This Row],[Objet]]=0,"",Tableau1[[#This Row],[Objet]])</f>
        <v/>
      </c>
      <c r="B435" s="8" t="str">
        <f>IF(Tableau1[[#This Row],[Date livraison]]=0,"",Tableau1[[#This Row],[Date livraison]])</f>
        <v/>
      </c>
      <c r="C435" s="5" t="e">
        <f>DATEDIF(INDEX('KPIs Data'!A:K,MATCH(A435,'KPIs Data'!A:A,0),MATCH("Date de propale demandée",'KPIs Data'!$A$8:$L$8,0)),INDEX('KPIs Data'!A:K,MATCH(A435, 'KPIs Data'!A:A,0),MATCH("Date de propale réelle",'KPIs Data'!$A$8:$L$8,0)),"d")</f>
        <v>#N/A</v>
      </c>
      <c r="D435" s="5" t="e">
        <f>INDEX('KPIs Data'!A:K,MATCH(A435,'KPIs Data'!A:A,0),MATCH("Retard FDO",'KPIs Data'!$A$8:$L$8,0))</f>
        <v>#N/A</v>
      </c>
      <c r="E435" s="5" t="e">
        <f>INDEX('KPIs Data'!A:K,MATCH(A435,'KPIs Data'!A:A,0),MATCH("Nombre de non acceptations par Airbus du livrable",'KPIs Data'!$A$8:$L$8,0))</f>
        <v>#N/A</v>
      </c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</row>
    <row r="436" spans="1:17" ht="30" customHeight="1" x14ac:dyDescent="0.25">
      <c r="A436" s="2" t="str">
        <f>IF(Tableau1[[#This Row],[Objet]]=0,"",Tableau1[[#This Row],[Objet]])</f>
        <v/>
      </c>
      <c r="B436" s="8" t="str">
        <f>IF(Tableau1[[#This Row],[Date livraison]]=0,"",Tableau1[[#This Row],[Date livraison]])</f>
        <v/>
      </c>
      <c r="C436" s="5" t="e">
        <f>DATEDIF(INDEX('KPIs Data'!A:K,MATCH(A436,'KPIs Data'!A:A,0),MATCH("Date de propale demandée",'KPIs Data'!$A$8:$L$8,0)),INDEX('KPIs Data'!A:K,MATCH(A436, 'KPIs Data'!A:A,0),MATCH("Date de propale réelle",'KPIs Data'!$A$8:$L$8,0)),"d")</f>
        <v>#N/A</v>
      </c>
      <c r="D436" s="5" t="e">
        <f>INDEX('KPIs Data'!A:K,MATCH(A436,'KPIs Data'!A:A,0),MATCH("Retard FDO",'KPIs Data'!$A$8:$L$8,0))</f>
        <v>#N/A</v>
      </c>
      <c r="E436" s="5" t="e">
        <f>INDEX('KPIs Data'!A:K,MATCH(A436,'KPIs Data'!A:A,0),MATCH("Nombre de non acceptations par Airbus du livrable",'KPIs Data'!$A$8:$L$8,0))</f>
        <v>#N/A</v>
      </c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</row>
    <row r="437" spans="1:17" ht="30" customHeight="1" x14ac:dyDescent="0.25">
      <c r="A437" s="2" t="str">
        <f>IF(Tableau1[[#This Row],[Objet]]=0,"",Tableau1[[#This Row],[Objet]])</f>
        <v/>
      </c>
      <c r="B437" s="8" t="str">
        <f>IF(Tableau1[[#This Row],[Date livraison]]=0,"",Tableau1[[#This Row],[Date livraison]])</f>
        <v/>
      </c>
      <c r="C437" s="5" t="e">
        <f>DATEDIF(INDEX('KPIs Data'!A:K,MATCH(A437,'KPIs Data'!A:A,0),MATCH("Date de propale demandée",'KPIs Data'!$A$8:$L$8,0)),INDEX('KPIs Data'!A:K,MATCH(A437, 'KPIs Data'!A:A,0),MATCH("Date de propale réelle",'KPIs Data'!$A$8:$L$8,0)),"d")</f>
        <v>#N/A</v>
      </c>
      <c r="D437" s="5" t="e">
        <f>INDEX('KPIs Data'!A:K,MATCH(A437,'KPIs Data'!A:A,0),MATCH("Retard FDO",'KPIs Data'!$A$8:$L$8,0))</f>
        <v>#N/A</v>
      </c>
      <c r="E437" s="5" t="e">
        <f>INDEX('KPIs Data'!A:K,MATCH(A437,'KPIs Data'!A:A,0),MATCH("Nombre de non acceptations par Airbus du livrable",'KPIs Data'!$A$8:$L$8,0))</f>
        <v>#N/A</v>
      </c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</row>
    <row r="438" spans="1:17" ht="30" customHeight="1" x14ac:dyDescent="0.25">
      <c r="A438" s="2" t="str">
        <f>IF(Tableau1[[#This Row],[Objet]]=0,"",Tableau1[[#This Row],[Objet]])</f>
        <v/>
      </c>
      <c r="B438" s="8" t="str">
        <f>IF(Tableau1[[#This Row],[Date livraison]]=0,"",Tableau1[[#This Row],[Date livraison]])</f>
        <v/>
      </c>
      <c r="C438" s="5" t="e">
        <f>DATEDIF(INDEX('KPIs Data'!A:K,MATCH(A438,'KPIs Data'!A:A,0),MATCH("Date de propale demandée",'KPIs Data'!$A$8:$L$8,0)),INDEX('KPIs Data'!A:K,MATCH(A438, 'KPIs Data'!A:A,0),MATCH("Date de propale réelle",'KPIs Data'!$A$8:$L$8,0)),"d")</f>
        <v>#N/A</v>
      </c>
      <c r="D438" s="5" t="e">
        <f>INDEX('KPIs Data'!A:K,MATCH(A438,'KPIs Data'!A:A,0),MATCH("Retard FDO",'KPIs Data'!$A$8:$L$8,0))</f>
        <v>#N/A</v>
      </c>
      <c r="E438" s="5" t="e">
        <f>INDEX('KPIs Data'!A:K,MATCH(A438,'KPIs Data'!A:A,0),MATCH("Nombre de non acceptations par Airbus du livrable",'KPIs Data'!$A$8:$L$8,0))</f>
        <v>#N/A</v>
      </c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</row>
    <row r="439" spans="1:17" ht="30" customHeight="1" x14ac:dyDescent="0.25">
      <c r="A439" s="2" t="str">
        <f>IF(Tableau1[[#This Row],[Objet]]=0,"",Tableau1[[#This Row],[Objet]])</f>
        <v/>
      </c>
      <c r="B439" s="8" t="str">
        <f>IF(Tableau1[[#This Row],[Date livraison]]=0,"",Tableau1[[#This Row],[Date livraison]])</f>
        <v/>
      </c>
      <c r="C439" s="5" t="e">
        <f>DATEDIF(INDEX('KPIs Data'!A:K,MATCH(A439,'KPIs Data'!A:A,0),MATCH("Date de propale demandée",'KPIs Data'!$A$8:$L$8,0)),INDEX('KPIs Data'!A:K,MATCH(A439, 'KPIs Data'!A:A,0),MATCH("Date de propale réelle",'KPIs Data'!$A$8:$L$8,0)),"d")</f>
        <v>#N/A</v>
      </c>
      <c r="D439" s="5" t="e">
        <f>INDEX('KPIs Data'!A:K,MATCH(A439,'KPIs Data'!A:A,0),MATCH("Retard FDO",'KPIs Data'!$A$8:$L$8,0))</f>
        <v>#N/A</v>
      </c>
      <c r="E439" s="5" t="e">
        <f>INDEX('KPIs Data'!A:K,MATCH(A439,'KPIs Data'!A:A,0),MATCH("Nombre de non acceptations par Airbus du livrable",'KPIs Data'!$A$8:$L$8,0))</f>
        <v>#N/A</v>
      </c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</row>
    <row r="440" spans="1:17" ht="30" customHeight="1" x14ac:dyDescent="0.25">
      <c r="A440" s="2" t="str">
        <f>IF(Tableau1[[#This Row],[Objet]]=0,"",Tableau1[[#This Row],[Objet]])</f>
        <v/>
      </c>
      <c r="B440" s="8" t="str">
        <f>IF(Tableau1[[#This Row],[Date livraison]]=0,"",Tableau1[[#This Row],[Date livraison]])</f>
        <v/>
      </c>
      <c r="C440" s="5" t="e">
        <f>DATEDIF(INDEX('KPIs Data'!A:K,MATCH(A440,'KPIs Data'!A:A,0),MATCH("Date de propale demandée",'KPIs Data'!$A$8:$L$8,0)),INDEX('KPIs Data'!A:K,MATCH(A440, 'KPIs Data'!A:A,0),MATCH("Date de propale réelle",'KPIs Data'!$A$8:$L$8,0)),"d")</f>
        <v>#N/A</v>
      </c>
      <c r="D440" s="5" t="e">
        <f>INDEX('KPIs Data'!A:K,MATCH(A440,'KPIs Data'!A:A,0),MATCH("Retard FDO",'KPIs Data'!$A$8:$L$8,0))</f>
        <v>#N/A</v>
      </c>
      <c r="E440" s="5" t="e">
        <f>INDEX('KPIs Data'!A:K,MATCH(A440,'KPIs Data'!A:A,0),MATCH("Nombre de non acceptations par Airbus du livrable",'KPIs Data'!$A$8:$L$8,0))</f>
        <v>#N/A</v>
      </c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</row>
    <row r="441" spans="1:17" ht="30" customHeight="1" x14ac:dyDescent="0.25">
      <c r="A441" s="2" t="str">
        <f>IF(Tableau1[[#This Row],[Objet]]=0,"",Tableau1[[#This Row],[Objet]])</f>
        <v/>
      </c>
      <c r="B441" s="8" t="str">
        <f>IF(Tableau1[[#This Row],[Date livraison]]=0,"",Tableau1[[#This Row],[Date livraison]])</f>
        <v/>
      </c>
      <c r="C441" s="5" t="e">
        <f>DATEDIF(INDEX('KPIs Data'!A:K,MATCH(A441,'KPIs Data'!A:A,0),MATCH("Date de propale demandée",'KPIs Data'!$A$8:$L$8,0)),INDEX('KPIs Data'!A:K,MATCH(A441, 'KPIs Data'!A:A,0),MATCH("Date de propale réelle",'KPIs Data'!$A$8:$L$8,0)),"d")</f>
        <v>#N/A</v>
      </c>
      <c r="D441" s="5" t="e">
        <f>INDEX('KPIs Data'!A:K,MATCH(A441,'KPIs Data'!A:A,0),MATCH("Retard FDO",'KPIs Data'!$A$8:$L$8,0))</f>
        <v>#N/A</v>
      </c>
      <c r="E441" s="5" t="e">
        <f>INDEX('KPIs Data'!A:K,MATCH(A441,'KPIs Data'!A:A,0),MATCH("Nombre de non acceptations par Airbus du livrable",'KPIs Data'!$A$8:$L$8,0))</f>
        <v>#N/A</v>
      </c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</row>
    <row r="442" spans="1:17" ht="30" customHeight="1" x14ac:dyDescent="0.25">
      <c r="A442" s="2" t="str">
        <f>IF(Tableau1[[#This Row],[Objet]]=0,"",Tableau1[[#This Row],[Objet]])</f>
        <v/>
      </c>
      <c r="B442" s="8" t="str">
        <f>IF(Tableau1[[#This Row],[Date livraison]]=0,"",Tableau1[[#This Row],[Date livraison]])</f>
        <v/>
      </c>
      <c r="C442" s="5" t="e">
        <f>DATEDIF(INDEX('KPIs Data'!A:K,MATCH(A442,'KPIs Data'!A:A,0),MATCH("Date de propale demandée",'KPIs Data'!$A$8:$L$8,0)),INDEX('KPIs Data'!A:K,MATCH(A442, 'KPIs Data'!A:A,0),MATCH("Date de propale réelle",'KPIs Data'!$A$8:$L$8,0)),"d")</f>
        <v>#N/A</v>
      </c>
      <c r="D442" s="5" t="e">
        <f>INDEX('KPIs Data'!A:K,MATCH(A442,'KPIs Data'!A:A,0),MATCH("Retard FDO",'KPIs Data'!$A$8:$L$8,0))</f>
        <v>#N/A</v>
      </c>
      <c r="E442" s="5" t="e">
        <f>INDEX('KPIs Data'!A:K,MATCH(A442,'KPIs Data'!A:A,0),MATCH("Nombre de non acceptations par Airbus du livrable",'KPIs Data'!$A$8:$L$8,0))</f>
        <v>#N/A</v>
      </c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</row>
    <row r="443" spans="1:17" ht="30" customHeight="1" x14ac:dyDescent="0.25">
      <c r="A443" s="2" t="str">
        <f>IF(Tableau1[[#This Row],[Objet]]=0,"",Tableau1[[#This Row],[Objet]])</f>
        <v/>
      </c>
      <c r="B443" s="8" t="str">
        <f>IF(Tableau1[[#This Row],[Date livraison]]=0,"",Tableau1[[#This Row],[Date livraison]])</f>
        <v/>
      </c>
      <c r="C443" s="5" t="e">
        <f>DATEDIF(INDEX('KPIs Data'!A:K,MATCH(A443,'KPIs Data'!A:A,0),MATCH("Date de propale demandée",'KPIs Data'!$A$8:$L$8,0)),INDEX('KPIs Data'!A:K,MATCH(A443, 'KPIs Data'!A:A,0),MATCH("Date de propale réelle",'KPIs Data'!$A$8:$L$8,0)),"d")</f>
        <v>#N/A</v>
      </c>
      <c r="D443" s="5" t="e">
        <f>INDEX('KPIs Data'!A:K,MATCH(A443,'KPIs Data'!A:A,0),MATCH("Retard FDO",'KPIs Data'!$A$8:$L$8,0))</f>
        <v>#N/A</v>
      </c>
      <c r="E443" s="5" t="e">
        <f>INDEX('KPIs Data'!A:K,MATCH(A443,'KPIs Data'!A:A,0),MATCH("Nombre de non acceptations par Airbus du livrable",'KPIs Data'!$A$8:$L$8,0))</f>
        <v>#N/A</v>
      </c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</row>
    <row r="444" spans="1:17" ht="30" customHeight="1" x14ac:dyDescent="0.25">
      <c r="A444" s="2" t="str">
        <f>IF(Tableau1[[#This Row],[Objet]]=0,"",Tableau1[[#This Row],[Objet]])</f>
        <v/>
      </c>
      <c r="B444" s="8" t="str">
        <f>IF(Tableau1[[#This Row],[Date livraison]]=0,"",Tableau1[[#This Row],[Date livraison]])</f>
        <v/>
      </c>
      <c r="C444" s="5" t="e">
        <f>DATEDIF(INDEX('KPIs Data'!A:K,MATCH(A444,'KPIs Data'!A:A,0),MATCH("Date de propale demandée",'KPIs Data'!$A$8:$L$8,0)),INDEX('KPIs Data'!A:K,MATCH(A444, 'KPIs Data'!A:A,0),MATCH("Date de propale réelle",'KPIs Data'!$A$8:$L$8,0)),"d")</f>
        <v>#N/A</v>
      </c>
      <c r="D444" s="5" t="e">
        <f>INDEX('KPIs Data'!A:K,MATCH(A444,'KPIs Data'!A:A,0),MATCH("Retard FDO",'KPIs Data'!$A$8:$L$8,0))</f>
        <v>#N/A</v>
      </c>
      <c r="E444" s="5" t="e">
        <f>INDEX('KPIs Data'!A:K,MATCH(A444,'KPIs Data'!A:A,0),MATCH("Nombre de non acceptations par Airbus du livrable",'KPIs Data'!$A$8:$L$8,0))</f>
        <v>#N/A</v>
      </c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</row>
    <row r="445" spans="1:17" ht="30" customHeight="1" x14ac:dyDescent="0.25">
      <c r="A445" s="2" t="str">
        <f>IF(Tableau1[[#This Row],[Objet]]=0,"",Tableau1[[#This Row],[Objet]])</f>
        <v/>
      </c>
      <c r="B445" s="8" t="str">
        <f>IF(Tableau1[[#This Row],[Date livraison]]=0,"",Tableau1[[#This Row],[Date livraison]])</f>
        <v/>
      </c>
      <c r="C445" s="5" t="e">
        <f>DATEDIF(INDEX('KPIs Data'!A:K,MATCH(A445,'KPIs Data'!A:A,0),MATCH("Date de propale demandée",'KPIs Data'!$A$8:$L$8,0)),INDEX('KPIs Data'!A:K,MATCH(A445, 'KPIs Data'!A:A,0),MATCH("Date de propale réelle",'KPIs Data'!$A$8:$L$8,0)),"d")</f>
        <v>#N/A</v>
      </c>
      <c r="D445" s="5" t="e">
        <f>INDEX('KPIs Data'!A:K,MATCH(A445,'KPIs Data'!A:A,0),MATCH("Retard FDO",'KPIs Data'!$A$8:$L$8,0))</f>
        <v>#N/A</v>
      </c>
      <c r="E445" s="5" t="e">
        <f>INDEX('KPIs Data'!A:K,MATCH(A445,'KPIs Data'!A:A,0),MATCH("Nombre de non acceptations par Airbus du livrable",'KPIs Data'!$A$8:$L$8,0))</f>
        <v>#N/A</v>
      </c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</row>
    <row r="446" spans="1:17" ht="30" customHeight="1" x14ac:dyDescent="0.25">
      <c r="A446" s="2" t="str">
        <f>IF(Tableau1[[#This Row],[Objet]]=0,"",Tableau1[[#This Row],[Objet]])</f>
        <v/>
      </c>
      <c r="B446" s="8" t="str">
        <f>IF(Tableau1[[#This Row],[Date livraison]]=0,"",Tableau1[[#This Row],[Date livraison]])</f>
        <v/>
      </c>
      <c r="C446" s="5" t="e">
        <f>DATEDIF(INDEX('KPIs Data'!A:K,MATCH(A446,'KPIs Data'!A:A,0),MATCH("Date de propale demandée",'KPIs Data'!$A$8:$L$8,0)),INDEX('KPIs Data'!A:K,MATCH(A446, 'KPIs Data'!A:A,0),MATCH("Date de propale réelle",'KPIs Data'!$A$8:$L$8,0)),"d")</f>
        <v>#N/A</v>
      </c>
      <c r="D446" s="5" t="e">
        <f>INDEX('KPIs Data'!A:K,MATCH(A446,'KPIs Data'!A:A,0),MATCH("Retard FDO",'KPIs Data'!$A$8:$L$8,0))</f>
        <v>#N/A</v>
      </c>
      <c r="E446" s="5" t="e">
        <f>INDEX('KPIs Data'!A:K,MATCH(A446,'KPIs Data'!A:A,0),MATCH("Nombre de non acceptations par Airbus du livrable",'KPIs Data'!$A$8:$L$8,0))</f>
        <v>#N/A</v>
      </c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</row>
    <row r="447" spans="1:17" ht="30" customHeight="1" x14ac:dyDescent="0.25">
      <c r="A447" s="2" t="str">
        <f>IF(Tableau1[[#This Row],[Objet]]=0,"",Tableau1[[#This Row],[Objet]])</f>
        <v/>
      </c>
      <c r="B447" s="8" t="str">
        <f>IF(Tableau1[[#This Row],[Date livraison]]=0,"",Tableau1[[#This Row],[Date livraison]])</f>
        <v/>
      </c>
      <c r="C447" s="5" t="e">
        <f>DATEDIF(INDEX('KPIs Data'!A:K,MATCH(A447,'KPIs Data'!A:A,0),MATCH("Date de propale demandée",'KPIs Data'!$A$8:$L$8,0)),INDEX('KPIs Data'!A:K,MATCH(A447, 'KPIs Data'!A:A,0),MATCH("Date de propale réelle",'KPIs Data'!$A$8:$L$8,0)),"d")</f>
        <v>#N/A</v>
      </c>
      <c r="D447" s="5" t="e">
        <f>INDEX('KPIs Data'!A:K,MATCH(A447,'KPIs Data'!A:A,0),MATCH("Retard FDO",'KPIs Data'!$A$8:$L$8,0))</f>
        <v>#N/A</v>
      </c>
      <c r="E447" s="5" t="e">
        <f>INDEX('KPIs Data'!A:K,MATCH(A447,'KPIs Data'!A:A,0),MATCH("Nombre de non acceptations par Airbus du livrable",'KPIs Data'!$A$8:$L$8,0))</f>
        <v>#N/A</v>
      </c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</row>
    <row r="448" spans="1:17" ht="30" customHeight="1" x14ac:dyDescent="0.25">
      <c r="A448" s="2" t="str">
        <f>IF(Tableau1[[#This Row],[Objet]]=0,"",Tableau1[[#This Row],[Objet]])</f>
        <v/>
      </c>
      <c r="B448" s="8" t="str">
        <f>IF(Tableau1[[#This Row],[Date livraison]]=0,"",Tableau1[[#This Row],[Date livraison]])</f>
        <v/>
      </c>
      <c r="C448" s="5" t="e">
        <f>DATEDIF(INDEX('KPIs Data'!A:K,MATCH(A448,'KPIs Data'!A:A,0),MATCH("Date de propale demandée",'KPIs Data'!$A$8:$L$8,0)),INDEX('KPIs Data'!A:K,MATCH(A448, 'KPIs Data'!A:A,0),MATCH("Date de propale réelle",'KPIs Data'!$A$8:$L$8,0)),"d")</f>
        <v>#N/A</v>
      </c>
      <c r="D448" s="5" t="e">
        <f>INDEX('KPIs Data'!A:K,MATCH(A448,'KPIs Data'!A:A,0),MATCH("Retard FDO",'KPIs Data'!$A$8:$L$8,0))</f>
        <v>#N/A</v>
      </c>
      <c r="E448" s="5" t="e">
        <f>INDEX('KPIs Data'!A:K,MATCH(A448,'KPIs Data'!A:A,0),MATCH("Nombre de non acceptations par Airbus du livrable",'KPIs Data'!$A$8:$L$8,0))</f>
        <v>#N/A</v>
      </c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</row>
    <row r="449" spans="1:17" ht="30" customHeight="1" x14ac:dyDescent="0.25">
      <c r="A449" s="2" t="str">
        <f>IF(Tableau1[[#This Row],[Objet]]=0,"",Tableau1[[#This Row],[Objet]])</f>
        <v/>
      </c>
      <c r="B449" s="8" t="str">
        <f>IF(Tableau1[[#This Row],[Date livraison]]=0,"",Tableau1[[#This Row],[Date livraison]])</f>
        <v/>
      </c>
      <c r="C449" s="5" t="e">
        <f>DATEDIF(INDEX('KPIs Data'!A:K,MATCH(A449,'KPIs Data'!A:A,0),MATCH("Date de propale demandée",'KPIs Data'!$A$8:$L$8,0)),INDEX('KPIs Data'!A:K,MATCH(A449, 'KPIs Data'!A:A,0),MATCH("Date de propale réelle",'KPIs Data'!$A$8:$L$8,0)),"d")</f>
        <v>#N/A</v>
      </c>
      <c r="D449" s="5" t="e">
        <f>INDEX('KPIs Data'!A:K,MATCH(A449,'KPIs Data'!A:A,0),MATCH("Retard FDO",'KPIs Data'!$A$8:$L$8,0))</f>
        <v>#N/A</v>
      </c>
      <c r="E449" s="5" t="e">
        <f>INDEX('KPIs Data'!A:K,MATCH(A449,'KPIs Data'!A:A,0),MATCH("Nombre de non acceptations par Airbus du livrable",'KPIs Data'!$A$8:$L$8,0))</f>
        <v>#N/A</v>
      </c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</row>
    <row r="450" spans="1:17" ht="30" customHeight="1" x14ac:dyDescent="0.25">
      <c r="A450" s="2" t="str">
        <f>IF(Tableau1[[#This Row],[Objet]]=0,"",Tableau1[[#This Row],[Objet]])</f>
        <v/>
      </c>
      <c r="B450" s="8" t="str">
        <f>IF(Tableau1[[#This Row],[Date livraison]]=0,"",Tableau1[[#This Row],[Date livraison]])</f>
        <v/>
      </c>
      <c r="C450" s="5" t="e">
        <f>DATEDIF(INDEX('KPIs Data'!A:K,MATCH(A450,'KPIs Data'!A:A,0),MATCH("Date de propale demandée",'KPIs Data'!$A$8:$L$8,0)),INDEX('KPIs Data'!A:K,MATCH(A450, 'KPIs Data'!A:A,0),MATCH("Date de propale réelle",'KPIs Data'!$A$8:$L$8,0)),"d")</f>
        <v>#N/A</v>
      </c>
      <c r="D450" s="5" t="e">
        <f>INDEX('KPIs Data'!A:K,MATCH(A450,'KPIs Data'!A:A,0),MATCH("Retard FDO",'KPIs Data'!$A$8:$L$8,0))</f>
        <v>#N/A</v>
      </c>
      <c r="E450" s="5" t="e">
        <f>INDEX('KPIs Data'!A:K,MATCH(A450,'KPIs Data'!A:A,0),MATCH("Nombre de non acceptations par Airbus du livrable",'KPIs Data'!$A$8:$L$8,0))</f>
        <v>#N/A</v>
      </c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</row>
    <row r="451" spans="1:17" ht="30" customHeight="1" x14ac:dyDescent="0.25">
      <c r="A451" s="2" t="str">
        <f>IF(Tableau1[[#This Row],[Objet]]=0,"",Tableau1[[#This Row],[Objet]])</f>
        <v/>
      </c>
      <c r="B451" s="8" t="str">
        <f>IF(Tableau1[[#This Row],[Date livraison]]=0,"",Tableau1[[#This Row],[Date livraison]])</f>
        <v/>
      </c>
      <c r="C451" s="5" t="e">
        <f>DATEDIF(INDEX('KPIs Data'!A:K,MATCH(A451,'KPIs Data'!A:A,0),MATCH("Date de propale demandée",'KPIs Data'!$A$8:$L$8,0)),INDEX('KPIs Data'!A:K,MATCH(A451, 'KPIs Data'!A:A,0),MATCH("Date de propale réelle",'KPIs Data'!$A$8:$L$8,0)),"d")</f>
        <v>#N/A</v>
      </c>
      <c r="D451" s="5" t="e">
        <f>INDEX('KPIs Data'!A:K,MATCH(A451,'KPIs Data'!A:A,0),MATCH("Retard FDO",'KPIs Data'!$A$8:$L$8,0))</f>
        <v>#N/A</v>
      </c>
      <c r="E451" s="5" t="e">
        <f>INDEX('KPIs Data'!A:K,MATCH(A451,'KPIs Data'!A:A,0),MATCH("Nombre de non acceptations par Airbus du livrable",'KPIs Data'!$A$8:$L$8,0))</f>
        <v>#N/A</v>
      </c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</row>
    <row r="452" spans="1:17" ht="30" customHeight="1" x14ac:dyDescent="0.25">
      <c r="A452" s="2" t="str">
        <f>IF(Tableau1[[#This Row],[Objet]]=0,"",Tableau1[[#This Row],[Objet]])</f>
        <v/>
      </c>
      <c r="B452" s="8" t="str">
        <f>IF(Tableau1[[#This Row],[Date livraison]]=0,"",Tableau1[[#This Row],[Date livraison]])</f>
        <v/>
      </c>
      <c r="C452" s="5" t="e">
        <f>DATEDIF(INDEX('KPIs Data'!A:K,MATCH(A452,'KPIs Data'!A:A,0),MATCH("Date de propale demandée",'KPIs Data'!$A$8:$L$8,0)),INDEX('KPIs Data'!A:K,MATCH(A452, 'KPIs Data'!A:A,0),MATCH("Date de propale réelle",'KPIs Data'!$A$8:$L$8,0)),"d")</f>
        <v>#N/A</v>
      </c>
      <c r="D452" s="5" t="e">
        <f>INDEX('KPIs Data'!A:K,MATCH(A452,'KPIs Data'!A:A,0),MATCH("Retard FDO",'KPIs Data'!$A$8:$L$8,0))</f>
        <v>#N/A</v>
      </c>
      <c r="E452" s="5" t="e">
        <f>INDEX('KPIs Data'!A:K,MATCH(A452,'KPIs Data'!A:A,0),MATCH("Nombre de non acceptations par Airbus du livrable",'KPIs Data'!$A$8:$L$8,0))</f>
        <v>#N/A</v>
      </c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</row>
    <row r="453" spans="1:17" ht="30" customHeight="1" x14ac:dyDescent="0.25">
      <c r="A453" s="2" t="str">
        <f>IF(Tableau1[[#This Row],[Objet]]=0,"",Tableau1[[#This Row],[Objet]])</f>
        <v/>
      </c>
      <c r="B453" s="8" t="str">
        <f>IF(Tableau1[[#This Row],[Date livraison]]=0,"",Tableau1[[#This Row],[Date livraison]])</f>
        <v/>
      </c>
      <c r="C453" s="5" t="e">
        <f>DATEDIF(INDEX('KPIs Data'!A:K,MATCH(A453,'KPIs Data'!A:A,0),MATCH("Date de propale demandée",'KPIs Data'!$A$8:$L$8,0)),INDEX('KPIs Data'!A:K,MATCH(A453, 'KPIs Data'!A:A,0),MATCH("Date de propale réelle",'KPIs Data'!$A$8:$L$8,0)),"d")</f>
        <v>#N/A</v>
      </c>
      <c r="D453" s="5" t="e">
        <f>INDEX('KPIs Data'!A:K,MATCH(A453,'KPIs Data'!A:A,0),MATCH("Retard FDO",'KPIs Data'!$A$8:$L$8,0))</f>
        <v>#N/A</v>
      </c>
      <c r="E453" s="5" t="e">
        <f>INDEX('KPIs Data'!A:K,MATCH(A453,'KPIs Data'!A:A,0),MATCH("Nombre de non acceptations par Airbus du livrable",'KPIs Data'!$A$8:$L$8,0))</f>
        <v>#N/A</v>
      </c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</row>
    <row r="454" spans="1:17" ht="30" customHeight="1" x14ac:dyDescent="0.25">
      <c r="A454" s="2" t="str">
        <f>IF(Tableau1[[#This Row],[Objet]]=0,"",Tableau1[[#This Row],[Objet]])</f>
        <v/>
      </c>
      <c r="B454" s="8" t="str">
        <f>IF(Tableau1[[#This Row],[Date livraison]]=0,"",Tableau1[[#This Row],[Date livraison]])</f>
        <v/>
      </c>
      <c r="C454" s="5" t="e">
        <f>DATEDIF(INDEX('KPIs Data'!A:K,MATCH(A454,'KPIs Data'!A:A,0),MATCH("Date de propale demandée",'KPIs Data'!$A$8:$L$8,0)),INDEX('KPIs Data'!A:K,MATCH(A454, 'KPIs Data'!A:A,0),MATCH("Date de propale réelle",'KPIs Data'!$A$8:$L$8,0)),"d")</f>
        <v>#N/A</v>
      </c>
      <c r="D454" s="5" t="e">
        <f>INDEX('KPIs Data'!A:K,MATCH(A454,'KPIs Data'!A:A,0),MATCH("Retard FDO",'KPIs Data'!$A$8:$L$8,0))</f>
        <v>#N/A</v>
      </c>
      <c r="E454" s="5" t="e">
        <f>INDEX('KPIs Data'!A:K,MATCH(A454,'KPIs Data'!A:A,0),MATCH("Nombre de non acceptations par Airbus du livrable",'KPIs Data'!$A$8:$L$8,0))</f>
        <v>#N/A</v>
      </c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</row>
    <row r="455" spans="1:17" ht="30" customHeight="1" x14ac:dyDescent="0.25">
      <c r="A455" s="2" t="str">
        <f>IF(Tableau1[[#This Row],[Objet]]=0,"",Tableau1[[#This Row],[Objet]])</f>
        <v/>
      </c>
      <c r="B455" s="8" t="str">
        <f>IF(Tableau1[[#This Row],[Date livraison]]=0,"",Tableau1[[#This Row],[Date livraison]])</f>
        <v/>
      </c>
      <c r="C455" s="5" t="e">
        <f>DATEDIF(INDEX('KPIs Data'!A:K,MATCH(A455,'KPIs Data'!A:A,0),MATCH("Date de propale demandée",'KPIs Data'!$A$8:$L$8,0)),INDEX('KPIs Data'!A:K,MATCH(A455, 'KPIs Data'!A:A,0),MATCH("Date de propale réelle",'KPIs Data'!$A$8:$L$8,0)),"d")</f>
        <v>#N/A</v>
      </c>
      <c r="D455" s="5" t="e">
        <f>INDEX('KPIs Data'!A:K,MATCH(A455,'KPIs Data'!A:A,0),MATCH("Retard FDO",'KPIs Data'!$A$8:$L$8,0))</f>
        <v>#N/A</v>
      </c>
      <c r="E455" s="5" t="e">
        <f>INDEX('KPIs Data'!A:K,MATCH(A455,'KPIs Data'!A:A,0),MATCH("Nombre de non acceptations par Airbus du livrable",'KPIs Data'!$A$8:$L$8,0))</f>
        <v>#N/A</v>
      </c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</row>
    <row r="456" spans="1:17" ht="30" customHeight="1" x14ac:dyDescent="0.25">
      <c r="A456" s="2" t="str">
        <f>IF(Tableau1[[#This Row],[Objet]]=0,"",Tableau1[[#This Row],[Objet]])</f>
        <v/>
      </c>
      <c r="B456" s="8" t="str">
        <f>IF(Tableau1[[#This Row],[Date livraison]]=0,"",Tableau1[[#This Row],[Date livraison]])</f>
        <v/>
      </c>
      <c r="C456" s="5" t="e">
        <f>DATEDIF(INDEX('KPIs Data'!A:K,MATCH(A456,'KPIs Data'!A:A,0),MATCH("Date de propale demandée",'KPIs Data'!$A$8:$L$8,0)),INDEX('KPIs Data'!A:K,MATCH(A456, 'KPIs Data'!A:A,0),MATCH("Date de propale réelle",'KPIs Data'!$A$8:$L$8,0)),"d")</f>
        <v>#N/A</v>
      </c>
      <c r="D456" s="5" t="e">
        <f>INDEX('KPIs Data'!A:K,MATCH(A456,'KPIs Data'!A:A,0),MATCH("Retard FDO",'KPIs Data'!$A$8:$L$8,0))</f>
        <v>#N/A</v>
      </c>
      <c r="E456" s="5" t="e">
        <f>INDEX('KPIs Data'!A:K,MATCH(A456,'KPIs Data'!A:A,0),MATCH("Nombre de non acceptations par Airbus du livrable",'KPIs Data'!$A$8:$L$8,0))</f>
        <v>#N/A</v>
      </c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</row>
    <row r="457" spans="1:17" ht="30" customHeight="1" x14ac:dyDescent="0.25">
      <c r="A457" s="2" t="str">
        <f>IF(Tableau1[[#This Row],[Objet]]=0,"",Tableau1[[#This Row],[Objet]])</f>
        <v/>
      </c>
      <c r="B457" s="8" t="str">
        <f>IF(Tableau1[[#This Row],[Date livraison]]=0,"",Tableau1[[#This Row],[Date livraison]])</f>
        <v/>
      </c>
      <c r="C457" s="5" t="e">
        <f>DATEDIF(INDEX('KPIs Data'!A:K,MATCH(A457,'KPIs Data'!A:A,0),MATCH("Date de propale demandée",'KPIs Data'!$A$8:$L$8,0)),INDEX('KPIs Data'!A:K,MATCH(A457, 'KPIs Data'!A:A,0),MATCH("Date de propale réelle",'KPIs Data'!$A$8:$L$8,0)),"d")</f>
        <v>#N/A</v>
      </c>
      <c r="D457" s="5" t="e">
        <f>INDEX('KPIs Data'!A:K,MATCH(A457,'KPIs Data'!A:A,0),MATCH("Retard FDO",'KPIs Data'!$A$8:$L$8,0))</f>
        <v>#N/A</v>
      </c>
      <c r="E457" s="5" t="e">
        <f>INDEX('KPIs Data'!A:K,MATCH(A457,'KPIs Data'!A:A,0),MATCH("Nombre de non acceptations par Airbus du livrable",'KPIs Data'!$A$8:$L$8,0))</f>
        <v>#N/A</v>
      </c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</row>
    <row r="458" spans="1:17" ht="30" customHeight="1" x14ac:dyDescent="0.25">
      <c r="A458" s="2" t="str">
        <f>IF(Tableau1[[#This Row],[Objet]]=0,"",Tableau1[[#This Row],[Objet]])</f>
        <v/>
      </c>
      <c r="B458" s="8" t="str">
        <f>IF(Tableau1[[#This Row],[Date livraison]]=0,"",Tableau1[[#This Row],[Date livraison]])</f>
        <v/>
      </c>
      <c r="C458" s="5" t="e">
        <f>DATEDIF(INDEX('KPIs Data'!A:K,MATCH(A458,'KPIs Data'!A:A,0),MATCH("Date de propale demandée",'KPIs Data'!$A$8:$L$8,0)),INDEX('KPIs Data'!A:K,MATCH(A458, 'KPIs Data'!A:A,0),MATCH("Date de propale réelle",'KPIs Data'!$A$8:$L$8,0)),"d")</f>
        <v>#N/A</v>
      </c>
      <c r="D458" s="5" t="e">
        <f>INDEX('KPIs Data'!A:K,MATCH(A458,'KPIs Data'!A:A,0),MATCH("Retard FDO",'KPIs Data'!$A$8:$L$8,0))</f>
        <v>#N/A</v>
      </c>
      <c r="E458" s="5" t="e">
        <f>INDEX('KPIs Data'!A:K,MATCH(A458,'KPIs Data'!A:A,0),MATCH("Nombre de non acceptations par Airbus du livrable",'KPIs Data'!$A$8:$L$8,0))</f>
        <v>#N/A</v>
      </c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</row>
    <row r="459" spans="1:17" ht="30" customHeight="1" x14ac:dyDescent="0.25">
      <c r="A459" s="2" t="str">
        <f>IF(Tableau1[[#This Row],[Objet]]=0,"",Tableau1[[#This Row],[Objet]])</f>
        <v/>
      </c>
      <c r="B459" s="8" t="str">
        <f>IF(Tableau1[[#This Row],[Date livraison]]=0,"",Tableau1[[#This Row],[Date livraison]])</f>
        <v/>
      </c>
      <c r="C459" s="5" t="e">
        <f>DATEDIF(INDEX('KPIs Data'!A:K,MATCH(A459,'KPIs Data'!A:A,0),MATCH("Date de propale demandée",'KPIs Data'!$A$8:$L$8,0)),INDEX('KPIs Data'!A:K,MATCH(A459, 'KPIs Data'!A:A,0),MATCH("Date de propale réelle",'KPIs Data'!$A$8:$L$8,0)),"d")</f>
        <v>#N/A</v>
      </c>
      <c r="D459" s="5" t="e">
        <f>INDEX('KPIs Data'!A:K,MATCH(A459,'KPIs Data'!A:A,0),MATCH("Retard FDO",'KPIs Data'!$A$8:$L$8,0))</f>
        <v>#N/A</v>
      </c>
      <c r="E459" s="5" t="e">
        <f>INDEX('KPIs Data'!A:K,MATCH(A459,'KPIs Data'!A:A,0),MATCH("Nombre de non acceptations par Airbus du livrable",'KPIs Data'!$A$8:$L$8,0))</f>
        <v>#N/A</v>
      </c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</row>
    <row r="460" spans="1:17" ht="30" customHeight="1" x14ac:dyDescent="0.25">
      <c r="A460" s="2" t="str">
        <f>IF(Tableau1[[#This Row],[Objet]]=0,"",Tableau1[[#This Row],[Objet]])</f>
        <v/>
      </c>
      <c r="B460" s="8" t="str">
        <f>IF(Tableau1[[#This Row],[Date livraison]]=0,"",Tableau1[[#This Row],[Date livraison]])</f>
        <v/>
      </c>
      <c r="C460" s="5" t="e">
        <f>DATEDIF(INDEX('KPIs Data'!A:K,MATCH(A460,'KPIs Data'!A:A,0),MATCH("Date de propale demandée",'KPIs Data'!$A$8:$L$8,0)),INDEX('KPIs Data'!A:K,MATCH(A460, 'KPIs Data'!A:A,0),MATCH("Date de propale réelle",'KPIs Data'!$A$8:$L$8,0)),"d")</f>
        <v>#N/A</v>
      </c>
      <c r="D460" s="5" t="e">
        <f>INDEX('KPIs Data'!A:K,MATCH(A460,'KPIs Data'!A:A,0),MATCH("Retard FDO",'KPIs Data'!$A$8:$L$8,0))</f>
        <v>#N/A</v>
      </c>
      <c r="E460" s="5" t="e">
        <f>INDEX('KPIs Data'!A:K,MATCH(A460,'KPIs Data'!A:A,0),MATCH("Nombre de non acceptations par Airbus du livrable",'KPIs Data'!$A$8:$L$8,0))</f>
        <v>#N/A</v>
      </c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</row>
    <row r="461" spans="1:17" ht="30" customHeight="1" x14ac:dyDescent="0.25">
      <c r="A461" s="2" t="str">
        <f>IF(Tableau1[[#This Row],[Objet]]=0,"",Tableau1[[#This Row],[Objet]])</f>
        <v/>
      </c>
      <c r="B461" s="8" t="str">
        <f>IF(Tableau1[[#This Row],[Date livraison]]=0,"",Tableau1[[#This Row],[Date livraison]])</f>
        <v/>
      </c>
      <c r="C461" s="5" t="e">
        <f>DATEDIF(INDEX('KPIs Data'!A:K,MATCH(A461,'KPIs Data'!A:A,0),MATCH("Date de propale demandée",'KPIs Data'!$A$8:$L$8,0)),INDEX('KPIs Data'!A:K,MATCH(A461, 'KPIs Data'!A:A,0),MATCH("Date de propale réelle",'KPIs Data'!$A$8:$L$8,0)),"d")</f>
        <v>#N/A</v>
      </c>
      <c r="D461" s="5" t="e">
        <f>INDEX('KPIs Data'!A:K,MATCH(A461,'KPIs Data'!A:A,0),MATCH("Retard FDO",'KPIs Data'!$A$8:$L$8,0))</f>
        <v>#N/A</v>
      </c>
      <c r="E461" s="5" t="e">
        <f>INDEX('KPIs Data'!A:K,MATCH(A461,'KPIs Data'!A:A,0),MATCH("Nombre de non acceptations par Airbus du livrable",'KPIs Data'!$A$8:$L$8,0))</f>
        <v>#N/A</v>
      </c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</row>
    <row r="462" spans="1:17" ht="30" customHeight="1" x14ac:dyDescent="0.25">
      <c r="A462" s="2" t="str">
        <f>IF(Tableau1[[#This Row],[Objet]]=0,"",Tableau1[[#This Row],[Objet]])</f>
        <v/>
      </c>
      <c r="B462" s="8" t="str">
        <f>IF(Tableau1[[#This Row],[Date livraison]]=0,"",Tableau1[[#This Row],[Date livraison]])</f>
        <v/>
      </c>
      <c r="C462" s="5" t="e">
        <f>DATEDIF(INDEX('KPIs Data'!A:K,MATCH(A462,'KPIs Data'!A:A,0),MATCH("Date de propale demandée",'KPIs Data'!$A$8:$L$8,0)),INDEX('KPIs Data'!A:K,MATCH(A462, 'KPIs Data'!A:A,0),MATCH("Date de propale réelle",'KPIs Data'!$A$8:$L$8,0)),"d")</f>
        <v>#N/A</v>
      </c>
      <c r="D462" s="5" t="e">
        <f>INDEX('KPIs Data'!A:K,MATCH(A462,'KPIs Data'!A:A,0),MATCH("Retard FDO",'KPIs Data'!$A$8:$L$8,0))</f>
        <v>#N/A</v>
      </c>
      <c r="E462" s="5" t="e">
        <f>INDEX('KPIs Data'!A:K,MATCH(A462,'KPIs Data'!A:A,0),MATCH("Nombre de non acceptations par Airbus du livrable",'KPIs Data'!$A$8:$L$8,0))</f>
        <v>#N/A</v>
      </c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</row>
    <row r="463" spans="1:17" ht="30" customHeight="1" x14ac:dyDescent="0.25">
      <c r="A463" s="2" t="str">
        <f>IF(Tableau1[[#This Row],[Objet]]=0,"",Tableau1[[#This Row],[Objet]])</f>
        <v/>
      </c>
      <c r="B463" s="8" t="str">
        <f>IF(Tableau1[[#This Row],[Date livraison]]=0,"",Tableau1[[#This Row],[Date livraison]])</f>
        <v/>
      </c>
      <c r="C463" s="5" t="e">
        <f>DATEDIF(INDEX('KPIs Data'!A:K,MATCH(A463,'KPIs Data'!A:A,0),MATCH("Date de propale demandée",'KPIs Data'!$A$8:$L$8,0)),INDEX('KPIs Data'!A:K,MATCH(A463, 'KPIs Data'!A:A,0),MATCH("Date de propale réelle",'KPIs Data'!$A$8:$L$8,0)),"d")</f>
        <v>#N/A</v>
      </c>
      <c r="D463" s="5" t="e">
        <f>INDEX('KPIs Data'!A:K,MATCH(A463,'KPIs Data'!A:A,0),MATCH("Retard FDO",'KPIs Data'!$A$8:$L$8,0))</f>
        <v>#N/A</v>
      </c>
      <c r="E463" s="5" t="e">
        <f>INDEX('KPIs Data'!A:K,MATCH(A463,'KPIs Data'!A:A,0),MATCH("Nombre de non acceptations par Airbus du livrable",'KPIs Data'!$A$8:$L$8,0))</f>
        <v>#N/A</v>
      </c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</row>
    <row r="464" spans="1:17" ht="30" customHeight="1" x14ac:dyDescent="0.25">
      <c r="A464" s="2" t="str">
        <f>IF(Tableau1[[#This Row],[Objet]]=0,"",Tableau1[[#This Row],[Objet]])</f>
        <v/>
      </c>
      <c r="B464" s="8" t="str">
        <f>IF(Tableau1[[#This Row],[Date livraison]]=0,"",Tableau1[[#This Row],[Date livraison]])</f>
        <v/>
      </c>
      <c r="C464" s="5" t="e">
        <f>DATEDIF(INDEX('KPIs Data'!A:K,MATCH(A464,'KPIs Data'!A:A,0),MATCH("Date de propale demandée",'KPIs Data'!$A$8:$L$8,0)),INDEX('KPIs Data'!A:K,MATCH(A464, 'KPIs Data'!A:A,0),MATCH("Date de propale réelle",'KPIs Data'!$A$8:$L$8,0)),"d")</f>
        <v>#N/A</v>
      </c>
      <c r="D464" s="5" t="e">
        <f>INDEX('KPIs Data'!A:K,MATCH(A464,'KPIs Data'!A:A,0),MATCH("Retard FDO",'KPIs Data'!$A$8:$L$8,0))</f>
        <v>#N/A</v>
      </c>
      <c r="E464" s="5" t="e">
        <f>INDEX('KPIs Data'!A:K,MATCH(A464,'KPIs Data'!A:A,0),MATCH("Nombre de non acceptations par Airbus du livrable",'KPIs Data'!$A$8:$L$8,0))</f>
        <v>#N/A</v>
      </c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</row>
    <row r="465" spans="1:17" ht="30" customHeight="1" x14ac:dyDescent="0.25">
      <c r="A465" s="2" t="str">
        <f>IF(Tableau1[[#This Row],[Objet]]=0,"",Tableau1[[#This Row],[Objet]])</f>
        <v/>
      </c>
      <c r="B465" s="8" t="str">
        <f>IF(Tableau1[[#This Row],[Date livraison]]=0,"",Tableau1[[#This Row],[Date livraison]])</f>
        <v/>
      </c>
      <c r="C465" s="5" t="e">
        <f>DATEDIF(INDEX('KPIs Data'!A:K,MATCH(A465,'KPIs Data'!A:A,0),MATCH("Date de propale demandée",'KPIs Data'!$A$8:$L$8,0)),INDEX('KPIs Data'!A:K,MATCH(A465, 'KPIs Data'!A:A,0),MATCH("Date de propale réelle",'KPIs Data'!$A$8:$L$8,0)),"d")</f>
        <v>#N/A</v>
      </c>
      <c r="D465" s="5" t="e">
        <f>INDEX('KPIs Data'!A:K,MATCH(A465,'KPIs Data'!A:A,0),MATCH("Retard FDO",'KPIs Data'!$A$8:$L$8,0))</f>
        <v>#N/A</v>
      </c>
      <c r="E465" s="5" t="e">
        <f>INDEX('KPIs Data'!A:K,MATCH(A465,'KPIs Data'!A:A,0),MATCH("Nombre de non acceptations par Airbus du livrable",'KPIs Data'!$A$8:$L$8,0))</f>
        <v>#N/A</v>
      </c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</row>
    <row r="466" spans="1:17" ht="30" customHeight="1" x14ac:dyDescent="0.25">
      <c r="A466" s="2" t="str">
        <f>IF(Tableau1[[#This Row],[Objet]]=0,"",Tableau1[[#This Row],[Objet]])</f>
        <v/>
      </c>
      <c r="B466" s="8" t="str">
        <f>IF(Tableau1[[#This Row],[Date livraison]]=0,"",Tableau1[[#This Row],[Date livraison]])</f>
        <v/>
      </c>
      <c r="C466" s="5" t="e">
        <f>DATEDIF(INDEX('KPIs Data'!A:K,MATCH(A466,'KPIs Data'!A:A,0),MATCH("Date de propale demandée",'KPIs Data'!$A$8:$L$8,0)),INDEX('KPIs Data'!A:K,MATCH(A466, 'KPIs Data'!A:A,0),MATCH("Date de propale réelle",'KPIs Data'!$A$8:$L$8,0)),"d")</f>
        <v>#N/A</v>
      </c>
      <c r="D466" s="5" t="e">
        <f>INDEX('KPIs Data'!A:K,MATCH(A466,'KPIs Data'!A:A,0),MATCH("Retard FDO",'KPIs Data'!$A$8:$L$8,0))</f>
        <v>#N/A</v>
      </c>
      <c r="E466" s="5" t="e">
        <f>INDEX('KPIs Data'!A:K,MATCH(A466,'KPIs Data'!A:A,0),MATCH("Nombre de non acceptations par Airbus du livrable",'KPIs Data'!$A$8:$L$8,0))</f>
        <v>#N/A</v>
      </c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</row>
    <row r="467" spans="1:17" ht="30" customHeight="1" x14ac:dyDescent="0.25">
      <c r="A467" s="2" t="str">
        <f>IF(Tableau1[[#This Row],[Objet]]=0,"",Tableau1[[#This Row],[Objet]])</f>
        <v/>
      </c>
      <c r="B467" s="8" t="str">
        <f>IF(Tableau1[[#This Row],[Date livraison]]=0,"",Tableau1[[#This Row],[Date livraison]])</f>
        <v/>
      </c>
      <c r="C467" s="5" t="e">
        <f>DATEDIF(INDEX('KPIs Data'!A:K,MATCH(A467,'KPIs Data'!A:A,0),MATCH("Date de propale demandée",'KPIs Data'!$A$8:$L$8,0)),INDEX('KPIs Data'!A:K,MATCH(A467, 'KPIs Data'!A:A,0),MATCH("Date de propale réelle",'KPIs Data'!$A$8:$L$8,0)),"d")</f>
        <v>#N/A</v>
      </c>
      <c r="D467" s="5" t="e">
        <f>INDEX('KPIs Data'!A:K,MATCH(A467,'KPIs Data'!A:A,0),MATCH("Retard FDO",'KPIs Data'!$A$8:$L$8,0))</f>
        <v>#N/A</v>
      </c>
      <c r="E467" s="5" t="e">
        <f>INDEX('KPIs Data'!A:K,MATCH(A467,'KPIs Data'!A:A,0),MATCH("Nombre de non acceptations par Airbus du livrable",'KPIs Data'!$A$8:$L$8,0))</f>
        <v>#N/A</v>
      </c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</row>
    <row r="468" spans="1:17" ht="30" customHeight="1" x14ac:dyDescent="0.25">
      <c r="A468" s="2" t="str">
        <f>IF(Tableau1[[#This Row],[Objet]]=0,"",Tableau1[[#This Row],[Objet]])</f>
        <v/>
      </c>
      <c r="B468" s="8" t="str">
        <f>IF(Tableau1[[#This Row],[Date livraison]]=0,"",Tableau1[[#This Row],[Date livraison]])</f>
        <v/>
      </c>
      <c r="C468" s="5" t="e">
        <f>DATEDIF(INDEX('KPIs Data'!A:K,MATCH(A468,'KPIs Data'!A:A,0),MATCH("Date de propale demandée",'KPIs Data'!$A$8:$L$8,0)),INDEX('KPIs Data'!A:K,MATCH(A468, 'KPIs Data'!A:A,0),MATCH("Date de propale réelle",'KPIs Data'!$A$8:$L$8,0)),"d")</f>
        <v>#N/A</v>
      </c>
      <c r="D468" s="5" t="e">
        <f>INDEX('KPIs Data'!A:K,MATCH(A468,'KPIs Data'!A:A,0),MATCH("Retard FDO",'KPIs Data'!$A$8:$L$8,0))</f>
        <v>#N/A</v>
      </c>
      <c r="E468" s="5" t="e">
        <f>INDEX('KPIs Data'!A:K,MATCH(A468,'KPIs Data'!A:A,0),MATCH("Nombre de non acceptations par Airbus du livrable",'KPIs Data'!$A$8:$L$8,0))</f>
        <v>#N/A</v>
      </c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</row>
    <row r="469" spans="1:17" ht="30" customHeight="1" x14ac:dyDescent="0.25">
      <c r="A469" s="2" t="str">
        <f>IF(Tableau1[[#This Row],[Objet]]=0,"",Tableau1[[#This Row],[Objet]])</f>
        <v/>
      </c>
      <c r="B469" s="8" t="str">
        <f>IF(Tableau1[[#This Row],[Date livraison]]=0,"",Tableau1[[#This Row],[Date livraison]])</f>
        <v/>
      </c>
      <c r="C469" s="5" t="e">
        <f>DATEDIF(INDEX('KPIs Data'!A:K,MATCH(A469,'KPIs Data'!A:A,0),MATCH("Date de propale demandée",'KPIs Data'!$A$8:$L$8,0)),INDEX('KPIs Data'!A:K,MATCH(A469, 'KPIs Data'!A:A,0),MATCH("Date de propale réelle",'KPIs Data'!$A$8:$L$8,0)),"d")</f>
        <v>#N/A</v>
      </c>
      <c r="D469" s="5" t="e">
        <f>INDEX('KPIs Data'!A:K,MATCH(A469,'KPIs Data'!A:A,0),MATCH("Retard FDO",'KPIs Data'!$A$8:$L$8,0))</f>
        <v>#N/A</v>
      </c>
      <c r="E469" s="5" t="e">
        <f>INDEX('KPIs Data'!A:K,MATCH(A469,'KPIs Data'!A:A,0),MATCH("Nombre de non acceptations par Airbus du livrable",'KPIs Data'!$A$8:$L$8,0))</f>
        <v>#N/A</v>
      </c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</row>
    <row r="470" spans="1:17" ht="30" customHeight="1" x14ac:dyDescent="0.25">
      <c r="A470" s="2" t="str">
        <f>IF(Tableau1[[#This Row],[Objet]]=0,"",Tableau1[[#This Row],[Objet]])</f>
        <v/>
      </c>
      <c r="B470" s="8" t="str">
        <f>IF(Tableau1[[#This Row],[Date livraison]]=0,"",Tableau1[[#This Row],[Date livraison]])</f>
        <v/>
      </c>
      <c r="C470" s="5" t="e">
        <f>DATEDIF(INDEX('KPIs Data'!A:K,MATCH(A470,'KPIs Data'!A:A,0),MATCH("Date de propale demandée",'KPIs Data'!$A$8:$L$8,0)),INDEX('KPIs Data'!A:K,MATCH(A470, 'KPIs Data'!A:A,0),MATCH("Date de propale réelle",'KPIs Data'!$A$8:$L$8,0)),"d")</f>
        <v>#N/A</v>
      </c>
      <c r="D470" s="5" t="e">
        <f>INDEX('KPIs Data'!A:K,MATCH(A470,'KPIs Data'!A:A,0),MATCH("Retard FDO",'KPIs Data'!$A$8:$L$8,0))</f>
        <v>#N/A</v>
      </c>
      <c r="E470" s="5" t="e">
        <f>INDEX('KPIs Data'!A:K,MATCH(A470,'KPIs Data'!A:A,0),MATCH("Nombre de non acceptations par Airbus du livrable",'KPIs Data'!$A$8:$L$8,0))</f>
        <v>#N/A</v>
      </c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</row>
    <row r="471" spans="1:17" ht="30" customHeight="1" x14ac:dyDescent="0.25">
      <c r="A471" s="2" t="str">
        <f>IF(Tableau1[[#This Row],[Objet]]=0,"",Tableau1[[#This Row],[Objet]])</f>
        <v/>
      </c>
      <c r="B471" s="8" t="str">
        <f>IF(Tableau1[[#This Row],[Date livraison]]=0,"",Tableau1[[#This Row],[Date livraison]])</f>
        <v/>
      </c>
      <c r="C471" s="5" t="e">
        <f>DATEDIF(INDEX('KPIs Data'!A:K,MATCH(A471,'KPIs Data'!A:A,0),MATCH("Date de propale demandée",'KPIs Data'!$A$8:$L$8,0)),INDEX('KPIs Data'!A:K,MATCH(A471, 'KPIs Data'!A:A,0),MATCH("Date de propale réelle",'KPIs Data'!$A$8:$L$8,0)),"d")</f>
        <v>#N/A</v>
      </c>
      <c r="D471" s="5" t="e">
        <f>INDEX('KPIs Data'!A:K,MATCH(A471,'KPIs Data'!A:A,0),MATCH("Retard FDO",'KPIs Data'!$A$8:$L$8,0))</f>
        <v>#N/A</v>
      </c>
      <c r="E471" s="5" t="e">
        <f>INDEX('KPIs Data'!A:K,MATCH(A471,'KPIs Data'!A:A,0),MATCH("Nombre de non acceptations par Airbus du livrable",'KPIs Data'!$A$8:$L$8,0))</f>
        <v>#N/A</v>
      </c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</row>
    <row r="472" spans="1:17" ht="30" customHeight="1" x14ac:dyDescent="0.25">
      <c r="A472" s="2" t="str">
        <f>IF(Tableau1[[#This Row],[Objet]]=0,"",Tableau1[[#This Row],[Objet]])</f>
        <v/>
      </c>
      <c r="B472" s="8" t="str">
        <f>IF(Tableau1[[#This Row],[Date livraison]]=0,"",Tableau1[[#This Row],[Date livraison]])</f>
        <v/>
      </c>
      <c r="C472" s="5" t="e">
        <f>DATEDIF(INDEX('KPIs Data'!A:K,MATCH(A472,'KPIs Data'!A:A,0),MATCH("Date de propale demandée",'KPIs Data'!$A$8:$L$8,0)),INDEX('KPIs Data'!A:K,MATCH(A472, 'KPIs Data'!A:A,0),MATCH("Date de propale réelle",'KPIs Data'!$A$8:$L$8,0)),"d")</f>
        <v>#N/A</v>
      </c>
      <c r="D472" s="5" t="e">
        <f>INDEX('KPIs Data'!A:K,MATCH(A472,'KPIs Data'!A:A,0),MATCH("Retard FDO",'KPIs Data'!$A$8:$L$8,0))</f>
        <v>#N/A</v>
      </c>
      <c r="E472" s="5" t="e">
        <f>INDEX('KPIs Data'!A:K,MATCH(A472,'KPIs Data'!A:A,0),MATCH("Nombre de non acceptations par Airbus du livrable",'KPIs Data'!$A$8:$L$8,0))</f>
        <v>#N/A</v>
      </c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</row>
    <row r="473" spans="1:17" ht="30" customHeight="1" x14ac:dyDescent="0.25">
      <c r="A473" s="2" t="str">
        <f>IF(Tableau1[[#This Row],[Objet]]=0,"",Tableau1[[#This Row],[Objet]])</f>
        <v/>
      </c>
      <c r="B473" s="8" t="str">
        <f>IF(Tableau1[[#This Row],[Date livraison]]=0,"",Tableau1[[#This Row],[Date livraison]])</f>
        <v/>
      </c>
      <c r="C473" s="5" t="e">
        <f>DATEDIF(INDEX('KPIs Data'!A:K,MATCH(A473,'KPIs Data'!A:A,0),MATCH("Date de propale demandée",'KPIs Data'!$A$8:$L$8,0)),INDEX('KPIs Data'!A:K,MATCH(A473, 'KPIs Data'!A:A,0),MATCH("Date de propale réelle",'KPIs Data'!$A$8:$L$8,0)),"d")</f>
        <v>#N/A</v>
      </c>
      <c r="D473" s="5" t="e">
        <f>INDEX('KPIs Data'!A:K,MATCH(A473,'KPIs Data'!A:A,0),MATCH("Retard FDO",'KPIs Data'!$A$8:$L$8,0))</f>
        <v>#N/A</v>
      </c>
      <c r="E473" s="5" t="e">
        <f>INDEX('KPIs Data'!A:K,MATCH(A473,'KPIs Data'!A:A,0),MATCH("Nombre de non acceptations par Airbus du livrable",'KPIs Data'!$A$8:$L$8,0))</f>
        <v>#N/A</v>
      </c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</row>
    <row r="474" spans="1:17" ht="30" customHeight="1" x14ac:dyDescent="0.25">
      <c r="A474" s="2" t="str">
        <f>IF(Tableau1[[#This Row],[Objet]]=0,"",Tableau1[[#This Row],[Objet]])</f>
        <v/>
      </c>
      <c r="B474" s="8" t="str">
        <f>IF(Tableau1[[#This Row],[Date livraison]]=0,"",Tableau1[[#This Row],[Date livraison]])</f>
        <v/>
      </c>
      <c r="C474" s="5" t="e">
        <f>DATEDIF(INDEX('KPIs Data'!A:K,MATCH(A474,'KPIs Data'!A:A,0),MATCH("Date de propale demandée",'KPIs Data'!$A$8:$L$8,0)),INDEX('KPIs Data'!A:K,MATCH(A474, 'KPIs Data'!A:A,0),MATCH("Date de propale réelle",'KPIs Data'!$A$8:$L$8,0)),"d")</f>
        <v>#N/A</v>
      </c>
      <c r="D474" s="5" t="e">
        <f>INDEX('KPIs Data'!A:K,MATCH(A474,'KPIs Data'!A:A,0),MATCH("Retard FDO",'KPIs Data'!$A$8:$L$8,0))</f>
        <v>#N/A</v>
      </c>
      <c r="E474" s="5" t="e">
        <f>INDEX('KPIs Data'!A:K,MATCH(A474,'KPIs Data'!A:A,0),MATCH("Nombre de non acceptations par Airbus du livrable",'KPIs Data'!$A$8:$L$8,0))</f>
        <v>#N/A</v>
      </c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</row>
    <row r="475" spans="1:17" ht="30" customHeight="1" x14ac:dyDescent="0.25">
      <c r="A475" s="2" t="str">
        <f>IF(Tableau1[[#This Row],[Objet]]=0,"",Tableau1[[#This Row],[Objet]])</f>
        <v/>
      </c>
      <c r="B475" s="8" t="str">
        <f>IF(Tableau1[[#This Row],[Date livraison]]=0,"",Tableau1[[#This Row],[Date livraison]])</f>
        <v/>
      </c>
      <c r="C475" s="5" t="e">
        <f>DATEDIF(INDEX('KPIs Data'!A:K,MATCH(A475,'KPIs Data'!A:A,0),MATCH("Date de propale demandée",'KPIs Data'!$A$8:$L$8,0)),INDEX('KPIs Data'!A:K,MATCH(A475, 'KPIs Data'!A:A,0),MATCH("Date de propale réelle",'KPIs Data'!$A$8:$L$8,0)),"d")</f>
        <v>#N/A</v>
      </c>
      <c r="D475" s="5" t="e">
        <f>INDEX('KPIs Data'!A:K,MATCH(A475,'KPIs Data'!A:A,0),MATCH("Retard FDO",'KPIs Data'!$A$8:$L$8,0))</f>
        <v>#N/A</v>
      </c>
      <c r="E475" s="5" t="e">
        <f>INDEX('KPIs Data'!A:K,MATCH(A475,'KPIs Data'!A:A,0),MATCH("Nombre de non acceptations par Airbus du livrable",'KPIs Data'!$A$8:$L$8,0))</f>
        <v>#N/A</v>
      </c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</row>
    <row r="476" spans="1:17" ht="30" customHeight="1" x14ac:dyDescent="0.25">
      <c r="A476" s="2" t="str">
        <f>IF(Tableau1[[#This Row],[Objet]]=0,"",Tableau1[[#This Row],[Objet]])</f>
        <v/>
      </c>
      <c r="B476" s="8" t="str">
        <f>IF(Tableau1[[#This Row],[Date livraison]]=0,"",Tableau1[[#This Row],[Date livraison]])</f>
        <v/>
      </c>
      <c r="C476" s="5" t="e">
        <f>DATEDIF(INDEX('KPIs Data'!A:K,MATCH(A476,'KPIs Data'!A:A,0),MATCH("Date de propale demandée",'KPIs Data'!$A$8:$L$8,0)),INDEX('KPIs Data'!A:K,MATCH(A476, 'KPIs Data'!A:A,0),MATCH("Date de propale réelle",'KPIs Data'!$A$8:$L$8,0)),"d")</f>
        <v>#N/A</v>
      </c>
      <c r="D476" s="5" t="e">
        <f>INDEX('KPIs Data'!A:K,MATCH(A476,'KPIs Data'!A:A,0),MATCH("Retard FDO",'KPIs Data'!$A$8:$L$8,0))</f>
        <v>#N/A</v>
      </c>
      <c r="E476" s="5" t="e">
        <f>INDEX('KPIs Data'!A:K,MATCH(A476,'KPIs Data'!A:A,0),MATCH("Nombre de non acceptations par Airbus du livrable",'KPIs Data'!$A$8:$L$8,0))</f>
        <v>#N/A</v>
      </c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</row>
    <row r="477" spans="1:17" ht="30" customHeight="1" x14ac:dyDescent="0.25">
      <c r="A477" s="2" t="str">
        <f>IF(Tableau1[[#This Row],[Objet]]=0,"",Tableau1[[#This Row],[Objet]])</f>
        <v/>
      </c>
      <c r="B477" s="8" t="str">
        <f>IF(Tableau1[[#This Row],[Date livraison]]=0,"",Tableau1[[#This Row],[Date livraison]])</f>
        <v/>
      </c>
      <c r="C477" s="5" t="e">
        <f>DATEDIF(INDEX('KPIs Data'!A:K,MATCH(A477,'KPIs Data'!A:A,0),MATCH("Date de propale demandée",'KPIs Data'!$A$8:$L$8,0)),INDEX('KPIs Data'!A:K,MATCH(A477, 'KPIs Data'!A:A,0),MATCH("Date de propale réelle",'KPIs Data'!$A$8:$L$8,0)),"d")</f>
        <v>#N/A</v>
      </c>
      <c r="D477" s="5" t="e">
        <f>INDEX('KPIs Data'!A:K,MATCH(A477,'KPIs Data'!A:A,0),MATCH("Retard FDO",'KPIs Data'!$A$8:$L$8,0))</f>
        <v>#N/A</v>
      </c>
      <c r="E477" s="5" t="e">
        <f>INDEX('KPIs Data'!A:K,MATCH(A477,'KPIs Data'!A:A,0),MATCH("Nombre de non acceptations par Airbus du livrable",'KPIs Data'!$A$8:$L$8,0))</f>
        <v>#N/A</v>
      </c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</row>
    <row r="478" spans="1:17" ht="30" customHeight="1" x14ac:dyDescent="0.25">
      <c r="A478" s="2" t="str">
        <f>IF(Tableau1[[#This Row],[Objet]]=0,"",Tableau1[[#This Row],[Objet]])</f>
        <v/>
      </c>
      <c r="B478" s="8" t="str">
        <f>IF(Tableau1[[#This Row],[Date livraison]]=0,"",Tableau1[[#This Row],[Date livraison]])</f>
        <v/>
      </c>
      <c r="C478" s="5" t="e">
        <f>DATEDIF(INDEX('KPIs Data'!A:K,MATCH(A478,'KPIs Data'!A:A,0),MATCH("Date de propale demandée",'KPIs Data'!$A$8:$L$8,0)),INDEX('KPIs Data'!A:K,MATCH(A478, 'KPIs Data'!A:A,0),MATCH("Date de propale réelle",'KPIs Data'!$A$8:$L$8,0)),"d")</f>
        <v>#N/A</v>
      </c>
      <c r="D478" s="5" t="e">
        <f>INDEX('KPIs Data'!A:K,MATCH(A478,'KPIs Data'!A:A,0),MATCH("Retard FDO",'KPIs Data'!$A$8:$L$8,0))</f>
        <v>#N/A</v>
      </c>
      <c r="E478" s="5" t="e">
        <f>INDEX('KPIs Data'!A:K,MATCH(A478,'KPIs Data'!A:A,0),MATCH("Nombre de non acceptations par Airbus du livrable",'KPIs Data'!$A$8:$L$8,0))</f>
        <v>#N/A</v>
      </c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</row>
    <row r="479" spans="1:17" ht="30" customHeight="1" x14ac:dyDescent="0.25">
      <c r="A479" s="2" t="str">
        <f>IF(Tableau1[[#This Row],[Objet]]=0,"",Tableau1[[#This Row],[Objet]])</f>
        <v/>
      </c>
      <c r="B479" s="8" t="str">
        <f>IF(Tableau1[[#This Row],[Date livraison]]=0,"",Tableau1[[#This Row],[Date livraison]])</f>
        <v/>
      </c>
      <c r="C479" s="5" t="e">
        <f>DATEDIF(INDEX('KPIs Data'!A:K,MATCH(A479,'KPIs Data'!A:A,0),MATCH("Date de propale demandée",'KPIs Data'!$A$8:$L$8,0)),INDEX('KPIs Data'!A:K,MATCH(A479, 'KPIs Data'!A:A,0),MATCH("Date de propale réelle",'KPIs Data'!$A$8:$L$8,0)),"d")</f>
        <v>#N/A</v>
      </c>
      <c r="D479" s="5" t="e">
        <f>INDEX('KPIs Data'!A:K,MATCH(A479,'KPIs Data'!A:A,0),MATCH("Retard FDO",'KPIs Data'!$A$8:$L$8,0))</f>
        <v>#N/A</v>
      </c>
      <c r="E479" s="5" t="e">
        <f>INDEX('KPIs Data'!A:K,MATCH(A479,'KPIs Data'!A:A,0),MATCH("Nombre de non acceptations par Airbus du livrable",'KPIs Data'!$A$8:$L$8,0))</f>
        <v>#N/A</v>
      </c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</row>
    <row r="480" spans="1:17" ht="30" customHeight="1" x14ac:dyDescent="0.25">
      <c r="A480" s="2" t="str">
        <f>IF(Tableau1[[#This Row],[Objet]]=0,"",Tableau1[[#This Row],[Objet]])</f>
        <v/>
      </c>
      <c r="B480" s="8" t="str">
        <f>IF(Tableau1[[#This Row],[Date livraison]]=0,"",Tableau1[[#This Row],[Date livraison]])</f>
        <v/>
      </c>
      <c r="C480" s="5" t="e">
        <f>DATEDIF(INDEX('KPIs Data'!A:K,MATCH(A480,'KPIs Data'!A:A,0),MATCH("Date de propale demandée",'KPIs Data'!$A$8:$L$8,0)),INDEX('KPIs Data'!A:K,MATCH(A480, 'KPIs Data'!A:A,0),MATCH("Date de propale réelle",'KPIs Data'!$A$8:$L$8,0)),"d")</f>
        <v>#N/A</v>
      </c>
      <c r="D480" s="5" t="e">
        <f>INDEX('KPIs Data'!A:K,MATCH(A480,'KPIs Data'!A:A,0),MATCH("Retard FDO",'KPIs Data'!$A$8:$L$8,0))</f>
        <v>#N/A</v>
      </c>
      <c r="E480" s="5" t="e">
        <f>INDEX('KPIs Data'!A:K,MATCH(A480,'KPIs Data'!A:A,0),MATCH("Nombre de non acceptations par Airbus du livrable",'KPIs Data'!$A$8:$L$8,0))</f>
        <v>#N/A</v>
      </c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</row>
    <row r="481" spans="1:17" ht="30" customHeight="1" x14ac:dyDescent="0.25">
      <c r="A481" s="2" t="str">
        <f>IF(Tableau1[[#This Row],[Objet]]=0,"",Tableau1[[#This Row],[Objet]])</f>
        <v/>
      </c>
      <c r="B481" s="8" t="str">
        <f>IF(Tableau1[[#This Row],[Date livraison]]=0,"",Tableau1[[#This Row],[Date livraison]])</f>
        <v/>
      </c>
      <c r="C481" s="5" t="e">
        <f>DATEDIF(INDEX('KPIs Data'!A:K,MATCH(A481,'KPIs Data'!A:A,0),MATCH("Date de propale demandée",'KPIs Data'!$A$8:$L$8,0)),INDEX('KPIs Data'!A:K,MATCH(A481, 'KPIs Data'!A:A,0),MATCH("Date de propale réelle",'KPIs Data'!$A$8:$L$8,0)),"d")</f>
        <v>#N/A</v>
      </c>
      <c r="D481" s="5" t="e">
        <f>INDEX('KPIs Data'!A:K,MATCH(A481,'KPIs Data'!A:A,0),MATCH("Retard FDO",'KPIs Data'!$A$8:$L$8,0))</f>
        <v>#N/A</v>
      </c>
      <c r="E481" s="5" t="e">
        <f>INDEX('KPIs Data'!A:K,MATCH(A481,'KPIs Data'!A:A,0),MATCH("Nombre de non acceptations par Airbus du livrable",'KPIs Data'!$A$8:$L$8,0))</f>
        <v>#N/A</v>
      </c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</row>
    <row r="482" spans="1:17" ht="30" customHeight="1" x14ac:dyDescent="0.25">
      <c r="A482" s="2" t="str">
        <f>IF(Tableau1[[#This Row],[Objet]]=0,"",Tableau1[[#This Row],[Objet]])</f>
        <v/>
      </c>
      <c r="B482" s="8" t="str">
        <f>IF(Tableau1[[#This Row],[Date livraison]]=0,"",Tableau1[[#This Row],[Date livraison]])</f>
        <v/>
      </c>
      <c r="C482" s="5" t="e">
        <f>DATEDIF(INDEX('KPIs Data'!A:K,MATCH(A482,'KPIs Data'!A:A,0),MATCH("Date de propale demandée",'KPIs Data'!$A$8:$L$8,0)),INDEX('KPIs Data'!A:K,MATCH(A482, 'KPIs Data'!A:A,0),MATCH("Date de propale réelle",'KPIs Data'!$A$8:$L$8,0)),"d")</f>
        <v>#N/A</v>
      </c>
      <c r="D482" s="5" t="e">
        <f>INDEX('KPIs Data'!A:K,MATCH(A482,'KPIs Data'!A:A,0),MATCH("Retard FDO",'KPIs Data'!$A$8:$L$8,0))</f>
        <v>#N/A</v>
      </c>
      <c r="E482" s="5" t="e">
        <f>INDEX('KPIs Data'!A:K,MATCH(A482,'KPIs Data'!A:A,0),MATCH("Nombre de non acceptations par Airbus du livrable",'KPIs Data'!$A$8:$L$8,0))</f>
        <v>#N/A</v>
      </c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</row>
    <row r="483" spans="1:17" ht="30" customHeight="1" x14ac:dyDescent="0.25">
      <c r="A483" s="2" t="str">
        <f>IF(Tableau1[[#This Row],[Objet]]=0,"",Tableau1[[#This Row],[Objet]])</f>
        <v/>
      </c>
      <c r="B483" s="8" t="str">
        <f>IF(Tableau1[[#This Row],[Date livraison]]=0,"",Tableau1[[#This Row],[Date livraison]])</f>
        <v/>
      </c>
      <c r="C483" s="5" t="e">
        <f>DATEDIF(INDEX('KPIs Data'!A:K,MATCH(A483,'KPIs Data'!A:A,0),MATCH("Date de propale demandée",'KPIs Data'!$A$8:$L$8,0)),INDEX('KPIs Data'!A:K,MATCH(A483, 'KPIs Data'!A:A,0),MATCH("Date de propale réelle",'KPIs Data'!$A$8:$L$8,0)),"d")</f>
        <v>#N/A</v>
      </c>
      <c r="D483" s="5" t="e">
        <f>INDEX('KPIs Data'!A:K,MATCH(A483,'KPIs Data'!A:A,0),MATCH("Retard FDO",'KPIs Data'!$A$8:$L$8,0))</f>
        <v>#N/A</v>
      </c>
      <c r="E483" s="5" t="e">
        <f>INDEX('KPIs Data'!A:K,MATCH(A483,'KPIs Data'!A:A,0),MATCH("Nombre de non acceptations par Airbus du livrable",'KPIs Data'!$A$8:$L$8,0))</f>
        <v>#N/A</v>
      </c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</row>
    <row r="484" spans="1:17" ht="30" customHeight="1" x14ac:dyDescent="0.25">
      <c r="A484" s="2" t="str">
        <f>IF(Tableau1[[#This Row],[Objet]]=0,"",Tableau1[[#This Row],[Objet]])</f>
        <v/>
      </c>
      <c r="B484" s="8" t="str">
        <f>IF(Tableau1[[#This Row],[Date livraison]]=0,"",Tableau1[[#This Row],[Date livraison]])</f>
        <v/>
      </c>
      <c r="C484" s="5" t="e">
        <f>DATEDIF(INDEX('KPIs Data'!A:K,MATCH(A484,'KPIs Data'!A:A,0),MATCH("Date de propale demandée",'KPIs Data'!$A$8:$L$8,0)),INDEX('KPIs Data'!A:K,MATCH(A484, 'KPIs Data'!A:A,0),MATCH("Date de propale réelle",'KPIs Data'!$A$8:$L$8,0)),"d")</f>
        <v>#N/A</v>
      </c>
      <c r="D484" s="5" t="e">
        <f>INDEX('KPIs Data'!A:K,MATCH(A484,'KPIs Data'!A:A,0),MATCH("Retard FDO",'KPIs Data'!$A$8:$L$8,0))</f>
        <v>#N/A</v>
      </c>
      <c r="E484" s="5" t="e">
        <f>INDEX('KPIs Data'!A:K,MATCH(A484,'KPIs Data'!A:A,0),MATCH("Nombre de non acceptations par Airbus du livrable",'KPIs Data'!$A$8:$L$8,0))</f>
        <v>#N/A</v>
      </c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</row>
    <row r="485" spans="1:17" ht="30" customHeight="1" x14ac:dyDescent="0.25">
      <c r="A485" s="2" t="str">
        <f>IF(Tableau1[[#This Row],[Objet]]=0,"",Tableau1[[#This Row],[Objet]])</f>
        <v/>
      </c>
      <c r="B485" s="8" t="str">
        <f>IF(Tableau1[[#This Row],[Date livraison]]=0,"",Tableau1[[#This Row],[Date livraison]])</f>
        <v/>
      </c>
      <c r="C485" s="5" t="e">
        <f>DATEDIF(INDEX('KPIs Data'!A:K,MATCH(A485,'KPIs Data'!A:A,0),MATCH("Date de propale demandée",'KPIs Data'!$A$8:$L$8,0)),INDEX('KPIs Data'!A:K,MATCH(A485, 'KPIs Data'!A:A,0),MATCH("Date de propale réelle",'KPIs Data'!$A$8:$L$8,0)),"d")</f>
        <v>#N/A</v>
      </c>
      <c r="D485" s="5" t="e">
        <f>INDEX('KPIs Data'!A:K,MATCH(A485,'KPIs Data'!A:A,0),MATCH("Retard FDO",'KPIs Data'!$A$8:$L$8,0))</f>
        <v>#N/A</v>
      </c>
      <c r="E485" s="5" t="e">
        <f>INDEX('KPIs Data'!A:K,MATCH(A485,'KPIs Data'!A:A,0),MATCH("Nombre de non acceptations par Airbus du livrable",'KPIs Data'!$A$8:$L$8,0))</f>
        <v>#N/A</v>
      </c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</row>
    <row r="486" spans="1:17" ht="30" customHeight="1" x14ac:dyDescent="0.25">
      <c r="A486" s="2" t="str">
        <f>IF(Tableau1[[#This Row],[Objet]]=0,"",Tableau1[[#This Row],[Objet]])</f>
        <v/>
      </c>
      <c r="B486" s="8" t="str">
        <f>IF(Tableau1[[#This Row],[Date livraison]]=0,"",Tableau1[[#This Row],[Date livraison]])</f>
        <v/>
      </c>
      <c r="C486" s="5" t="e">
        <f>DATEDIF(INDEX('KPIs Data'!A:K,MATCH(A486,'KPIs Data'!A:A,0),MATCH("Date de propale demandée",'KPIs Data'!$A$8:$L$8,0)),INDEX('KPIs Data'!A:K,MATCH(A486, 'KPIs Data'!A:A,0),MATCH("Date de propale réelle",'KPIs Data'!$A$8:$L$8,0)),"d")</f>
        <v>#N/A</v>
      </c>
      <c r="D486" s="5" t="e">
        <f>INDEX('KPIs Data'!A:K,MATCH(A486,'KPIs Data'!A:A,0),MATCH("Retard FDO",'KPIs Data'!$A$8:$L$8,0))</f>
        <v>#N/A</v>
      </c>
      <c r="E486" s="5" t="e">
        <f>INDEX('KPIs Data'!A:K,MATCH(A486,'KPIs Data'!A:A,0),MATCH("Nombre de non acceptations par Airbus du livrable",'KPIs Data'!$A$8:$L$8,0))</f>
        <v>#N/A</v>
      </c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</row>
    <row r="487" spans="1:17" ht="30" customHeight="1" x14ac:dyDescent="0.25">
      <c r="A487" s="2" t="str">
        <f>IF(Tableau1[[#This Row],[Objet]]=0,"",Tableau1[[#This Row],[Objet]])</f>
        <v/>
      </c>
      <c r="B487" s="8" t="str">
        <f>IF(Tableau1[[#This Row],[Date livraison]]=0,"",Tableau1[[#This Row],[Date livraison]])</f>
        <v/>
      </c>
      <c r="C487" s="5" t="e">
        <f>DATEDIF(INDEX('KPIs Data'!A:K,MATCH(A487,'KPIs Data'!A:A,0),MATCH("Date de propale demandée",'KPIs Data'!$A$8:$L$8,0)),INDEX('KPIs Data'!A:K,MATCH(A487, 'KPIs Data'!A:A,0),MATCH("Date de propale réelle",'KPIs Data'!$A$8:$L$8,0)),"d")</f>
        <v>#N/A</v>
      </c>
      <c r="D487" s="5" t="e">
        <f>INDEX('KPIs Data'!A:K,MATCH(A487,'KPIs Data'!A:A,0),MATCH("Retard FDO",'KPIs Data'!$A$8:$L$8,0))</f>
        <v>#N/A</v>
      </c>
      <c r="E487" s="5" t="e">
        <f>INDEX('KPIs Data'!A:K,MATCH(A487,'KPIs Data'!A:A,0),MATCH("Nombre de non acceptations par Airbus du livrable",'KPIs Data'!$A$8:$L$8,0))</f>
        <v>#N/A</v>
      </c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</row>
    <row r="488" spans="1:17" ht="30" customHeight="1" x14ac:dyDescent="0.25">
      <c r="A488" s="2" t="str">
        <f>IF(Tableau1[[#This Row],[Objet]]=0,"",Tableau1[[#This Row],[Objet]])</f>
        <v/>
      </c>
      <c r="B488" s="8" t="str">
        <f>IF(Tableau1[[#This Row],[Date livraison]]=0,"",Tableau1[[#This Row],[Date livraison]])</f>
        <v/>
      </c>
      <c r="C488" s="5" t="e">
        <f>DATEDIF(INDEX('KPIs Data'!A:K,MATCH(A488,'KPIs Data'!A:A,0),MATCH("Date de propale demandée",'KPIs Data'!$A$8:$L$8,0)),INDEX('KPIs Data'!A:K,MATCH(A488, 'KPIs Data'!A:A,0),MATCH("Date de propale réelle",'KPIs Data'!$A$8:$L$8,0)),"d")</f>
        <v>#N/A</v>
      </c>
      <c r="D488" s="5" t="e">
        <f>INDEX('KPIs Data'!A:K,MATCH(A488,'KPIs Data'!A:A,0),MATCH("Retard FDO",'KPIs Data'!$A$8:$L$8,0))</f>
        <v>#N/A</v>
      </c>
      <c r="E488" s="5" t="e">
        <f>INDEX('KPIs Data'!A:K,MATCH(A488,'KPIs Data'!A:A,0),MATCH("Nombre de non acceptations par Airbus du livrable",'KPIs Data'!$A$8:$L$8,0))</f>
        <v>#N/A</v>
      </c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</row>
    <row r="489" spans="1:17" ht="30" customHeight="1" x14ac:dyDescent="0.25">
      <c r="A489" s="2" t="str">
        <f>IF(Tableau1[[#This Row],[Objet]]=0,"",Tableau1[[#This Row],[Objet]])</f>
        <v/>
      </c>
      <c r="B489" s="8" t="str">
        <f>IF(Tableau1[[#This Row],[Date livraison]]=0,"",Tableau1[[#This Row],[Date livraison]])</f>
        <v/>
      </c>
      <c r="C489" s="5" t="e">
        <f>DATEDIF(INDEX('KPIs Data'!A:K,MATCH(A489,'KPIs Data'!A:A,0),MATCH("Date de propale demandée",'KPIs Data'!$A$8:$L$8,0)),INDEX('KPIs Data'!A:K,MATCH(A489, 'KPIs Data'!A:A,0),MATCH("Date de propale réelle",'KPIs Data'!$A$8:$L$8,0)),"d")</f>
        <v>#N/A</v>
      </c>
      <c r="D489" s="5" t="e">
        <f>INDEX('KPIs Data'!A:K,MATCH(A489,'KPIs Data'!A:A,0),MATCH("Retard FDO",'KPIs Data'!$A$8:$L$8,0))</f>
        <v>#N/A</v>
      </c>
      <c r="E489" s="5" t="e">
        <f>INDEX('KPIs Data'!A:K,MATCH(A489,'KPIs Data'!A:A,0),MATCH("Nombre de non acceptations par Airbus du livrable",'KPIs Data'!$A$8:$L$8,0))</f>
        <v>#N/A</v>
      </c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</row>
    <row r="490" spans="1:17" ht="30" customHeight="1" x14ac:dyDescent="0.25">
      <c r="A490" s="2" t="str">
        <f>IF(Tableau1[[#This Row],[Objet]]=0,"",Tableau1[[#This Row],[Objet]])</f>
        <v/>
      </c>
      <c r="B490" s="8" t="str">
        <f>IF(Tableau1[[#This Row],[Date livraison]]=0,"",Tableau1[[#This Row],[Date livraison]])</f>
        <v/>
      </c>
      <c r="C490" s="5" t="e">
        <f>DATEDIF(INDEX('KPIs Data'!A:K,MATCH(A490,'KPIs Data'!A:A,0),MATCH("Date de propale demandée",'KPIs Data'!$A$8:$L$8,0)),INDEX('KPIs Data'!A:K,MATCH(A490, 'KPIs Data'!A:A,0),MATCH("Date de propale réelle",'KPIs Data'!$A$8:$L$8,0)),"d")</f>
        <v>#N/A</v>
      </c>
      <c r="D490" s="5" t="e">
        <f>INDEX('KPIs Data'!A:K,MATCH(A490,'KPIs Data'!A:A,0),MATCH("Retard FDO",'KPIs Data'!$A$8:$L$8,0))</f>
        <v>#N/A</v>
      </c>
      <c r="E490" s="5" t="e">
        <f>INDEX('KPIs Data'!A:K,MATCH(A490,'KPIs Data'!A:A,0),MATCH("Nombre de non acceptations par Airbus du livrable",'KPIs Data'!$A$8:$L$8,0))</f>
        <v>#N/A</v>
      </c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</row>
    <row r="491" spans="1:17" ht="30" customHeight="1" x14ac:dyDescent="0.25">
      <c r="A491" s="2" t="str">
        <f>IF(Tableau1[[#This Row],[Objet]]=0,"",Tableau1[[#This Row],[Objet]])</f>
        <v/>
      </c>
      <c r="B491" s="8" t="str">
        <f>IF(Tableau1[[#This Row],[Date livraison]]=0,"",Tableau1[[#This Row],[Date livraison]])</f>
        <v/>
      </c>
      <c r="C491" s="5" t="e">
        <f>DATEDIF(INDEX('KPIs Data'!A:K,MATCH(A491,'KPIs Data'!A:A,0),MATCH("Date de propale demandée",'KPIs Data'!$A$8:$L$8,0)),INDEX('KPIs Data'!A:K,MATCH(A491, 'KPIs Data'!A:A,0),MATCH("Date de propale réelle",'KPIs Data'!$A$8:$L$8,0)),"d")</f>
        <v>#N/A</v>
      </c>
      <c r="D491" s="5" t="e">
        <f>INDEX('KPIs Data'!A:K,MATCH(A491,'KPIs Data'!A:A,0),MATCH("Retard FDO",'KPIs Data'!$A$8:$L$8,0))</f>
        <v>#N/A</v>
      </c>
      <c r="E491" s="5" t="e">
        <f>INDEX('KPIs Data'!A:K,MATCH(A491,'KPIs Data'!A:A,0),MATCH("Nombre de non acceptations par Airbus du livrable",'KPIs Data'!$A$8:$L$8,0))</f>
        <v>#N/A</v>
      </c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</row>
    <row r="492" spans="1:17" ht="30" customHeight="1" x14ac:dyDescent="0.25">
      <c r="A492" s="2" t="str">
        <f>IF(Tableau1[[#This Row],[Objet]]=0,"",Tableau1[[#This Row],[Objet]])</f>
        <v/>
      </c>
      <c r="B492" s="8" t="str">
        <f>IF(Tableau1[[#This Row],[Date livraison]]=0,"",Tableau1[[#This Row],[Date livraison]])</f>
        <v/>
      </c>
      <c r="C492" s="5" t="e">
        <f>DATEDIF(INDEX('KPIs Data'!A:K,MATCH(A492,'KPIs Data'!A:A,0),MATCH("Date de propale demandée",'KPIs Data'!$A$8:$L$8,0)),INDEX('KPIs Data'!A:K,MATCH(A492, 'KPIs Data'!A:A,0),MATCH("Date de propale réelle",'KPIs Data'!$A$8:$L$8,0)),"d")</f>
        <v>#N/A</v>
      </c>
      <c r="D492" s="5" t="e">
        <f>INDEX('KPIs Data'!A:K,MATCH(A492,'KPIs Data'!A:A,0),MATCH("Retard FDO",'KPIs Data'!$A$8:$L$8,0))</f>
        <v>#N/A</v>
      </c>
      <c r="E492" s="5" t="e">
        <f>INDEX('KPIs Data'!A:K,MATCH(A492,'KPIs Data'!A:A,0),MATCH("Nombre de non acceptations par Airbus du livrable",'KPIs Data'!$A$8:$L$8,0))</f>
        <v>#N/A</v>
      </c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</row>
    <row r="493" spans="1:17" ht="30" customHeight="1" x14ac:dyDescent="0.25">
      <c r="A493" s="2" t="str">
        <f>IF(Tableau1[[#This Row],[Objet]]=0,"",Tableau1[[#This Row],[Objet]])</f>
        <v/>
      </c>
      <c r="B493" s="8" t="str">
        <f>IF(Tableau1[[#This Row],[Date livraison]]=0,"",Tableau1[[#This Row],[Date livraison]])</f>
        <v/>
      </c>
      <c r="C493" s="5" t="e">
        <f>DATEDIF(INDEX('KPIs Data'!A:K,MATCH(A493,'KPIs Data'!A:A,0),MATCH("Date de propale demandée",'KPIs Data'!$A$8:$L$8,0)),INDEX('KPIs Data'!A:K,MATCH(A493, 'KPIs Data'!A:A,0),MATCH("Date de propale réelle",'KPIs Data'!$A$8:$L$8,0)),"d")</f>
        <v>#N/A</v>
      </c>
      <c r="D493" s="5" t="e">
        <f>INDEX('KPIs Data'!A:K,MATCH(A493,'KPIs Data'!A:A,0),MATCH("Retard FDO",'KPIs Data'!$A$8:$L$8,0))</f>
        <v>#N/A</v>
      </c>
      <c r="E493" s="5" t="e">
        <f>INDEX('KPIs Data'!A:K,MATCH(A493,'KPIs Data'!A:A,0),MATCH("Nombre de non acceptations par Airbus du livrable",'KPIs Data'!$A$8:$L$8,0))</f>
        <v>#N/A</v>
      </c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</row>
    <row r="494" spans="1:17" ht="30" customHeight="1" x14ac:dyDescent="0.25">
      <c r="A494" s="2" t="str">
        <f>IF(Tableau1[[#This Row],[Objet]]=0,"",Tableau1[[#This Row],[Objet]])</f>
        <v/>
      </c>
      <c r="B494" s="8" t="str">
        <f>IF(Tableau1[[#This Row],[Date livraison]]=0,"",Tableau1[[#This Row],[Date livraison]])</f>
        <v/>
      </c>
      <c r="C494" s="5" t="e">
        <f>DATEDIF(INDEX('KPIs Data'!A:K,MATCH(A494,'KPIs Data'!A:A,0),MATCH("Date de propale demandée",'KPIs Data'!$A$8:$L$8,0)),INDEX('KPIs Data'!A:K,MATCH(A494, 'KPIs Data'!A:A,0),MATCH("Date de propale réelle",'KPIs Data'!$A$8:$L$8,0)),"d")</f>
        <v>#N/A</v>
      </c>
      <c r="D494" s="5" t="e">
        <f>INDEX('KPIs Data'!A:K,MATCH(A494,'KPIs Data'!A:A,0),MATCH("Retard FDO",'KPIs Data'!$A$8:$L$8,0))</f>
        <v>#N/A</v>
      </c>
      <c r="E494" s="5" t="e">
        <f>INDEX('KPIs Data'!A:K,MATCH(A494,'KPIs Data'!A:A,0),MATCH("Nombre de non acceptations par Airbus du livrable",'KPIs Data'!$A$8:$L$8,0))</f>
        <v>#N/A</v>
      </c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</row>
    <row r="495" spans="1:17" ht="30" customHeight="1" x14ac:dyDescent="0.25">
      <c r="A495" s="2" t="str">
        <f>IF(Tableau1[[#This Row],[Objet]]=0,"",Tableau1[[#This Row],[Objet]])</f>
        <v/>
      </c>
      <c r="B495" s="8" t="str">
        <f>IF(Tableau1[[#This Row],[Date livraison]]=0,"",Tableau1[[#This Row],[Date livraison]])</f>
        <v/>
      </c>
      <c r="C495" s="5" t="e">
        <f>DATEDIF(INDEX('KPIs Data'!A:K,MATCH(A495,'KPIs Data'!A:A,0),MATCH("Date de propale demandée",'KPIs Data'!$A$8:$L$8,0)),INDEX('KPIs Data'!A:K,MATCH(A495, 'KPIs Data'!A:A,0),MATCH("Date de propale réelle",'KPIs Data'!$A$8:$L$8,0)),"d")</f>
        <v>#N/A</v>
      </c>
      <c r="D495" s="5" t="e">
        <f>INDEX('KPIs Data'!A:K,MATCH(A495,'KPIs Data'!A:A,0),MATCH("Retard FDO",'KPIs Data'!$A$8:$L$8,0))</f>
        <v>#N/A</v>
      </c>
      <c r="E495" s="5" t="e">
        <f>INDEX('KPIs Data'!A:K,MATCH(A495,'KPIs Data'!A:A,0),MATCH("Nombre de non acceptations par Airbus du livrable",'KPIs Data'!$A$8:$L$8,0))</f>
        <v>#N/A</v>
      </c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</row>
    <row r="496" spans="1:17" ht="30" customHeight="1" x14ac:dyDescent="0.25">
      <c r="A496" s="2" t="str">
        <f>IF(Tableau1[[#This Row],[Objet]]=0,"",Tableau1[[#This Row],[Objet]])</f>
        <v/>
      </c>
      <c r="B496" s="8" t="str">
        <f>IF(Tableau1[[#This Row],[Date livraison]]=0,"",Tableau1[[#This Row],[Date livraison]])</f>
        <v/>
      </c>
      <c r="C496" s="5" t="e">
        <f>DATEDIF(INDEX('KPIs Data'!A:K,MATCH(A496,'KPIs Data'!A:A,0),MATCH("Date de propale demandée",'KPIs Data'!$A$8:$L$8,0)),INDEX('KPIs Data'!A:K,MATCH(A496, 'KPIs Data'!A:A,0),MATCH("Date de propale réelle",'KPIs Data'!$A$8:$L$8,0)),"d")</f>
        <v>#N/A</v>
      </c>
      <c r="D496" s="5" t="e">
        <f>INDEX('KPIs Data'!A:K,MATCH(A496,'KPIs Data'!A:A,0),MATCH("Retard FDO",'KPIs Data'!$A$8:$L$8,0))</f>
        <v>#N/A</v>
      </c>
      <c r="E496" s="5" t="e">
        <f>INDEX('KPIs Data'!A:K,MATCH(A496,'KPIs Data'!A:A,0),MATCH("Nombre de non acceptations par Airbus du livrable",'KPIs Data'!$A$8:$L$8,0))</f>
        <v>#N/A</v>
      </c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</row>
    <row r="497" spans="1:17" ht="30" customHeight="1" x14ac:dyDescent="0.25">
      <c r="A497" s="2" t="str">
        <f>IF(Tableau1[[#This Row],[Objet]]=0,"",Tableau1[[#This Row],[Objet]])</f>
        <v/>
      </c>
      <c r="B497" s="8" t="str">
        <f>IF(Tableau1[[#This Row],[Date livraison]]=0,"",Tableau1[[#This Row],[Date livraison]])</f>
        <v/>
      </c>
      <c r="C497" s="5" t="e">
        <f>DATEDIF(INDEX('KPIs Data'!A:K,MATCH(A497,'KPIs Data'!A:A,0),MATCH("Date de propale demandée",'KPIs Data'!$A$8:$L$8,0)),INDEX('KPIs Data'!A:K,MATCH(A497, 'KPIs Data'!A:A,0),MATCH("Date de propale réelle",'KPIs Data'!$A$8:$L$8,0)),"d")</f>
        <v>#N/A</v>
      </c>
      <c r="D497" s="5" t="e">
        <f>INDEX('KPIs Data'!A:K,MATCH(A497,'KPIs Data'!A:A,0),MATCH("Retard FDO",'KPIs Data'!$A$8:$L$8,0))</f>
        <v>#N/A</v>
      </c>
      <c r="E497" s="5" t="e">
        <f>INDEX('KPIs Data'!A:K,MATCH(A497,'KPIs Data'!A:A,0),MATCH("Nombre de non acceptations par Airbus du livrable",'KPIs Data'!$A$8:$L$8,0))</f>
        <v>#N/A</v>
      </c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</row>
    <row r="498" spans="1:17" ht="30" customHeight="1" x14ac:dyDescent="0.25">
      <c r="A498" s="2" t="str">
        <f>IF(Tableau1[[#This Row],[Objet]]=0,"",Tableau1[[#This Row],[Objet]])</f>
        <v/>
      </c>
      <c r="B498" s="8" t="str">
        <f>IF(Tableau1[[#This Row],[Date livraison]]=0,"",Tableau1[[#This Row],[Date livraison]])</f>
        <v/>
      </c>
      <c r="C498" s="5" t="e">
        <f>DATEDIF(INDEX('KPIs Data'!A:K,MATCH(A498,'KPIs Data'!A:A,0),MATCH("Date de propale demandée",'KPIs Data'!$A$8:$L$8,0)),INDEX('KPIs Data'!A:K,MATCH(A498, 'KPIs Data'!A:A,0),MATCH("Date de propale réelle",'KPIs Data'!$A$8:$L$8,0)),"d")</f>
        <v>#N/A</v>
      </c>
      <c r="D498" s="5" t="e">
        <f>INDEX('KPIs Data'!A:K,MATCH(A498,'KPIs Data'!A:A,0),MATCH("Retard FDO",'KPIs Data'!$A$8:$L$8,0))</f>
        <v>#N/A</v>
      </c>
      <c r="E498" s="5" t="e">
        <f>INDEX('KPIs Data'!A:K,MATCH(A498,'KPIs Data'!A:A,0),MATCH("Nombre de non acceptations par Airbus du livrable",'KPIs Data'!$A$8:$L$8,0))</f>
        <v>#N/A</v>
      </c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</row>
    <row r="499" spans="1:17" ht="30" customHeight="1" x14ac:dyDescent="0.25">
      <c r="A499" s="2" t="str">
        <f>IF(Tableau1[[#This Row],[Objet]]=0,"",Tableau1[[#This Row],[Objet]])</f>
        <v/>
      </c>
      <c r="B499" s="8" t="str">
        <f>IF(Tableau1[[#This Row],[Date livraison]]=0,"",Tableau1[[#This Row],[Date livraison]])</f>
        <v/>
      </c>
      <c r="C499" s="5" t="e">
        <f>DATEDIF(INDEX('KPIs Data'!A:K,MATCH(A499,'KPIs Data'!A:A,0),MATCH("Date de propale demandée",'KPIs Data'!$A$8:$L$8,0)),INDEX('KPIs Data'!A:K,MATCH(A499, 'KPIs Data'!A:A,0),MATCH("Date de propale réelle",'KPIs Data'!$A$8:$L$8,0)),"d")</f>
        <v>#N/A</v>
      </c>
      <c r="D499" s="5" t="e">
        <f>INDEX('KPIs Data'!A:K,MATCH(A499,'KPIs Data'!A:A,0),MATCH("Retard FDO",'KPIs Data'!$A$8:$L$8,0))</f>
        <v>#N/A</v>
      </c>
      <c r="E499" s="5" t="e">
        <f>INDEX('KPIs Data'!A:K,MATCH(A499,'KPIs Data'!A:A,0),MATCH("Nombre de non acceptations par Airbus du livrable",'KPIs Data'!$A$8:$L$8,0))</f>
        <v>#N/A</v>
      </c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</row>
    <row r="500" spans="1:17" ht="30" customHeight="1" x14ac:dyDescent="0.25">
      <c r="A500" s="2" t="str">
        <f>IF(Tableau1[[#This Row],[Objet]]=0,"",Tableau1[[#This Row],[Objet]])</f>
        <v/>
      </c>
      <c r="B500" s="8" t="str">
        <f>IF(Tableau1[[#This Row],[Date livraison]]=0,"",Tableau1[[#This Row],[Date livraison]])</f>
        <v/>
      </c>
      <c r="C500" s="5" t="e">
        <f>DATEDIF(INDEX('KPIs Data'!A:K,MATCH(A500,'KPIs Data'!A:A,0),MATCH("Date de propale demandée",'KPIs Data'!$A$8:$L$8,0)),INDEX('KPIs Data'!A:K,MATCH(A500, 'KPIs Data'!A:A,0),MATCH("Date de propale réelle",'KPIs Data'!$A$8:$L$8,0)),"d")</f>
        <v>#N/A</v>
      </c>
      <c r="D500" s="5" t="e">
        <f>INDEX('KPIs Data'!A:K,MATCH(A500,'KPIs Data'!A:A,0),MATCH("Retard FDO",'KPIs Data'!$A$8:$L$8,0))</f>
        <v>#N/A</v>
      </c>
      <c r="E500" s="5" t="e">
        <f>INDEX('KPIs Data'!A:K,MATCH(A500,'KPIs Data'!A:A,0),MATCH("Nombre de non acceptations par Airbus du livrable",'KPIs Data'!$A$8:$L$8,0))</f>
        <v>#N/A</v>
      </c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</row>
    <row r="501" spans="1:17" ht="30" customHeight="1" x14ac:dyDescent="0.25">
      <c r="A501" s="2" t="str">
        <f>IF(Tableau1[[#This Row],[Objet]]=0,"",Tableau1[[#This Row],[Objet]])</f>
        <v/>
      </c>
      <c r="B501" s="8" t="str">
        <f>IF(Tableau1[[#This Row],[Date livraison]]=0,"",Tableau1[[#This Row],[Date livraison]])</f>
        <v/>
      </c>
      <c r="C501" s="5" t="e">
        <f>DATEDIF(INDEX('KPIs Data'!A:K,MATCH(A501,'KPIs Data'!A:A,0),MATCH("Date de propale demandée",'KPIs Data'!$A$8:$L$8,0)),INDEX('KPIs Data'!A:K,MATCH(A501, 'KPIs Data'!A:A,0),MATCH("Date de propale réelle",'KPIs Data'!$A$8:$L$8,0)),"d")</f>
        <v>#N/A</v>
      </c>
      <c r="D501" s="5" t="e">
        <f>INDEX('KPIs Data'!A:K,MATCH(A501,'KPIs Data'!A:A,0),MATCH("Retard FDO",'KPIs Data'!$A$8:$L$8,0))</f>
        <v>#N/A</v>
      </c>
      <c r="E501" s="5" t="e">
        <f>INDEX('KPIs Data'!A:K,MATCH(A501,'KPIs Data'!A:A,0),MATCH("Nombre de non acceptations par Airbus du livrable",'KPIs Data'!$A$8:$L$8,0))</f>
        <v>#N/A</v>
      </c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</row>
    <row r="502" spans="1:17" ht="30" customHeight="1" x14ac:dyDescent="0.25">
      <c r="A502" s="2" t="str">
        <f>IF(Tableau1[[#This Row],[Objet]]=0,"",Tableau1[[#This Row],[Objet]])</f>
        <v/>
      </c>
      <c r="B502" s="8" t="str">
        <f>IF(Tableau1[[#This Row],[Date livraison]]=0,"",Tableau1[[#This Row],[Date livraison]])</f>
        <v/>
      </c>
      <c r="C502" s="5" t="e">
        <f>DATEDIF(INDEX('KPIs Data'!A:K,MATCH(A502,'KPIs Data'!A:A,0),MATCH("Date de propale demandée",'KPIs Data'!$A$8:$L$8,0)),INDEX('KPIs Data'!A:K,MATCH(A502, 'KPIs Data'!A:A,0),MATCH("Date de propale réelle",'KPIs Data'!$A$8:$L$8,0)),"d")</f>
        <v>#N/A</v>
      </c>
      <c r="D502" s="5" t="e">
        <f>INDEX('KPIs Data'!A:K,MATCH(A502,'KPIs Data'!A:A,0),MATCH("Retard FDO",'KPIs Data'!$A$8:$L$8,0))</f>
        <v>#N/A</v>
      </c>
      <c r="E502" s="5" t="e">
        <f>INDEX('KPIs Data'!A:K,MATCH(A502,'KPIs Data'!A:A,0),MATCH("Nombre de non acceptations par Airbus du livrable",'KPIs Data'!$A$8:$L$8,0))</f>
        <v>#N/A</v>
      </c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</row>
    <row r="503" spans="1:17" ht="30" customHeight="1" x14ac:dyDescent="0.25">
      <c r="A503" s="2" t="str">
        <f>IF(Tableau1[[#This Row],[Objet]]=0,"",Tableau1[[#This Row],[Objet]])</f>
        <v/>
      </c>
      <c r="B503" s="8" t="str">
        <f>IF(Tableau1[[#This Row],[Date livraison]]=0,"",Tableau1[[#This Row],[Date livraison]])</f>
        <v/>
      </c>
      <c r="C503" s="5" t="e">
        <f>DATEDIF(INDEX('KPIs Data'!A:K,MATCH(A503,'KPIs Data'!A:A,0),MATCH("Date de propale demandée",'KPIs Data'!$A$8:$L$8,0)),INDEX('KPIs Data'!A:K,MATCH(A503, 'KPIs Data'!A:A,0),MATCH("Date de propale réelle",'KPIs Data'!$A$8:$L$8,0)),"d")</f>
        <v>#N/A</v>
      </c>
      <c r="D503" s="5" t="e">
        <f>INDEX('KPIs Data'!A:K,MATCH(A503,'KPIs Data'!A:A,0),MATCH("Retard FDO",'KPIs Data'!$A$8:$L$8,0))</f>
        <v>#N/A</v>
      </c>
      <c r="E503" s="5" t="e">
        <f>INDEX('KPIs Data'!A:K,MATCH(A503,'KPIs Data'!A:A,0),MATCH("Nombre de non acceptations par Airbus du livrable",'KPIs Data'!$A$8:$L$8,0))</f>
        <v>#N/A</v>
      </c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</row>
    <row r="504" spans="1:17" ht="30" customHeight="1" x14ac:dyDescent="0.25">
      <c r="A504" s="2" t="str">
        <f>IF(Tableau1[[#This Row],[Objet]]=0,"",Tableau1[[#This Row],[Objet]])</f>
        <v/>
      </c>
      <c r="B504" s="8" t="str">
        <f>IF(Tableau1[[#This Row],[Date livraison]]=0,"",Tableau1[[#This Row],[Date livraison]])</f>
        <v/>
      </c>
      <c r="C504" s="5" t="e">
        <f>DATEDIF(INDEX('KPIs Data'!A:K,MATCH(A504,'KPIs Data'!A:A,0),MATCH("Date de propale demandée",'KPIs Data'!$A$8:$L$8,0)),INDEX('KPIs Data'!A:K,MATCH(A504, 'KPIs Data'!A:A,0),MATCH("Date de propale réelle",'KPIs Data'!$A$8:$L$8,0)),"d")</f>
        <v>#N/A</v>
      </c>
      <c r="D504" s="5" t="e">
        <f>INDEX('KPIs Data'!A:K,MATCH(A504,'KPIs Data'!A:A,0),MATCH("Retard FDO",'KPIs Data'!$A$8:$L$8,0))</f>
        <v>#N/A</v>
      </c>
      <c r="E504" s="5" t="e">
        <f>INDEX('KPIs Data'!A:K,MATCH(A504,'KPIs Data'!A:A,0),MATCH("Nombre de non acceptations par Airbus du livrable",'KPIs Data'!$A$8:$L$8,0))</f>
        <v>#N/A</v>
      </c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</row>
    <row r="505" spans="1:17" ht="30" customHeight="1" x14ac:dyDescent="0.25">
      <c r="A505" s="2" t="str">
        <f>IF(Tableau1[[#This Row],[Objet]]=0,"",Tableau1[[#This Row],[Objet]])</f>
        <v/>
      </c>
      <c r="B505" s="8" t="str">
        <f>IF(Tableau1[[#This Row],[Date livraison]]=0,"",Tableau1[[#This Row],[Date livraison]])</f>
        <v/>
      </c>
      <c r="C505" s="5" t="e">
        <f>DATEDIF(INDEX('KPIs Data'!A:K,MATCH(A505,'KPIs Data'!A:A,0),MATCH("Date de propale demandée",'KPIs Data'!$A$8:$L$8,0)),INDEX('KPIs Data'!A:K,MATCH(A505, 'KPIs Data'!A:A,0),MATCH("Date de propale réelle",'KPIs Data'!$A$8:$L$8,0)),"d")</f>
        <v>#N/A</v>
      </c>
      <c r="D505" s="5" t="e">
        <f>INDEX('KPIs Data'!A:K,MATCH(A505,'KPIs Data'!A:A,0),MATCH("Retard FDO",'KPIs Data'!$A$8:$L$8,0))</f>
        <v>#N/A</v>
      </c>
      <c r="E505" s="5" t="e">
        <f>INDEX('KPIs Data'!A:K,MATCH(A505,'KPIs Data'!A:A,0),MATCH("Nombre de non acceptations par Airbus du livrable",'KPIs Data'!$A$8:$L$8,0))</f>
        <v>#N/A</v>
      </c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</row>
    <row r="506" spans="1:17" ht="30" customHeight="1" x14ac:dyDescent="0.25">
      <c r="A506" s="2" t="str">
        <f>IF(Tableau1[[#This Row],[Objet]]=0,"",Tableau1[[#This Row],[Objet]])</f>
        <v/>
      </c>
      <c r="B506" s="8" t="str">
        <f>IF(Tableau1[[#This Row],[Date livraison]]=0,"",Tableau1[[#This Row],[Date livraison]])</f>
        <v/>
      </c>
      <c r="C506" s="5" t="e">
        <f>DATEDIF(INDEX('KPIs Data'!A:K,MATCH(A506,'KPIs Data'!A:A,0),MATCH("Date de propale demandée",'KPIs Data'!$A$8:$L$8,0)),INDEX('KPIs Data'!A:K,MATCH(A506, 'KPIs Data'!A:A,0),MATCH("Date de propale réelle",'KPIs Data'!$A$8:$L$8,0)),"d")</f>
        <v>#N/A</v>
      </c>
      <c r="D506" s="5" t="e">
        <f>INDEX('KPIs Data'!A:K,MATCH(A506,'KPIs Data'!A:A,0),MATCH("Retard FDO",'KPIs Data'!$A$8:$L$8,0))</f>
        <v>#N/A</v>
      </c>
      <c r="E506" s="5" t="e">
        <f>INDEX('KPIs Data'!A:K,MATCH(A506,'KPIs Data'!A:A,0),MATCH("Nombre de non acceptations par Airbus du livrable",'KPIs Data'!$A$8:$L$8,0))</f>
        <v>#N/A</v>
      </c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</row>
    <row r="507" spans="1:17" ht="30" customHeight="1" x14ac:dyDescent="0.25">
      <c r="A507" s="2" t="str">
        <f>IF(Tableau1[[#This Row],[Objet]]=0,"",Tableau1[[#This Row],[Objet]])</f>
        <v/>
      </c>
      <c r="B507" s="8" t="str">
        <f>IF(Tableau1[[#This Row],[Date livraison]]=0,"",Tableau1[[#This Row],[Date livraison]])</f>
        <v/>
      </c>
      <c r="C507" s="5" t="e">
        <f>DATEDIF(INDEX('KPIs Data'!A:K,MATCH(A507,'KPIs Data'!A:A,0),MATCH("Date de propale demandée",'KPIs Data'!$A$8:$L$8,0)),INDEX('KPIs Data'!A:K,MATCH(A507, 'KPIs Data'!A:A,0),MATCH("Date de propale réelle",'KPIs Data'!$A$8:$L$8,0)),"d")</f>
        <v>#N/A</v>
      </c>
      <c r="D507" s="5" t="e">
        <f>INDEX('KPIs Data'!A:K,MATCH(A507,'KPIs Data'!A:A,0),MATCH("Retard FDO",'KPIs Data'!$A$8:$L$8,0))</f>
        <v>#N/A</v>
      </c>
      <c r="E507" s="5" t="e">
        <f>INDEX('KPIs Data'!A:K,MATCH(A507,'KPIs Data'!A:A,0),MATCH("Nombre de non acceptations par Airbus du livrable",'KPIs Data'!$A$8:$L$8,0))</f>
        <v>#N/A</v>
      </c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</row>
    <row r="508" spans="1:17" ht="30" customHeight="1" x14ac:dyDescent="0.25">
      <c r="A508" s="2" t="str">
        <f>IF(Tableau1[[#This Row],[Objet]]=0,"",Tableau1[[#This Row],[Objet]])</f>
        <v/>
      </c>
      <c r="B508" s="8" t="str">
        <f>IF(Tableau1[[#This Row],[Date livraison]]=0,"",Tableau1[[#This Row],[Date livraison]])</f>
        <v/>
      </c>
      <c r="C508" s="5" t="e">
        <f>DATEDIF(INDEX('KPIs Data'!A:K,MATCH(A508,'KPIs Data'!A:A,0),MATCH("Date de propale demandée",'KPIs Data'!$A$8:$L$8,0)),INDEX('KPIs Data'!A:K,MATCH(A508, 'KPIs Data'!A:A,0),MATCH("Date de propale réelle",'KPIs Data'!$A$8:$L$8,0)),"d")</f>
        <v>#N/A</v>
      </c>
      <c r="D508" s="5" t="e">
        <f>INDEX('KPIs Data'!A:K,MATCH(A508,'KPIs Data'!A:A,0),MATCH("Retard FDO",'KPIs Data'!$A$8:$L$8,0))</f>
        <v>#N/A</v>
      </c>
      <c r="E508" s="5" t="e">
        <f>INDEX('KPIs Data'!A:K,MATCH(A508,'KPIs Data'!A:A,0),MATCH("Nombre de non acceptations par Airbus du livrable",'KPIs Data'!$A$8:$L$8,0))</f>
        <v>#N/A</v>
      </c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</row>
    <row r="509" spans="1:17" ht="30" customHeight="1" x14ac:dyDescent="0.25">
      <c r="A509" s="2" t="str">
        <f>IF(Tableau1[[#This Row],[Objet]]=0,"",Tableau1[[#This Row],[Objet]])</f>
        <v/>
      </c>
      <c r="B509" s="8" t="str">
        <f>IF(Tableau1[[#This Row],[Date livraison]]=0,"",Tableau1[[#This Row],[Date livraison]])</f>
        <v/>
      </c>
      <c r="C509" s="5" t="e">
        <f>DATEDIF(INDEX('KPIs Data'!A:K,MATCH(A509,'KPIs Data'!A:A,0),MATCH("Date de propale demandée",'KPIs Data'!$A$8:$L$8,0)),INDEX('KPIs Data'!A:K,MATCH(A509, 'KPIs Data'!A:A,0),MATCH("Date de propale réelle",'KPIs Data'!$A$8:$L$8,0)),"d")</f>
        <v>#N/A</v>
      </c>
      <c r="D509" s="5" t="e">
        <f>INDEX('KPIs Data'!A:K,MATCH(A509,'KPIs Data'!A:A,0),MATCH("Retard FDO",'KPIs Data'!$A$8:$L$8,0))</f>
        <v>#N/A</v>
      </c>
      <c r="E509" s="5" t="e">
        <f>INDEX('KPIs Data'!A:K,MATCH(A509,'KPIs Data'!A:A,0),MATCH("Nombre de non acceptations par Airbus du livrable",'KPIs Data'!$A$8:$L$8,0))</f>
        <v>#N/A</v>
      </c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</row>
    <row r="510" spans="1:17" ht="30" customHeight="1" x14ac:dyDescent="0.25">
      <c r="A510" s="2" t="str">
        <f>IF(Tableau1[[#This Row],[Objet]]=0,"",Tableau1[[#This Row],[Objet]])</f>
        <v/>
      </c>
      <c r="B510" s="8" t="str">
        <f>IF(Tableau1[[#This Row],[Date livraison]]=0,"",Tableau1[[#This Row],[Date livraison]])</f>
        <v/>
      </c>
      <c r="C510" s="5" t="e">
        <f>DATEDIF(INDEX('KPIs Data'!A:K,MATCH(A510,'KPIs Data'!A:A,0),MATCH("Date de propale demandée",'KPIs Data'!$A$8:$L$8,0)),INDEX('KPIs Data'!A:K,MATCH(A510, 'KPIs Data'!A:A,0),MATCH("Date de propale réelle",'KPIs Data'!$A$8:$L$8,0)),"d")</f>
        <v>#N/A</v>
      </c>
      <c r="D510" s="5" t="e">
        <f>INDEX('KPIs Data'!A:K,MATCH(A510,'KPIs Data'!A:A,0),MATCH("Retard FDO",'KPIs Data'!$A$8:$L$8,0))</f>
        <v>#N/A</v>
      </c>
      <c r="E510" s="5" t="e">
        <f>INDEX('KPIs Data'!A:K,MATCH(A510,'KPIs Data'!A:A,0),MATCH("Nombre de non acceptations par Airbus du livrable",'KPIs Data'!$A$8:$L$8,0))</f>
        <v>#N/A</v>
      </c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</row>
    <row r="511" spans="1:17" ht="30" customHeight="1" x14ac:dyDescent="0.25">
      <c r="A511" s="2" t="str">
        <f>IF(Tableau1[[#This Row],[Objet]]=0,"",Tableau1[[#This Row],[Objet]])</f>
        <v/>
      </c>
      <c r="B511" s="8" t="str">
        <f>IF(Tableau1[[#This Row],[Date livraison]]=0,"",Tableau1[[#This Row],[Date livraison]])</f>
        <v/>
      </c>
      <c r="C511" s="5" t="e">
        <f>DATEDIF(INDEX('KPIs Data'!A:K,MATCH(A511,'KPIs Data'!A:A,0),MATCH("Date de propale demandée",'KPIs Data'!$A$8:$L$8,0)),INDEX('KPIs Data'!A:K,MATCH(A511, 'KPIs Data'!A:A,0),MATCH("Date de propale réelle",'KPIs Data'!$A$8:$L$8,0)),"d")</f>
        <v>#N/A</v>
      </c>
      <c r="D511" s="5" t="e">
        <f>INDEX('KPIs Data'!A:K,MATCH(A511,'KPIs Data'!A:A,0),MATCH("Retard FDO",'KPIs Data'!$A$8:$L$8,0))</f>
        <v>#N/A</v>
      </c>
      <c r="E511" s="5" t="e">
        <f>INDEX('KPIs Data'!A:K,MATCH(A511,'KPIs Data'!A:A,0),MATCH("Nombre de non acceptations par Airbus du livrable",'KPIs Data'!$A$8:$L$8,0))</f>
        <v>#N/A</v>
      </c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</row>
    <row r="512" spans="1:17" ht="30" customHeight="1" x14ac:dyDescent="0.25">
      <c r="A512" s="2" t="str">
        <f>IF(Tableau1[[#This Row],[Objet]]=0,"",Tableau1[[#This Row],[Objet]])</f>
        <v/>
      </c>
      <c r="B512" s="8" t="str">
        <f>IF(Tableau1[[#This Row],[Date livraison]]=0,"",Tableau1[[#This Row],[Date livraison]])</f>
        <v/>
      </c>
      <c r="C512" s="5" t="e">
        <f>DATEDIF(INDEX('KPIs Data'!A:K,MATCH(A512,'KPIs Data'!A:A,0),MATCH("Date de propale demandée",'KPIs Data'!$A$8:$L$8,0)),INDEX('KPIs Data'!A:K,MATCH(A512, 'KPIs Data'!A:A,0),MATCH("Date de propale réelle",'KPIs Data'!$A$8:$L$8,0)),"d")</f>
        <v>#N/A</v>
      </c>
      <c r="D512" s="5" t="e">
        <f>INDEX('KPIs Data'!A:K,MATCH(A512,'KPIs Data'!A:A,0),MATCH("Retard FDO",'KPIs Data'!$A$8:$L$8,0))</f>
        <v>#N/A</v>
      </c>
      <c r="E512" s="5" t="e">
        <f>INDEX('KPIs Data'!A:K,MATCH(A512,'KPIs Data'!A:A,0),MATCH("Nombre de non acceptations par Airbus du livrable",'KPIs Data'!$A$8:$L$8,0))</f>
        <v>#N/A</v>
      </c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</row>
    <row r="513" spans="1:17" ht="30" customHeight="1" x14ac:dyDescent="0.25">
      <c r="A513" s="2" t="str">
        <f>IF(Tableau1[[#This Row],[Objet]]=0,"",Tableau1[[#This Row],[Objet]])</f>
        <v/>
      </c>
      <c r="B513" s="8" t="str">
        <f>IF(Tableau1[[#This Row],[Date livraison]]=0,"",Tableau1[[#This Row],[Date livraison]])</f>
        <v/>
      </c>
      <c r="C513" s="5" t="e">
        <f>DATEDIF(INDEX('KPIs Data'!A:K,MATCH(A513,'KPIs Data'!A:A,0),MATCH("Date de propale demandée",'KPIs Data'!$A$8:$L$8,0)),INDEX('KPIs Data'!A:K,MATCH(A513, 'KPIs Data'!A:A,0),MATCH("Date de propale réelle",'KPIs Data'!$A$8:$L$8,0)),"d")</f>
        <v>#N/A</v>
      </c>
      <c r="D513" s="5" t="e">
        <f>INDEX('KPIs Data'!A:K,MATCH(A513,'KPIs Data'!A:A,0),MATCH("Retard FDO",'KPIs Data'!$A$8:$L$8,0))</f>
        <v>#N/A</v>
      </c>
      <c r="E513" s="5" t="e">
        <f>INDEX('KPIs Data'!A:K,MATCH(A513,'KPIs Data'!A:A,0),MATCH("Nombre de non acceptations par Airbus du livrable",'KPIs Data'!$A$8:$L$8,0))</f>
        <v>#N/A</v>
      </c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</row>
    <row r="514" spans="1:17" ht="30" customHeight="1" x14ac:dyDescent="0.25">
      <c r="A514" s="2" t="str">
        <f>IF(Tableau1[[#This Row],[Objet]]=0,"",Tableau1[[#This Row],[Objet]])</f>
        <v/>
      </c>
      <c r="B514" s="8" t="str">
        <f>IF(Tableau1[[#This Row],[Date livraison]]=0,"",Tableau1[[#This Row],[Date livraison]])</f>
        <v/>
      </c>
      <c r="C514" s="5" t="e">
        <f>DATEDIF(INDEX('KPIs Data'!A:K,MATCH(A514,'KPIs Data'!A:A,0),MATCH("Date de propale demandée",'KPIs Data'!$A$8:$L$8,0)),INDEX('KPIs Data'!A:K,MATCH(A514, 'KPIs Data'!A:A,0),MATCH("Date de propale réelle",'KPIs Data'!$A$8:$L$8,0)),"d")</f>
        <v>#N/A</v>
      </c>
      <c r="D514" s="5" t="e">
        <f>INDEX('KPIs Data'!A:K,MATCH(A514,'KPIs Data'!A:A,0),MATCH("Retard FDO",'KPIs Data'!$A$8:$L$8,0))</f>
        <v>#N/A</v>
      </c>
      <c r="E514" s="5" t="e">
        <f>INDEX('KPIs Data'!A:K,MATCH(A514,'KPIs Data'!A:A,0),MATCH("Nombre de non acceptations par Airbus du livrable",'KPIs Data'!$A$8:$L$8,0))</f>
        <v>#N/A</v>
      </c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</row>
    <row r="515" spans="1:17" ht="30" customHeight="1" x14ac:dyDescent="0.25">
      <c r="A515" s="2" t="str">
        <f>IF(Tableau1[[#This Row],[Objet]]=0,"",Tableau1[[#This Row],[Objet]])</f>
        <v/>
      </c>
      <c r="B515" s="8" t="str">
        <f>IF(Tableau1[[#This Row],[Date livraison]]=0,"",Tableau1[[#This Row],[Date livraison]])</f>
        <v/>
      </c>
      <c r="C515" s="5" t="e">
        <f>DATEDIF(INDEX('KPIs Data'!A:K,MATCH(A515,'KPIs Data'!A:A,0),MATCH("Date de propale demandée",'KPIs Data'!$A$8:$L$8,0)),INDEX('KPIs Data'!A:K,MATCH(A515, 'KPIs Data'!A:A,0),MATCH("Date de propale réelle",'KPIs Data'!$A$8:$L$8,0)),"d")</f>
        <v>#N/A</v>
      </c>
      <c r="D515" s="5" t="e">
        <f>INDEX('KPIs Data'!A:K,MATCH(A515,'KPIs Data'!A:A,0),MATCH("Retard FDO",'KPIs Data'!$A$8:$L$8,0))</f>
        <v>#N/A</v>
      </c>
      <c r="E515" s="5" t="e">
        <f>INDEX('KPIs Data'!A:K,MATCH(A515,'KPIs Data'!A:A,0),MATCH("Nombre de non acceptations par Airbus du livrable",'KPIs Data'!$A$8:$L$8,0))</f>
        <v>#N/A</v>
      </c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</row>
    <row r="516" spans="1:17" ht="30" customHeight="1" x14ac:dyDescent="0.25">
      <c r="A516" s="2" t="str">
        <f>IF(Tableau1[[#This Row],[Objet]]=0,"",Tableau1[[#This Row],[Objet]])</f>
        <v/>
      </c>
      <c r="B516" s="8" t="str">
        <f>IF(Tableau1[[#This Row],[Date livraison]]=0,"",Tableau1[[#This Row],[Date livraison]])</f>
        <v/>
      </c>
      <c r="C516" s="5" t="e">
        <f>DATEDIF(INDEX('KPIs Data'!A:K,MATCH(A516,'KPIs Data'!A:A,0),MATCH("Date de propale demandée",'KPIs Data'!$A$8:$L$8,0)),INDEX('KPIs Data'!A:K,MATCH(A516, 'KPIs Data'!A:A,0),MATCH("Date de propale réelle",'KPIs Data'!$A$8:$L$8,0)),"d")</f>
        <v>#N/A</v>
      </c>
      <c r="D516" s="5" t="e">
        <f>INDEX('KPIs Data'!A:K,MATCH(A516,'KPIs Data'!A:A,0),MATCH("Retard FDO",'KPIs Data'!$A$8:$L$8,0))</f>
        <v>#N/A</v>
      </c>
      <c r="E516" s="5" t="e">
        <f>INDEX('KPIs Data'!A:K,MATCH(A516,'KPIs Data'!A:A,0),MATCH("Nombre de non acceptations par Airbus du livrable",'KPIs Data'!$A$8:$L$8,0))</f>
        <v>#N/A</v>
      </c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</row>
    <row r="517" spans="1:17" ht="30" customHeight="1" x14ac:dyDescent="0.25">
      <c r="A517" s="2" t="str">
        <f>IF(Tableau1[[#This Row],[Objet]]=0,"",Tableau1[[#This Row],[Objet]])</f>
        <v/>
      </c>
      <c r="B517" s="8" t="str">
        <f>IF(Tableau1[[#This Row],[Date livraison]]=0,"",Tableau1[[#This Row],[Date livraison]])</f>
        <v/>
      </c>
      <c r="C517" s="5" t="e">
        <f>DATEDIF(INDEX('KPIs Data'!A:K,MATCH(A517,'KPIs Data'!A:A,0),MATCH("Date de propale demandée",'KPIs Data'!$A$8:$L$8,0)),INDEX('KPIs Data'!A:K,MATCH(A517, 'KPIs Data'!A:A,0),MATCH("Date de propale réelle",'KPIs Data'!$A$8:$L$8,0)),"d")</f>
        <v>#N/A</v>
      </c>
      <c r="D517" s="5" t="e">
        <f>INDEX('KPIs Data'!A:K,MATCH(A517,'KPIs Data'!A:A,0),MATCH("Retard FDO",'KPIs Data'!$A$8:$L$8,0))</f>
        <v>#N/A</v>
      </c>
      <c r="E517" s="5" t="e">
        <f>INDEX('KPIs Data'!A:K,MATCH(A517,'KPIs Data'!A:A,0),MATCH("Nombre de non acceptations par Airbus du livrable",'KPIs Data'!$A$8:$L$8,0))</f>
        <v>#N/A</v>
      </c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</row>
    <row r="518" spans="1:17" ht="30" customHeight="1" x14ac:dyDescent="0.25">
      <c r="A518" s="2" t="str">
        <f>IF(Tableau1[[#This Row],[Objet]]=0,"",Tableau1[[#This Row],[Objet]])</f>
        <v/>
      </c>
      <c r="B518" s="8" t="str">
        <f>IF(Tableau1[[#This Row],[Date livraison]]=0,"",Tableau1[[#This Row],[Date livraison]])</f>
        <v/>
      </c>
      <c r="C518" s="5" t="e">
        <f>DATEDIF(INDEX('KPIs Data'!A:K,MATCH(A518,'KPIs Data'!A:A,0),MATCH("Date de propale demandée",'KPIs Data'!$A$8:$L$8,0)),INDEX('KPIs Data'!A:K,MATCH(A518, 'KPIs Data'!A:A,0),MATCH("Date de propale réelle",'KPIs Data'!$A$8:$L$8,0)),"d")</f>
        <v>#N/A</v>
      </c>
      <c r="D518" s="5" t="e">
        <f>INDEX('KPIs Data'!A:K,MATCH(A518,'KPIs Data'!A:A,0),MATCH("Retard FDO",'KPIs Data'!$A$8:$L$8,0))</f>
        <v>#N/A</v>
      </c>
      <c r="E518" s="5" t="e">
        <f>INDEX('KPIs Data'!A:K,MATCH(A518,'KPIs Data'!A:A,0),MATCH("Nombre de non acceptations par Airbus du livrable",'KPIs Data'!$A$8:$L$8,0))</f>
        <v>#N/A</v>
      </c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</row>
    <row r="519" spans="1:17" ht="30" customHeight="1" x14ac:dyDescent="0.25">
      <c r="A519" s="2" t="str">
        <f>IF(Tableau1[[#This Row],[Objet]]=0,"",Tableau1[[#This Row],[Objet]])</f>
        <v/>
      </c>
      <c r="B519" s="8" t="str">
        <f>IF(Tableau1[[#This Row],[Date livraison]]=0,"",Tableau1[[#This Row],[Date livraison]])</f>
        <v/>
      </c>
      <c r="C519" s="5" t="e">
        <f>DATEDIF(INDEX('KPIs Data'!A:K,MATCH(A519,'KPIs Data'!A:A,0),MATCH("Date de propale demandée",'KPIs Data'!$A$8:$L$8,0)),INDEX('KPIs Data'!A:K,MATCH(A519, 'KPIs Data'!A:A,0),MATCH("Date de propale réelle",'KPIs Data'!$A$8:$L$8,0)),"d")</f>
        <v>#N/A</v>
      </c>
      <c r="D519" s="5" t="e">
        <f>INDEX('KPIs Data'!A:K,MATCH(A519,'KPIs Data'!A:A,0),MATCH("Retard FDO",'KPIs Data'!$A$8:$L$8,0))</f>
        <v>#N/A</v>
      </c>
      <c r="E519" s="5" t="e">
        <f>INDEX('KPIs Data'!A:K,MATCH(A519,'KPIs Data'!A:A,0),MATCH("Nombre de non acceptations par Airbus du livrable",'KPIs Data'!$A$8:$L$8,0))</f>
        <v>#N/A</v>
      </c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</row>
    <row r="520" spans="1:17" ht="30" customHeight="1" x14ac:dyDescent="0.25">
      <c r="A520" s="2" t="str">
        <f>IF(Tableau1[[#This Row],[Objet]]=0,"",Tableau1[[#This Row],[Objet]])</f>
        <v/>
      </c>
      <c r="B520" s="8" t="str">
        <f>IF(Tableau1[[#This Row],[Date livraison]]=0,"",Tableau1[[#This Row],[Date livraison]])</f>
        <v/>
      </c>
      <c r="C520" s="5" t="e">
        <f>DATEDIF(INDEX('KPIs Data'!A:K,MATCH(A520,'KPIs Data'!A:A,0),MATCH("Date de propale demandée",'KPIs Data'!$A$8:$L$8,0)),INDEX('KPIs Data'!A:K,MATCH(A520, 'KPIs Data'!A:A,0),MATCH("Date de propale réelle",'KPIs Data'!$A$8:$L$8,0)),"d")</f>
        <v>#N/A</v>
      </c>
      <c r="D520" s="5" t="e">
        <f>INDEX('KPIs Data'!A:K,MATCH(A520,'KPIs Data'!A:A,0),MATCH("Retard FDO",'KPIs Data'!$A$8:$L$8,0))</f>
        <v>#N/A</v>
      </c>
      <c r="E520" s="5" t="e">
        <f>INDEX('KPIs Data'!A:K,MATCH(A520,'KPIs Data'!A:A,0),MATCH("Nombre de non acceptations par Airbus du livrable",'KPIs Data'!$A$8:$L$8,0))</f>
        <v>#N/A</v>
      </c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</row>
    <row r="521" spans="1:17" ht="30" customHeight="1" x14ac:dyDescent="0.25">
      <c r="A521" s="2" t="str">
        <f>IF(Tableau1[[#This Row],[Objet]]=0,"",Tableau1[[#This Row],[Objet]])</f>
        <v/>
      </c>
      <c r="B521" s="8" t="str">
        <f>IF(Tableau1[[#This Row],[Date livraison]]=0,"",Tableau1[[#This Row],[Date livraison]])</f>
        <v/>
      </c>
      <c r="C521" s="5" t="e">
        <f>DATEDIF(INDEX('KPIs Data'!A:K,MATCH(A521,'KPIs Data'!A:A,0),MATCH("Date de propale demandée",'KPIs Data'!$A$8:$L$8,0)),INDEX('KPIs Data'!A:K,MATCH(A521, 'KPIs Data'!A:A,0),MATCH("Date de propale réelle",'KPIs Data'!$A$8:$L$8,0)),"d")</f>
        <v>#N/A</v>
      </c>
      <c r="D521" s="5" t="e">
        <f>INDEX('KPIs Data'!A:K,MATCH(A521,'KPIs Data'!A:A,0),MATCH("Retard FDO",'KPIs Data'!$A$8:$L$8,0))</f>
        <v>#N/A</v>
      </c>
      <c r="E521" s="5" t="e">
        <f>INDEX('KPIs Data'!A:K,MATCH(A521,'KPIs Data'!A:A,0),MATCH("Nombre de non acceptations par Airbus du livrable",'KPIs Data'!$A$8:$L$8,0))</f>
        <v>#N/A</v>
      </c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</row>
    <row r="522" spans="1:17" ht="30" customHeight="1" x14ac:dyDescent="0.25">
      <c r="A522" s="2" t="str">
        <f>IF(Tableau1[[#This Row],[Objet]]=0,"",Tableau1[[#This Row],[Objet]])</f>
        <v/>
      </c>
      <c r="B522" s="8" t="str">
        <f>IF(Tableau1[[#This Row],[Date livraison]]=0,"",Tableau1[[#This Row],[Date livraison]])</f>
        <v/>
      </c>
      <c r="C522" s="5" t="e">
        <f>DATEDIF(INDEX('KPIs Data'!A:K,MATCH(A522,'KPIs Data'!A:A,0),MATCH("Date de propale demandée",'KPIs Data'!$A$8:$L$8,0)),INDEX('KPIs Data'!A:K,MATCH(A522, 'KPIs Data'!A:A,0),MATCH("Date de propale réelle",'KPIs Data'!$A$8:$L$8,0)),"d")</f>
        <v>#N/A</v>
      </c>
      <c r="D522" s="5" t="e">
        <f>INDEX('KPIs Data'!A:K,MATCH(A522,'KPIs Data'!A:A,0),MATCH("Retard FDO",'KPIs Data'!$A$8:$L$8,0))</f>
        <v>#N/A</v>
      </c>
      <c r="E522" s="5" t="e">
        <f>INDEX('KPIs Data'!A:K,MATCH(A522,'KPIs Data'!A:A,0),MATCH("Nombre de non acceptations par Airbus du livrable",'KPIs Data'!$A$8:$L$8,0))</f>
        <v>#N/A</v>
      </c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</row>
    <row r="523" spans="1:17" ht="30" customHeight="1" x14ac:dyDescent="0.25">
      <c r="A523" s="2" t="str">
        <f>IF(Tableau1[[#This Row],[Objet]]=0,"",Tableau1[[#This Row],[Objet]])</f>
        <v/>
      </c>
      <c r="B523" s="8" t="str">
        <f>IF(Tableau1[[#This Row],[Date livraison]]=0,"",Tableau1[[#This Row],[Date livraison]])</f>
        <v/>
      </c>
      <c r="C523" s="5" t="e">
        <f>DATEDIF(INDEX('KPIs Data'!A:K,MATCH(A523,'KPIs Data'!A:A,0),MATCH("Date de propale demandée",'KPIs Data'!$A$8:$L$8,0)),INDEX('KPIs Data'!A:K,MATCH(A523, 'KPIs Data'!A:A,0),MATCH("Date de propale réelle",'KPIs Data'!$A$8:$L$8,0)),"d")</f>
        <v>#N/A</v>
      </c>
      <c r="D523" s="5" t="e">
        <f>INDEX('KPIs Data'!A:K,MATCH(A523,'KPIs Data'!A:A,0),MATCH("Retard FDO",'KPIs Data'!$A$8:$L$8,0))</f>
        <v>#N/A</v>
      </c>
      <c r="E523" s="5" t="e">
        <f>INDEX('KPIs Data'!A:K,MATCH(A523,'KPIs Data'!A:A,0),MATCH("Nombre de non acceptations par Airbus du livrable",'KPIs Data'!$A$8:$L$8,0))</f>
        <v>#N/A</v>
      </c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</row>
    <row r="524" spans="1:17" ht="30" customHeight="1" x14ac:dyDescent="0.25">
      <c r="A524" s="2" t="str">
        <f>IF(Tableau1[[#This Row],[Objet]]=0,"",Tableau1[[#This Row],[Objet]])</f>
        <v/>
      </c>
      <c r="B524" s="8" t="str">
        <f>IF(Tableau1[[#This Row],[Date livraison]]=0,"",Tableau1[[#This Row],[Date livraison]])</f>
        <v/>
      </c>
      <c r="C524" s="5" t="e">
        <f>DATEDIF(INDEX('KPIs Data'!A:K,MATCH(A524,'KPIs Data'!A:A,0),MATCH("Date de propale demandée",'KPIs Data'!$A$8:$L$8,0)),INDEX('KPIs Data'!A:K,MATCH(A524, 'KPIs Data'!A:A,0),MATCH("Date de propale réelle",'KPIs Data'!$A$8:$L$8,0)),"d")</f>
        <v>#N/A</v>
      </c>
      <c r="D524" s="5" t="e">
        <f>INDEX('KPIs Data'!A:K,MATCH(A524,'KPIs Data'!A:A,0),MATCH("Retard FDO",'KPIs Data'!$A$8:$L$8,0))</f>
        <v>#N/A</v>
      </c>
      <c r="E524" s="5" t="e">
        <f>INDEX('KPIs Data'!A:K,MATCH(A524,'KPIs Data'!A:A,0),MATCH("Nombre de non acceptations par Airbus du livrable",'KPIs Data'!$A$8:$L$8,0))</f>
        <v>#N/A</v>
      </c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</row>
    <row r="525" spans="1:17" ht="30" customHeight="1" x14ac:dyDescent="0.25">
      <c r="A525" s="2" t="str">
        <f>IF(Tableau1[[#This Row],[Objet]]=0,"",Tableau1[[#This Row],[Objet]])</f>
        <v/>
      </c>
      <c r="B525" s="8" t="str">
        <f>IF(Tableau1[[#This Row],[Date livraison]]=0,"",Tableau1[[#This Row],[Date livraison]])</f>
        <v/>
      </c>
      <c r="C525" s="5" t="e">
        <f>DATEDIF(INDEX('KPIs Data'!A:K,MATCH(A525,'KPIs Data'!A:A,0),MATCH("Date de propale demandée",'KPIs Data'!$A$8:$L$8,0)),INDEX('KPIs Data'!A:K,MATCH(A525, 'KPIs Data'!A:A,0),MATCH("Date de propale réelle",'KPIs Data'!$A$8:$L$8,0)),"d")</f>
        <v>#N/A</v>
      </c>
      <c r="D525" s="5" t="e">
        <f>INDEX('KPIs Data'!A:K,MATCH(A525,'KPIs Data'!A:A,0),MATCH("Retard FDO",'KPIs Data'!$A$8:$L$8,0))</f>
        <v>#N/A</v>
      </c>
      <c r="E525" s="5" t="e">
        <f>INDEX('KPIs Data'!A:K,MATCH(A525,'KPIs Data'!A:A,0),MATCH("Nombre de non acceptations par Airbus du livrable",'KPIs Data'!$A$8:$L$8,0))</f>
        <v>#N/A</v>
      </c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</row>
    <row r="526" spans="1:17" ht="30" customHeight="1" x14ac:dyDescent="0.25">
      <c r="A526" s="2" t="str">
        <f>IF(Tableau1[[#This Row],[Objet]]=0,"",Tableau1[[#This Row],[Objet]])</f>
        <v/>
      </c>
      <c r="B526" s="8" t="str">
        <f>IF(Tableau1[[#This Row],[Date livraison]]=0,"",Tableau1[[#This Row],[Date livraison]])</f>
        <v/>
      </c>
      <c r="C526" s="5" t="e">
        <f>DATEDIF(INDEX('KPIs Data'!A:K,MATCH(A526,'KPIs Data'!A:A,0),MATCH("Date de propale demandée",'KPIs Data'!$A$8:$L$8,0)),INDEX('KPIs Data'!A:K,MATCH(A526, 'KPIs Data'!A:A,0),MATCH("Date de propale réelle",'KPIs Data'!$A$8:$L$8,0)),"d")</f>
        <v>#N/A</v>
      </c>
      <c r="D526" s="5" t="e">
        <f>INDEX('KPIs Data'!A:K,MATCH(A526,'KPIs Data'!A:A,0),MATCH("Retard FDO",'KPIs Data'!$A$8:$L$8,0))</f>
        <v>#N/A</v>
      </c>
      <c r="E526" s="5" t="e">
        <f>INDEX('KPIs Data'!A:K,MATCH(A526,'KPIs Data'!A:A,0),MATCH("Nombre de non acceptations par Airbus du livrable",'KPIs Data'!$A$8:$L$8,0))</f>
        <v>#N/A</v>
      </c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</row>
    <row r="527" spans="1:17" ht="30" customHeight="1" x14ac:dyDescent="0.25">
      <c r="A527" s="2" t="str">
        <f>IF(Tableau1[[#This Row],[Objet]]=0,"",Tableau1[[#This Row],[Objet]])</f>
        <v/>
      </c>
      <c r="B527" s="8" t="str">
        <f>IF(Tableau1[[#This Row],[Date livraison]]=0,"",Tableau1[[#This Row],[Date livraison]])</f>
        <v/>
      </c>
      <c r="C527" s="5" t="e">
        <f>DATEDIF(INDEX('KPIs Data'!A:K,MATCH(A527,'KPIs Data'!A:A,0),MATCH("Date de propale demandée",'KPIs Data'!$A$8:$L$8,0)),INDEX('KPIs Data'!A:K,MATCH(A527, 'KPIs Data'!A:A,0),MATCH("Date de propale réelle",'KPIs Data'!$A$8:$L$8,0)),"d")</f>
        <v>#N/A</v>
      </c>
      <c r="D527" s="5" t="e">
        <f>INDEX('KPIs Data'!A:K,MATCH(A527,'KPIs Data'!A:A,0),MATCH("Retard FDO",'KPIs Data'!$A$8:$L$8,0))</f>
        <v>#N/A</v>
      </c>
      <c r="E527" s="5" t="e">
        <f>INDEX('KPIs Data'!A:K,MATCH(A527,'KPIs Data'!A:A,0),MATCH("Nombre de non acceptations par Airbus du livrable",'KPIs Data'!$A$8:$L$8,0))</f>
        <v>#N/A</v>
      </c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</row>
    <row r="528" spans="1:17" ht="30" customHeight="1" x14ac:dyDescent="0.25">
      <c r="A528" s="2" t="str">
        <f>IF(Tableau1[[#This Row],[Objet]]=0,"",Tableau1[[#This Row],[Objet]])</f>
        <v/>
      </c>
      <c r="B528" s="8" t="str">
        <f>IF(Tableau1[[#This Row],[Date livraison]]=0,"",Tableau1[[#This Row],[Date livraison]])</f>
        <v/>
      </c>
      <c r="C528" s="5" t="e">
        <f>DATEDIF(INDEX('KPIs Data'!A:K,MATCH(A528,'KPIs Data'!A:A,0),MATCH("Date de propale demandée",'KPIs Data'!$A$8:$L$8,0)),INDEX('KPIs Data'!A:K,MATCH(A528, 'KPIs Data'!A:A,0),MATCH("Date de propale réelle",'KPIs Data'!$A$8:$L$8,0)),"d")</f>
        <v>#N/A</v>
      </c>
      <c r="D528" s="5" t="e">
        <f>INDEX('KPIs Data'!A:K,MATCH(A528,'KPIs Data'!A:A,0),MATCH("Retard FDO",'KPIs Data'!$A$8:$L$8,0))</f>
        <v>#N/A</v>
      </c>
      <c r="E528" s="5" t="e">
        <f>INDEX('KPIs Data'!A:K,MATCH(A528,'KPIs Data'!A:A,0),MATCH("Nombre de non acceptations par Airbus du livrable",'KPIs Data'!$A$8:$L$8,0))</f>
        <v>#N/A</v>
      </c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</row>
    <row r="529" spans="1:17" ht="30" customHeight="1" x14ac:dyDescent="0.25">
      <c r="A529" s="2" t="str">
        <f>IF(Tableau1[[#This Row],[Objet]]=0,"",Tableau1[[#This Row],[Objet]])</f>
        <v/>
      </c>
      <c r="B529" s="8" t="str">
        <f>IF(Tableau1[[#This Row],[Date livraison]]=0,"",Tableau1[[#This Row],[Date livraison]])</f>
        <v/>
      </c>
      <c r="C529" s="5" t="e">
        <f>DATEDIF(INDEX('KPIs Data'!A:K,MATCH(A529,'KPIs Data'!A:A,0),MATCH("Date de propale demandée",'KPIs Data'!$A$8:$L$8,0)),INDEX('KPIs Data'!A:K,MATCH(A529, 'KPIs Data'!A:A,0),MATCH("Date de propale réelle",'KPIs Data'!$A$8:$L$8,0)),"d")</f>
        <v>#N/A</v>
      </c>
      <c r="D529" s="5" t="e">
        <f>INDEX('KPIs Data'!A:K,MATCH(A529,'KPIs Data'!A:A,0),MATCH("Retard FDO",'KPIs Data'!$A$8:$L$8,0))</f>
        <v>#N/A</v>
      </c>
      <c r="E529" s="5" t="e">
        <f>INDEX('KPIs Data'!A:K,MATCH(A529,'KPIs Data'!A:A,0),MATCH("Nombre de non acceptations par Airbus du livrable",'KPIs Data'!$A$8:$L$8,0))</f>
        <v>#N/A</v>
      </c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</row>
    <row r="530" spans="1:17" ht="30" customHeight="1" x14ac:dyDescent="0.25">
      <c r="A530" s="2" t="str">
        <f>IF(Tableau1[[#This Row],[Objet]]=0,"",Tableau1[[#This Row],[Objet]])</f>
        <v/>
      </c>
      <c r="B530" s="8" t="str">
        <f>IF(Tableau1[[#This Row],[Date livraison]]=0,"",Tableau1[[#This Row],[Date livraison]])</f>
        <v/>
      </c>
      <c r="C530" s="5" t="e">
        <f>DATEDIF(INDEX('KPIs Data'!A:K,MATCH(A530,'KPIs Data'!A:A,0),MATCH("Date de propale demandée",'KPIs Data'!$A$8:$L$8,0)),INDEX('KPIs Data'!A:K,MATCH(A530, 'KPIs Data'!A:A,0),MATCH("Date de propale réelle",'KPIs Data'!$A$8:$L$8,0)),"d")</f>
        <v>#N/A</v>
      </c>
      <c r="D530" s="5" t="e">
        <f>INDEX('KPIs Data'!A:K,MATCH(A530,'KPIs Data'!A:A,0),MATCH("Retard FDO",'KPIs Data'!$A$8:$L$8,0))</f>
        <v>#N/A</v>
      </c>
      <c r="E530" s="5" t="e">
        <f>INDEX('KPIs Data'!A:K,MATCH(A530,'KPIs Data'!A:A,0),MATCH("Nombre de non acceptations par Airbus du livrable",'KPIs Data'!$A$8:$L$8,0))</f>
        <v>#N/A</v>
      </c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</row>
    <row r="531" spans="1:17" ht="30" customHeight="1" x14ac:dyDescent="0.25">
      <c r="A531" s="2" t="str">
        <f>IF(Tableau1[[#This Row],[Objet]]=0,"",Tableau1[[#This Row],[Objet]])</f>
        <v/>
      </c>
      <c r="B531" s="8" t="str">
        <f>IF(Tableau1[[#This Row],[Date livraison]]=0,"",Tableau1[[#This Row],[Date livraison]])</f>
        <v/>
      </c>
      <c r="C531" s="5" t="e">
        <f>DATEDIF(INDEX('KPIs Data'!A:K,MATCH(A531,'KPIs Data'!A:A,0),MATCH("Date de propale demandée",'KPIs Data'!$A$8:$L$8,0)),INDEX('KPIs Data'!A:K,MATCH(A531, 'KPIs Data'!A:A,0),MATCH("Date de propale réelle",'KPIs Data'!$A$8:$L$8,0)),"d")</f>
        <v>#N/A</v>
      </c>
      <c r="D531" s="5" t="e">
        <f>INDEX('KPIs Data'!A:K,MATCH(A531,'KPIs Data'!A:A,0),MATCH("Retard FDO",'KPIs Data'!$A$8:$L$8,0))</f>
        <v>#N/A</v>
      </c>
      <c r="E531" s="5" t="e">
        <f>INDEX('KPIs Data'!A:K,MATCH(A531,'KPIs Data'!A:A,0),MATCH("Nombre de non acceptations par Airbus du livrable",'KPIs Data'!$A$8:$L$8,0))</f>
        <v>#N/A</v>
      </c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</row>
    <row r="532" spans="1:17" ht="30" customHeight="1" x14ac:dyDescent="0.25">
      <c r="A532" s="2" t="str">
        <f>IF(Tableau1[[#This Row],[Objet]]=0,"",Tableau1[[#This Row],[Objet]])</f>
        <v/>
      </c>
      <c r="B532" s="8" t="str">
        <f>IF(Tableau1[[#This Row],[Date livraison]]=0,"",Tableau1[[#This Row],[Date livraison]])</f>
        <v/>
      </c>
      <c r="C532" s="5" t="e">
        <f>DATEDIF(INDEX('KPIs Data'!A:K,MATCH(A532,'KPIs Data'!A:A,0),MATCH("Date de propale demandée",'KPIs Data'!$A$8:$L$8,0)),INDEX('KPIs Data'!A:K,MATCH(A532, 'KPIs Data'!A:A,0),MATCH("Date de propale réelle",'KPIs Data'!$A$8:$L$8,0)),"d")</f>
        <v>#N/A</v>
      </c>
      <c r="D532" s="5" t="e">
        <f>INDEX('KPIs Data'!A:K,MATCH(A532,'KPIs Data'!A:A,0),MATCH("Retard FDO",'KPIs Data'!$A$8:$L$8,0))</f>
        <v>#N/A</v>
      </c>
      <c r="E532" s="5" t="e">
        <f>INDEX('KPIs Data'!A:K,MATCH(A532,'KPIs Data'!A:A,0),MATCH("Nombre de non acceptations par Airbus du livrable",'KPIs Data'!$A$8:$L$8,0))</f>
        <v>#N/A</v>
      </c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</row>
    <row r="533" spans="1:17" ht="30" customHeight="1" x14ac:dyDescent="0.25">
      <c r="A533" s="2" t="str">
        <f>IF(Tableau1[[#This Row],[Objet]]=0,"",Tableau1[[#This Row],[Objet]])</f>
        <v/>
      </c>
      <c r="B533" s="8" t="str">
        <f>IF(Tableau1[[#This Row],[Date livraison]]=0,"",Tableau1[[#This Row],[Date livraison]])</f>
        <v/>
      </c>
      <c r="C533" s="5" t="e">
        <f>DATEDIF(INDEX('KPIs Data'!A:K,MATCH(A533,'KPIs Data'!A:A,0),MATCH("Date de propale demandée",'KPIs Data'!$A$8:$L$8,0)),INDEX('KPIs Data'!A:K,MATCH(A533, 'KPIs Data'!A:A,0),MATCH("Date de propale réelle",'KPIs Data'!$A$8:$L$8,0)),"d")</f>
        <v>#N/A</v>
      </c>
      <c r="D533" s="5" t="e">
        <f>INDEX('KPIs Data'!A:K,MATCH(A533,'KPIs Data'!A:A,0),MATCH("Retard FDO",'KPIs Data'!$A$8:$L$8,0))</f>
        <v>#N/A</v>
      </c>
      <c r="E533" s="5" t="e">
        <f>INDEX('KPIs Data'!A:K,MATCH(A533,'KPIs Data'!A:A,0),MATCH("Nombre de non acceptations par Airbus du livrable",'KPIs Data'!$A$8:$L$8,0))</f>
        <v>#N/A</v>
      </c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</row>
    <row r="534" spans="1:17" ht="30" customHeight="1" x14ac:dyDescent="0.25">
      <c r="A534" s="2" t="str">
        <f>IF(Tableau1[[#This Row],[Objet]]=0,"",Tableau1[[#This Row],[Objet]])</f>
        <v/>
      </c>
      <c r="B534" s="8" t="str">
        <f>IF(Tableau1[[#This Row],[Date livraison]]=0,"",Tableau1[[#This Row],[Date livraison]])</f>
        <v/>
      </c>
      <c r="C534" s="5" t="e">
        <f>DATEDIF(INDEX('KPIs Data'!A:K,MATCH(A534,'KPIs Data'!A:A,0),MATCH("Date de propale demandée",'KPIs Data'!$A$8:$L$8,0)),INDEX('KPIs Data'!A:K,MATCH(A534, 'KPIs Data'!A:A,0),MATCH("Date de propale réelle",'KPIs Data'!$A$8:$L$8,0)),"d")</f>
        <v>#N/A</v>
      </c>
      <c r="D534" s="5" t="e">
        <f>INDEX('KPIs Data'!A:K,MATCH(A534,'KPIs Data'!A:A,0),MATCH("Retard FDO",'KPIs Data'!$A$8:$L$8,0))</f>
        <v>#N/A</v>
      </c>
      <c r="E534" s="5" t="e">
        <f>INDEX('KPIs Data'!A:K,MATCH(A534,'KPIs Data'!A:A,0),MATCH("Nombre de non acceptations par Airbus du livrable",'KPIs Data'!$A$8:$L$8,0))</f>
        <v>#N/A</v>
      </c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</row>
    <row r="535" spans="1:17" ht="30" customHeight="1" x14ac:dyDescent="0.25">
      <c r="A535" s="2" t="str">
        <f>IF(Tableau1[[#This Row],[Objet]]=0,"",Tableau1[[#This Row],[Objet]])</f>
        <v/>
      </c>
      <c r="B535" s="8" t="str">
        <f>IF(Tableau1[[#This Row],[Date livraison]]=0,"",Tableau1[[#This Row],[Date livraison]])</f>
        <v/>
      </c>
      <c r="C535" s="5" t="e">
        <f>DATEDIF(INDEX('KPIs Data'!A:K,MATCH(A535,'KPIs Data'!A:A,0),MATCH("Date de propale demandée",'KPIs Data'!$A$8:$L$8,0)),INDEX('KPIs Data'!A:K,MATCH(A535, 'KPIs Data'!A:A,0),MATCH("Date de propale réelle",'KPIs Data'!$A$8:$L$8,0)),"d")</f>
        <v>#N/A</v>
      </c>
      <c r="D535" s="5" t="e">
        <f>INDEX('KPIs Data'!A:K,MATCH(A535,'KPIs Data'!A:A,0),MATCH("Retard FDO",'KPIs Data'!$A$8:$L$8,0))</f>
        <v>#N/A</v>
      </c>
      <c r="E535" s="5" t="e">
        <f>INDEX('KPIs Data'!A:K,MATCH(A535,'KPIs Data'!A:A,0),MATCH("Nombre de non acceptations par Airbus du livrable",'KPIs Data'!$A$8:$L$8,0))</f>
        <v>#N/A</v>
      </c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</row>
    <row r="536" spans="1:17" ht="30" customHeight="1" x14ac:dyDescent="0.25">
      <c r="A536" s="2" t="str">
        <f>IF(Tableau1[[#This Row],[Objet]]=0,"",Tableau1[[#This Row],[Objet]])</f>
        <v/>
      </c>
      <c r="B536" s="8" t="str">
        <f>IF(Tableau1[[#This Row],[Date livraison]]=0,"",Tableau1[[#This Row],[Date livraison]])</f>
        <v/>
      </c>
      <c r="C536" s="5" t="e">
        <f>DATEDIF(INDEX('KPIs Data'!A:K,MATCH(A536,'KPIs Data'!A:A,0),MATCH("Date de propale demandée",'KPIs Data'!$A$8:$L$8,0)),INDEX('KPIs Data'!A:K,MATCH(A536, 'KPIs Data'!A:A,0),MATCH("Date de propale réelle",'KPIs Data'!$A$8:$L$8,0)),"d")</f>
        <v>#N/A</v>
      </c>
      <c r="D536" s="5" t="e">
        <f>INDEX('KPIs Data'!A:K,MATCH(A536,'KPIs Data'!A:A,0),MATCH("Retard FDO",'KPIs Data'!$A$8:$L$8,0))</f>
        <v>#N/A</v>
      </c>
      <c r="E536" s="5" t="e">
        <f>INDEX('KPIs Data'!A:K,MATCH(A536,'KPIs Data'!A:A,0),MATCH("Nombre de non acceptations par Airbus du livrable",'KPIs Data'!$A$8:$L$8,0))</f>
        <v>#N/A</v>
      </c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</row>
    <row r="537" spans="1:17" ht="30" customHeight="1" x14ac:dyDescent="0.25">
      <c r="A537" s="2" t="str">
        <f>IF(Tableau1[[#This Row],[Objet]]=0,"",Tableau1[[#This Row],[Objet]])</f>
        <v/>
      </c>
      <c r="B537" s="8" t="str">
        <f>IF(Tableau1[[#This Row],[Date livraison]]=0,"",Tableau1[[#This Row],[Date livraison]])</f>
        <v/>
      </c>
      <c r="C537" s="5" t="e">
        <f>DATEDIF(INDEX('KPIs Data'!A:K,MATCH(A537,'KPIs Data'!A:A,0),MATCH("Date de propale demandée",'KPIs Data'!$A$8:$L$8,0)),INDEX('KPIs Data'!A:K,MATCH(A537, 'KPIs Data'!A:A,0),MATCH("Date de propale réelle",'KPIs Data'!$A$8:$L$8,0)),"d")</f>
        <v>#N/A</v>
      </c>
      <c r="D537" s="5" t="e">
        <f>INDEX('KPIs Data'!A:K,MATCH(A537,'KPIs Data'!A:A,0),MATCH("Retard FDO",'KPIs Data'!$A$8:$L$8,0))</f>
        <v>#N/A</v>
      </c>
      <c r="E537" s="5" t="e">
        <f>INDEX('KPIs Data'!A:K,MATCH(A537,'KPIs Data'!A:A,0),MATCH("Nombre de non acceptations par Airbus du livrable",'KPIs Data'!$A$8:$L$8,0))</f>
        <v>#N/A</v>
      </c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</row>
    <row r="538" spans="1:17" ht="30" customHeight="1" x14ac:dyDescent="0.25">
      <c r="A538" s="2" t="str">
        <f>IF(Tableau1[[#This Row],[Objet]]=0,"",Tableau1[[#This Row],[Objet]])</f>
        <v/>
      </c>
      <c r="B538" s="8" t="str">
        <f>IF(Tableau1[[#This Row],[Date livraison]]=0,"",Tableau1[[#This Row],[Date livraison]])</f>
        <v/>
      </c>
      <c r="C538" s="5" t="e">
        <f>DATEDIF(INDEX('KPIs Data'!A:K,MATCH(A538,'KPIs Data'!A:A,0),MATCH("Date de propale demandée",'KPIs Data'!$A$8:$L$8,0)),INDEX('KPIs Data'!A:K,MATCH(A538, 'KPIs Data'!A:A,0),MATCH("Date de propale réelle",'KPIs Data'!$A$8:$L$8,0)),"d")</f>
        <v>#N/A</v>
      </c>
      <c r="D538" s="5" t="e">
        <f>INDEX('KPIs Data'!A:K,MATCH(A538,'KPIs Data'!A:A,0),MATCH("Retard FDO",'KPIs Data'!$A$8:$L$8,0))</f>
        <v>#N/A</v>
      </c>
      <c r="E538" s="5" t="e">
        <f>INDEX('KPIs Data'!A:K,MATCH(A538,'KPIs Data'!A:A,0),MATCH("Nombre de non acceptations par Airbus du livrable",'KPIs Data'!$A$8:$L$8,0))</f>
        <v>#N/A</v>
      </c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</row>
    <row r="539" spans="1:17" ht="30" customHeight="1" x14ac:dyDescent="0.25">
      <c r="A539" s="2" t="str">
        <f>IF(Tableau1[[#This Row],[Objet]]=0,"",Tableau1[[#This Row],[Objet]])</f>
        <v/>
      </c>
      <c r="B539" s="8" t="str">
        <f>IF(Tableau1[[#This Row],[Date livraison]]=0,"",Tableau1[[#This Row],[Date livraison]])</f>
        <v/>
      </c>
      <c r="C539" s="5" t="e">
        <f>DATEDIF(INDEX('KPIs Data'!A:K,MATCH(A539,'KPIs Data'!A:A,0),MATCH("Date de propale demandée",'KPIs Data'!$A$8:$L$8,0)),INDEX('KPIs Data'!A:K,MATCH(A539, 'KPIs Data'!A:A,0),MATCH("Date de propale réelle",'KPIs Data'!$A$8:$L$8,0)),"d")</f>
        <v>#N/A</v>
      </c>
      <c r="D539" s="5" t="e">
        <f>INDEX('KPIs Data'!A:K,MATCH(A539,'KPIs Data'!A:A,0),MATCH("Retard FDO",'KPIs Data'!$A$8:$L$8,0))</f>
        <v>#N/A</v>
      </c>
      <c r="E539" s="5" t="e">
        <f>INDEX('KPIs Data'!A:K,MATCH(A539,'KPIs Data'!A:A,0),MATCH("Nombre de non acceptations par Airbus du livrable",'KPIs Data'!$A$8:$L$8,0))</f>
        <v>#N/A</v>
      </c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</row>
    <row r="540" spans="1:17" ht="30" customHeight="1" x14ac:dyDescent="0.25">
      <c r="A540" s="2" t="str">
        <f>IF(Tableau1[[#This Row],[Objet]]=0,"",Tableau1[[#This Row],[Objet]])</f>
        <v/>
      </c>
      <c r="B540" s="8" t="str">
        <f>IF(Tableau1[[#This Row],[Date livraison]]=0,"",Tableau1[[#This Row],[Date livraison]])</f>
        <v/>
      </c>
      <c r="C540" s="5" t="e">
        <f>DATEDIF(INDEX('KPIs Data'!A:K,MATCH(A540,'KPIs Data'!A:A,0),MATCH("Date de propale demandée",'KPIs Data'!$A$8:$L$8,0)),INDEX('KPIs Data'!A:K,MATCH(A540, 'KPIs Data'!A:A,0),MATCH("Date de propale réelle",'KPIs Data'!$A$8:$L$8,0)),"d")</f>
        <v>#N/A</v>
      </c>
      <c r="D540" s="5" t="e">
        <f>INDEX('KPIs Data'!A:K,MATCH(A540,'KPIs Data'!A:A,0),MATCH("Retard FDO",'KPIs Data'!$A$8:$L$8,0))</f>
        <v>#N/A</v>
      </c>
      <c r="E540" s="5" t="e">
        <f>INDEX('KPIs Data'!A:K,MATCH(A540,'KPIs Data'!A:A,0),MATCH("Nombre de non acceptations par Airbus du livrable",'KPIs Data'!$A$8:$L$8,0))</f>
        <v>#N/A</v>
      </c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</row>
    <row r="541" spans="1:17" ht="30" customHeight="1" x14ac:dyDescent="0.25">
      <c r="A541" s="2" t="str">
        <f>IF(Tableau1[[#This Row],[Objet]]=0,"",Tableau1[[#This Row],[Objet]])</f>
        <v/>
      </c>
      <c r="B541" s="8" t="str">
        <f>IF(Tableau1[[#This Row],[Date livraison]]=0,"",Tableau1[[#This Row],[Date livraison]])</f>
        <v/>
      </c>
      <c r="C541" s="5" t="e">
        <f>DATEDIF(INDEX('KPIs Data'!A:K,MATCH(A541,'KPIs Data'!A:A,0),MATCH("Date de propale demandée",'KPIs Data'!$A$8:$L$8,0)),INDEX('KPIs Data'!A:K,MATCH(A541, 'KPIs Data'!A:A,0),MATCH("Date de propale réelle",'KPIs Data'!$A$8:$L$8,0)),"d")</f>
        <v>#N/A</v>
      </c>
      <c r="D541" s="5" t="e">
        <f>INDEX('KPIs Data'!A:K,MATCH(A541,'KPIs Data'!A:A,0),MATCH("Retard FDO",'KPIs Data'!$A$8:$L$8,0))</f>
        <v>#N/A</v>
      </c>
      <c r="E541" s="5" t="e">
        <f>INDEX('KPIs Data'!A:K,MATCH(A541,'KPIs Data'!A:A,0),MATCH("Nombre de non acceptations par Airbus du livrable",'KPIs Data'!$A$8:$L$8,0))</f>
        <v>#N/A</v>
      </c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</row>
    <row r="542" spans="1:17" ht="30" customHeight="1" x14ac:dyDescent="0.25">
      <c r="A542" s="2" t="str">
        <f>IF(Tableau1[[#This Row],[Objet]]=0,"",Tableau1[[#This Row],[Objet]])</f>
        <v/>
      </c>
      <c r="B542" s="8" t="str">
        <f>IF(Tableau1[[#This Row],[Date livraison]]=0,"",Tableau1[[#This Row],[Date livraison]])</f>
        <v/>
      </c>
      <c r="C542" s="5" t="e">
        <f>DATEDIF(INDEX('KPIs Data'!A:K,MATCH(A542,'KPIs Data'!A:A,0),MATCH("Date de propale demandée",'KPIs Data'!$A$8:$L$8,0)),INDEX('KPIs Data'!A:K,MATCH(A542, 'KPIs Data'!A:A,0),MATCH("Date de propale réelle",'KPIs Data'!$A$8:$L$8,0)),"d")</f>
        <v>#N/A</v>
      </c>
      <c r="D542" s="5" t="e">
        <f>INDEX('KPIs Data'!A:K,MATCH(A542,'KPIs Data'!A:A,0),MATCH("Retard FDO",'KPIs Data'!$A$8:$L$8,0))</f>
        <v>#N/A</v>
      </c>
      <c r="E542" s="5" t="e">
        <f>INDEX('KPIs Data'!A:K,MATCH(A542,'KPIs Data'!A:A,0),MATCH("Nombre de non acceptations par Airbus du livrable",'KPIs Data'!$A$8:$L$8,0))</f>
        <v>#N/A</v>
      </c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</row>
    <row r="543" spans="1:17" ht="30" customHeight="1" x14ac:dyDescent="0.25">
      <c r="A543" s="2" t="str">
        <f>IF(Tableau1[[#This Row],[Objet]]=0,"",Tableau1[[#This Row],[Objet]])</f>
        <v/>
      </c>
      <c r="B543" s="8" t="str">
        <f>IF(Tableau1[[#This Row],[Date livraison]]=0,"",Tableau1[[#This Row],[Date livraison]])</f>
        <v/>
      </c>
      <c r="C543" s="5" t="e">
        <f>DATEDIF(INDEX('KPIs Data'!A:K,MATCH(A543,'KPIs Data'!A:A,0),MATCH("Date de propale demandée",'KPIs Data'!$A$8:$L$8,0)),INDEX('KPIs Data'!A:K,MATCH(A543, 'KPIs Data'!A:A,0),MATCH("Date de propale réelle",'KPIs Data'!$A$8:$L$8,0)),"d")</f>
        <v>#N/A</v>
      </c>
      <c r="D543" s="5" t="e">
        <f>INDEX('KPIs Data'!A:K,MATCH(A543,'KPIs Data'!A:A,0),MATCH("Retard FDO",'KPIs Data'!$A$8:$L$8,0))</f>
        <v>#N/A</v>
      </c>
      <c r="E543" s="5" t="e">
        <f>INDEX('KPIs Data'!A:K,MATCH(A543,'KPIs Data'!A:A,0),MATCH("Nombre de non acceptations par Airbus du livrable",'KPIs Data'!$A$8:$L$8,0))</f>
        <v>#N/A</v>
      </c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</row>
    <row r="544" spans="1:17" ht="30" customHeight="1" x14ac:dyDescent="0.25">
      <c r="A544" s="2" t="str">
        <f>IF(Tableau1[[#This Row],[Objet]]=0,"",Tableau1[[#This Row],[Objet]])</f>
        <v/>
      </c>
      <c r="B544" s="8" t="str">
        <f>IF(Tableau1[[#This Row],[Date livraison]]=0,"",Tableau1[[#This Row],[Date livraison]])</f>
        <v/>
      </c>
      <c r="C544" s="5" t="e">
        <f>DATEDIF(INDEX('KPIs Data'!A:K,MATCH(A544,'KPIs Data'!A:A,0),MATCH("Date de propale demandée",'KPIs Data'!$A$8:$L$8,0)),INDEX('KPIs Data'!A:K,MATCH(A544, 'KPIs Data'!A:A,0),MATCH("Date de propale réelle",'KPIs Data'!$A$8:$L$8,0)),"d")</f>
        <v>#N/A</v>
      </c>
      <c r="D544" s="5" t="e">
        <f>INDEX('KPIs Data'!A:K,MATCH(A544,'KPIs Data'!A:A,0),MATCH("Retard FDO",'KPIs Data'!$A$8:$L$8,0))</f>
        <v>#N/A</v>
      </c>
      <c r="E544" s="5" t="e">
        <f>INDEX('KPIs Data'!A:K,MATCH(A544,'KPIs Data'!A:A,0),MATCH("Nombre de non acceptations par Airbus du livrable",'KPIs Data'!$A$8:$L$8,0))</f>
        <v>#N/A</v>
      </c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</row>
    <row r="545" spans="1:17" ht="30" customHeight="1" x14ac:dyDescent="0.25">
      <c r="A545" s="2" t="str">
        <f>IF(Tableau1[[#This Row],[Objet]]=0,"",Tableau1[[#This Row],[Objet]])</f>
        <v/>
      </c>
      <c r="B545" s="8" t="str">
        <f>IF(Tableau1[[#This Row],[Date livraison]]=0,"",Tableau1[[#This Row],[Date livraison]])</f>
        <v/>
      </c>
      <c r="C545" s="5" t="e">
        <f>DATEDIF(INDEX('KPIs Data'!A:K,MATCH(A545,'KPIs Data'!A:A,0),MATCH("Date de propale demandée",'KPIs Data'!$A$8:$L$8,0)),INDEX('KPIs Data'!A:K,MATCH(A545, 'KPIs Data'!A:A,0),MATCH("Date de propale réelle",'KPIs Data'!$A$8:$L$8,0)),"d")</f>
        <v>#N/A</v>
      </c>
      <c r="D545" s="5" t="e">
        <f>INDEX('KPIs Data'!A:K,MATCH(A545,'KPIs Data'!A:A,0),MATCH("Retard FDO",'KPIs Data'!$A$8:$L$8,0))</f>
        <v>#N/A</v>
      </c>
      <c r="E545" s="5" t="e">
        <f>INDEX('KPIs Data'!A:K,MATCH(A545,'KPIs Data'!A:A,0),MATCH("Nombre de non acceptations par Airbus du livrable",'KPIs Data'!$A$8:$L$8,0))</f>
        <v>#N/A</v>
      </c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</row>
    <row r="546" spans="1:17" ht="30" customHeight="1" x14ac:dyDescent="0.25">
      <c r="A546" s="2" t="str">
        <f>IF(Tableau1[[#This Row],[Objet]]=0,"",Tableau1[[#This Row],[Objet]])</f>
        <v/>
      </c>
      <c r="B546" s="8" t="str">
        <f>IF(Tableau1[[#This Row],[Date livraison]]=0,"",Tableau1[[#This Row],[Date livraison]])</f>
        <v/>
      </c>
      <c r="C546" s="5" t="e">
        <f>DATEDIF(INDEX('KPIs Data'!A:K,MATCH(A546,'KPIs Data'!A:A,0),MATCH("Date de propale demandée",'KPIs Data'!$A$8:$L$8,0)),INDEX('KPIs Data'!A:K,MATCH(A546, 'KPIs Data'!A:A,0),MATCH("Date de propale réelle",'KPIs Data'!$A$8:$L$8,0)),"d")</f>
        <v>#N/A</v>
      </c>
      <c r="D546" s="5" t="e">
        <f>INDEX('KPIs Data'!A:K,MATCH(A546,'KPIs Data'!A:A,0),MATCH("Retard FDO",'KPIs Data'!$A$8:$L$8,0))</f>
        <v>#N/A</v>
      </c>
      <c r="E546" s="5" t="e">
        <f>INDEX('KPIs Data'!A:K,MATCH(A546,'KPIs Data'!A:A,0),MATCH("Nombre de non acceptations par Airbus du livrable",'KPIs Data'!$A$8:$L$8,0))</f>
        <v>#N/A</v>
      </c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</row>
    <row r="547" spans="1:17" ht="30" customHeight="1" x14ac:dyDescent="0.25">
      <c r="A547" s="2" t="str">
        <f>IF(Tableau1[[#This Row],[Objet]]=0,"",Tableau1[[#This Row],[Objet]])</f>
        <v/>
      </c>
      <c r="B547" s="8" t="str">
        <f>IF(Tableau1[[#This Row],[Date livraison]]=0,"",Tableau1[[#This Row],[Date livraison]])</f>
        <v/>
      </c>
      <c r="C547" s="5" t="e">
        <f>DATEDIF(INDEX('KPIs Data'!A:K,MATCH(A547,'KPIs Data'!A:A,0),MATCH("Date de propale demandée",'KPIs Data'!$A$8:$L$8,0)),INDEX('KPIs Data'!A:K,MATCH(A547, 'KPIs Data'!A:A,0),MATCH("Date de propale réelle",'KPIs Data'!$A$8:$L$8,0)),"d")</f>
        <v>#N/A</v>
      </c>
      <c r="D547" s="5" t="e">
        <f>INDEX('KPIs Data'!A:K,MATCH(A547,'KPIs Data'!A:A,0),MATCH("Retard FDO",'KPIs Data'!$A$8:$L$8,0))</f>
        <v>#N/A</v>
      </c>
      <c r="E547" s="5" t="e">
        <f>INDEX('KPIs Data'!A:K,MATCH(A547,'KPIs Data'!A:A,0),MATCH("Nombre de non acceptations par Airbus du livrable",'KPIs Data'!$A$8:$L$8,0))</f>
        <v>#N/A</v>
      </c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</row>
    <row r="548" spans="1:17" ht="30" customHeight="1" x14ac:dyDescent="0.25">
      <c r="A548" s="2" t="str">
        <f>IF(Tableau1[[#This Row],[Objet]]=0,"",Tableau1[[#This Row],[Objet]])</f>
        <v/>
      </c>
      <c r="B548" s="8" t="str">
        <f>IF(Tableau1[[#This Row],[Date livraison]]=0,"",Tableau1[[#This Row],[Date livraison]])</f>
        <v/>
      </c>
      <c r="C548" s="5" t="e">
        <f>DATEDIF(INDEX('KPIs Data'!A:K,MATCH(A548,'KPIs Data'!A:A,0),MATCH("Date de propale demandée",'KPIs Data'!$A$8:$L$8,0)),INDEX('KPIs Data'!A:K,MATCH(A548, 'KPIs Data'!A:A,0),MATCH("Date de propale réelle",'KPIs Data'!$A$8:$L$8,0)),"d")</f>
        <v>#N/A</v>
      </c>
      <c r="D548" s="5" t="e">
        <f>INDEX('KPIs Data'!A:K,MATCH(A548,'KPIs Data'!A:A,0),MATCH("Retard FDO",'KPIs Data'!$A$8:$L$8,0))</f>
        <v>#N/A</v>
      </c>
      <c r="E548" s="5" t="e">
        <f>INDEX('KPIs Data'!A:K,MATCH(A548,'KPIs Data'!A:A,0),MATCH("Nombre de non acceptations par Airbus du livrable",'KPIs Data'!$A$8:$L$8,0))</f>
        <v>#N/A</v>
      </c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</row>
    <row r="549" spans="1:17" ht="30" customHeight="1" x14ac:dyDescent="0.25">
      <c r="A549" s="2" t="str">
        <f>IF(Tableau1[[#This Row],[Objet]]=0,"",Tableau1[[#This Row],[Objet]])</f>
        <v/>
      </c>
      <c r="B549" s="8" t="str">
        <f>IF(Tableau1[[#This Row],[Date livraison]]=0,"",Tableau1[[#This Row],[Date livraison]])</f>
        <v/>
      </c>
      <c r="C549" s="5" t="e">
        <f>DATEDIF(INDEX('KPIs Data'!A:K,MATCH(A549,'KPIs Data'!A:A,0),MATCH("Date de propale demandée",'KPIs Data'!$A$8:$L$8,0)),INDEX('KPIs Data'!A:K,MATCH(A549, 'KPIs Data'!A:A,0),MATCH("Date de propale réelle",'KPIs Data'!$A$8:$L$8,0)),"d")</f>
        <v>#N/A</v>
      </c>
      <c r="D549" s="5" t="e">
        <f>INDEX('KPIs Data'!A:K,MATCH(A549,'KPIs Data'!A:A,0),MATCH("Retard FDO",'KPIs Data'!$A$8:$L$8,0))</f>
        <v>#N/A</v>
      </c>
      <c r="E549" s="5" t="e">
        <f>INDEX('KPIs Data'!A:K,MATCH(A549,'KPIs Data'!A:A,0),MATCH("Nombre de non acceptations par Airbus du livrable",'KPIs Data'!$A$8:$L$8,0))</f>
        <v>#N/A</v>
      </c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</row>
    <row r="550" spans="1:17" ht="30" customHeight="1" x14ac:dyDescent="0.25">
      <c r="A550" s="2" t="str">
        <f>IF(Tableau1[[#This Row],[Objet]]=0,"",Tableau1[[#This Row],[Objet]])</f>
        <v/>
      </c>
      <c r="B550" s="8" t="str">
        <f>IF(Tableau1[[#This Row],[Date livraison]]=0,"",Tableau1[[#This Row],[Date livraison]])</f>
        <v/>
      </c>
      <c r="C550" s="5" t="e">
        <f>DATEDIF(INDEX('KPIs Data'!A:K,MATCH(A550,'KPIs Data'!A:A,0),MATCH("Date de propale demandée",'KPIs Data'!$A$8:$L$8,0)),INDEX('KPIs Data'!A:K,MATCH(A550, 'KPIs Data'!A:A,0),MATCH("Date de propale réelle",'KPIs Data'!$A$8:$L$8,0)),"d")</f>
        <v>#N/A</v>
      </c>
      <c r="D550" s="5" t="e">
        <f>INDEX('KPIs Data'!A:K,MATCH(A550,'KPIs Data'!A:A,0),MATCH("Retard FDO",'KPIs Data'!$A$8:$L$8,0))</f>
        <v>#N/A</v>
      </c>
      <c r="E550" s="5" t="e">
        <f>INDEX('KPIs Data'!A:K,MATCH(A550,'KPIs Data'!A:A,0),MATCH("Nombre de non acceptations par Airbus du livrable",'KPIs Data'!$A$8:$L$8,0))</f>
        <v>#N/A</v>
      </c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</row>
    <row r="551" spans="1:17" ht="30" customHeight="1" x14ac:dyDescent="0.25">
      <c r="A551" s="2" t="str">
        <f>IF(Tableau1[[#This Row],[Objet]]=0,"",Tableau1[[#This Row],[Objet]])</f>
        <v/>
      </c>
      <c r="B551" s="8" t="str">
        <f>IF(Tableau1[[#This Row],[Date livraison]]=0,"",Tableau1[[#This Row],[Date livraison]])</f>
        <v/>
      </c>
      <c r="C551" s="5" t="e">
        <f>DATEDIF(INDEX('KPIs Data'!A:K,MATCH(A551,'KPIs Data'!A:A,0),MATCH("Date de propale demandée",'KPIs Data'!$A$8:$L$8,0)),INDEX('KPIs Data'!A:K,MATCH(A551, 'KPIs Data'!A:A,0),MATCH("Date de propale réelle",'KPIs Data'!$A$8:$L$8,0)),"d")</f>
        <v>#N/A</v>
      </c>
      <c r="D551" s="5" t="e">
        <f>INDEX('KPIs Data'!A:K,MATCH(A551,'KPIs Data'!A:A,0),MATCH("Retard FDO",'KPIs Data'!$A$8:$L$8,0))</f>
        <v>#N/A</v>
      </c>
      <c r="E551" s="5" t="e">
        <f>INDEX('KPIs Data'!A:K,MATCH(A551,'KPIs Data'!A:A,0),MATCH("Nombre de non acceptations par Airbus du livrable",'KPIs Data'!$A$8:$L$8,0))</f>
        <v>#N/A</v>
      </c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</row>
    <row r="552" spans="1:17" ht="30" customHeight="1" x14ac:dyDescent="0.25">
      <c r="A552" s="2" t="str">
        <f>IF(Tableau1[[#This Row],[Objet]]=0,"",Tableau1[[#This Row],[Objet]])</f>
        <v/>
      </c>
      <c r="B552" s="8" t="str">
        <f>IF(Tableau1[[#This Row],[Date livraison]]=0,"",Tableau1[[#This Row],[Date livraison]])</f>
        <v/>
      </c>
      <c r="C552" s="5" t="e">
        <f>DATEDIF(INDEX('KPIs Data'!A:K,MATCH(A552,'KPIs Data'!A:A,0),MATCH("Date de propale demandée",'KPIs Data'!$A$8:$L$8,0)),INDEX('KPIs Data'!A:K,MATCH(A552, 'KPIs Data'!A:A,0),MATCH("Date de propale réelle",'KPIs Data'!$A$8:$L$8,0)),"d")</f>
        <v>#N/A</v>
      </c>
      <c r="D552" s="5" t="e">
        <f>INDEX('KPIs Data'!A:K,MATCH(A552,'KPIs Data'!A:A,0),MATCH("Retard FDO",'KPIs Data'!$A$8:$L$8,0))</f>
        <v>#N/A</v>
      </c>
      <c r="E552" s="5" t="e">
        <f>INDEX('KPIs Data'!A:K,MATCH(A552,'KPIs Data'!A:A,0),MATCH("Nombre de non acceptations par Airbus du livrable",'KPIs Data'!$A$8:$L$8,0))</f>
        <v>#N/A</v>
      </c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</row>
    <row r="553" spans="1:17" ht="30" customHeight="1" x14ac:dyDescent="0.25">
      <c r="A553" s="2" t="str">
        <f>IF(Tableau1[[#This Row],[Objet]]=0,"",Tableau1[[#This Row],[Objet]])</f>
        <v/>
      </c>
      <c r="B553" s="8" t="str">
        <f>IF(Tableau1[[#This Row],[Date livraison]]=0,"",Tableau1[[#This Row],[Date livraison]])</f>
        <v/>
      </c>
      <c r="C553" s="5" t="e">
        <f>DATEDIF(INDEX('KPIs Data'!A:K,MATCH(A553,'KPIs Data'!A:A,0),MATCH("Date de propale demandée",'KPIs Data'!$A$8:$L$8,0)),INDEX('KPIs Data'!A:K,MATCH(A553, 'KPIs Data'!A:A,0),MATCH("Date de propale réelle",'KPIs Data'!$A$8:$L$8,0)),"d")</f>
        <v>#N/A</v>
      </c>
      <c r="D553" s="5" t="e">
        <f>INDEX('KPIs Data'!A:K,MATCH(A553,'KPIs Data'!A:A,0),MATCH("Retard FDO",'KPIs Data'!$A$8:$L$8,0))</f>
        <v>#N/A</v>
      </c>
      <c r="E553" s="5" t="e">
        <f>INDEX('KPIs Data'!A:K,MATCH(A553,'KPIs Data'!A:A,0),MATCH("Nombre de non acceptations par Airbus du livrable",'KPIs Data'!$A$8:$L$8,0))</f>
        <v>#N/A</v>
      </c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</row>
    <row r="554" spans="1:17" ht="30" customHeight="1" x14ac:dyDescent="0.25">
      <c r="A554" s="2" t="str">
        <f>IF(Tableau1[[#This Row],[Objet]]=0,"",Tableau1[[#This Row],[Objet]])</f>
        <v/>
      </c>
      <c r="B554" s="8" t="str">
        <f>IF(Tableau1[[#This Row],[Date livraison]]=0,"",Tableau1[[#This Row],[Date livraison]])</f>
        <v/>
      </c>
      <c r="C554" s="5" t="e">
        <f>DATEDIF(INDEX('KPIs Data'!A:K,MATCH(A554,'KPIs Data'!A:A,0),MATCH("Date de propale demandée",'KPIs Data'!$A$8:$L$8,0)),INDEX('KPIs Data'!A:K,MATCH(A554, 'KPIs Data'!A:A,0),MATCH("Date de propale réelle",'KPIs Data'!$A$8:$L$8,0)),"d")</f>
        <v>#N/A</v>
      </c>
      <c r="D554" s="5" t="e">
        <f>INDEX('KPIs Data'!A:K,MATCH(A554,'KPIs Data'!A:A,0),MATCH("Retard FDO",'KPIs Data'!$A$8:$L$8,0))</f>
        <v>#N/A</v>
      </c>
      <c r="E554" s="5" t="e">
        <f>INDEX('KPIs Data'!A:K,MATCH(A554,'KPIs Data'!A:A,0),MATCH("Nombre de non acceptations par Airbus du livrable",'KPIs Data'!$A$8:$L$8,0))</f>
        <v>#N/A</v>
      </c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</row>
    <row r="555" spans="1:17" ht="30" customHeight="1" x14ac:dyDescent="0.25">
      <c r="A555" s="2" t="str">
        <f>IF(Tableau1[[#This Row],[Objet]]=0,"",Tableau1[[#This Row],[Objet]])</f>
        <v/>
      </c>
      <c r="B555" s="8" t="str">
        <f>IF(Tableau1[[#This Row],[Date livraison]]=0,"",Tableau1[[#This Row],[Date livraison]])</f>
        <v/>
      </c>
      <c r="C555" s="5" t="e">
        <f>DATEDIF(INDEX('KPIs Data'!A:K,MATCH(A555,'KPIs Data'!A:A,0),MATCH("Date de propale demandée",'KPIs Data'!$A$8:$L$8,0)),INDEX('KPIs Data'!A:K,MATCH(A555, 'KPIs Data'!A:A,0),MATCH("Date de propale réelle",'KPIs Data'!$A$8:$L$8,0)),"d")</f>
        <v>#N/A</v>
      </c>
      <c r="D555" s="5" t="e">
        <f>INDEX('KPIs Data'!A:K,MATCH(A555,'KPIs Data'!A:A,0),MATCH("Retard FDO",'KPIs Data'!$A$8:$L$8,0))</f>
        <v>#N/A</v>
      </c>
      <c r="E555" s="5" t="e">
        <f>INDEX('KPIs Data'!A:K,MATCH(A555,'KPIs Data'!A:A,0),MATCH("Nombre de non acceptations par Airbus du livrable",'KPIs Data'!$A$8:$L$8,0))</f>
        <v>#N/A</v>
      </c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</row>
    <row r="556" spans="1:17" ht="30" customHeight="1" x14ac:dyDescent="0.25">
      <c r="A556" s="2" t="str">
        <f>IF(Tableau1[[#This Row],[Objet]]=0,"",Tableau1[[#This Row],[Objet]])</f>
        <v/>
      </c>
      <c r="B556" s="8" t="str">
        <f>IF(Tableau1[[#This Row],[Date livraison]]=0,"",Tableau1[[#This Row],[Date livraison]])</f>
        <v/>
      </c>
      <c r="C556" s="5" t="e">
        <f>DATEDIF(INDEX('KPIs Data'!A:K,MATCH(A556,'KPIs Data'!A:A,0),MATCH("Date de propale demandée",'KPIs Data'!$A$8:$L$8,0)),INDEX('KPIs Data'!A:K,MATCH(A556, 'KPIs Data'!A:A,0),MATCH("Date de propale réelle",'KPIs Data'!$A$8:$L$8,0)),"d")</f>
        <v>#N/A</v>
      </c>
      <c r="D556" s="5" t="e">
        <f>INDEX('KPIs Data'!A:K,MATCH(A556,'KPIs Data'!A:A,0),MATCH("Retard FDO",'KPIs Data'!$A$8:$L$8,0))</f>
        <v>#N/A</v>
      </c>
      <c r="E556" s="5" t="e">
        <f>INDEX('KPIs Data'!A:K,MATCH(A556,'KPIs Data'!A:A,0),MATCH("Nombre de non acceptations par Airbus du livrable",'KPIs Data'!$A$8:$L$8,0))</f>
        <v>#N/A</v>
      </c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</row>
    <row r="557" spans="1:17" ht="30" customHeight="1" x14ac:dyDescent="0.25">
      <c r="A557" s="2" t="str">
        <f>IF(Tableau1[[#This Row],[Objet]]=0,"",Tableau1[[#This Row],[Objet]])</f>
        <v/>
      </c>
      <c r="B557" s="8" t="str">
        <f>IF(Tableau1[[#This Row],[Date livraison]]=0,"",Tableau1[[#This Row],[Date livraison]])</f>
        <v/>
      </c>
      <c r="C557" s="5" t="e">
        <f>DATEDIF(INDEX('KPIs Data'!A:K,MATCH(A557,'KPIs Data'!A:A,0),MATCH("Date de propale demandée",'KPIs Data'!$A$8:$L$8,0)),INDEX('KPIs Data'!A:K,MATCH(A557, 'KPIs Data'!A:A,0),MATCH("Date de propale réelle",'KPIs Data'!$A$8:$L$8,0)),"d")</f>
        <v>#N/A</v>
      </c>
      <c r="D557" s="5" t="e">
        <f>INDEX('KPIs Data'!A:K,MATCH(A557,'KPIs Data'!A:A,0),MATCH("Retard FDO",'KPIs Data'!$A$8:$L$8,0))</f>
        <v>#N/A</v>
      </c>
      <c r="E557" s="5" t="e">
        <f>INDEX('KPIs Data'!A:K,MATCH(A557,'KPIs Data'!A:A,0),MATCH("Nombre de non acceptations par Airbus du livrable",'KPIs Data'!$A$8:$L$8,0))</f>
        <v>#N/A</v>
      </c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</row>
    <row r="558" spans="1:17" ht="30" customHeight="1" x14ac:dyDescent="0.25">
      <c r="A558" s="2" t="str">
        <f>IF(Tableau1[[#This Row],[Objet]]=0,"",Tableau1[[#This Row],[Objet]])</f>
        <v/>
      </c>
      <c r="B558" s="8" t="str">
        <f>IF(Tableau1[[#This Row],[Date livraison]]=0,"",Tableau1[[#This Row],[Date livraison]])</f>
        <v/>
      </c>
      <c r="C558" s="5" t="e">
        <f>DATEDIF(INDEX('KPIs Data'!A:K,MATCH(A558,'KPIs Data'!A:A,0),MATCH("Date de propale demandée",'KPIs Data'!$A$8:$L$8,0)),INDEX('KPIs Data'!A:K,MATCH(A558, 'KPIs Data'!A:A,0),MATCH("Date de propale réelle",'KPIs Data'!$A$8:$L$8,0)),"d")</f>
        <v>#N/A</v>
      </c>
      <c r="D558" s="5" t="e">
        <f>INDEX('KPIs Data'!A:K,MATCH(A558,'KPIs Data'!A:A,0),MATCH("Retard FDO",'KPIs Data'!$A$8:$L$8,0))</f>
        <v>#N/A</v>
      </c>
      <c r="E558" s="5" t="e">
        <f>INDEX('KPIs Data'!A:K,MATCH(A558,'KPIs Data'!A:A,0),MATCH("Nombre de non acceptations par Airbus du livrable",'KPIs Data'!$A$8:$L$8,0))</f>
        <v>#N/A</v>
      </c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</row>
    <row r="559" spans="1:17" ht="30" customHeight="1" x14ac:dyDescent="0.25">
      <c r="A559" s="2" t="str">
        <f>IF(Tableau1[[#This Row],[Objet]]=0,"",Tableau1[[#This Row],[Objet]])</f>
        <v/>
      </c>
      <c r="B559" s="8" t="str">
        <f>IF(Tableau1[[#This Row],[Date livraison]]=0,"",Tableau1[[#This Row],[Date livraison]])</f>
        <v/>
      </c>
      <c r="C559" s="5" t="e">
        <f>DATEDIF(INDEX('KPIs Data'!A:K,MATCH(A559,'KPIs Data'!A:A,0),MATCH("Date de propale demandée",'KPIs Data'!$A$8:$L$8,0)),INDEX('KPIs Data'!A:K,MATCH(A559, 'KPIs Data'!A:A,0),MATCH("Date de propale réelle",'KPIs Data'!$A$8:$L$8,0)),"d")</f>
        <v>#N/A</v>
      </c>
      <c r="D559" s="5" t="e">
        <f>INDEX('KPIs Data'!A:K,MATCH(A559,'KPIs Data'!A:A,0),MATCH("Retard FDO",'KPIs Data'!$A$8:$L$8,0))</f>
        <v>#N/A</v>
      </c>
      <c r="E559" s="5" t="e">
        <f>INDEX('KPIs Data'!A:K,MATCH(A559,'KPIs Data'!A:A,0),MATCH("Nombre de non acceptations par Airbus du livrable",'KPIs Data'!$A$8:$L$8,0))</f>
        <v>#N/A</v>
      </c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</row>
    <row r="560" spans="1:17" ht="30" customHeight="1" x14ac:dyDescent="0.25">
      <c r="A560" s="2" t="str">
        <f>IF(Tableau1[[#This Row],[Objet]]=0,"",Tableau1[[#This Row],[Objet]])</f>
        <v/>
      </c>
      <c r="B560" s="8" t="str">
        <f>IF(Tableau1[[#This Row],[Date livraison]]=0,"",Tableau1[[#This Row],[Date livraison]])</f>
        <v/>
      </c>
      <c r="C560" s="5" t="e">
        <f>DATEDIF(INDEX('KPIs Data'!A:K,MATCH(A560,'KPIs Data'!A:A,0),MATCH("Date de propale demandée",'KPIs Data'!$A$8:$L$8,0)),INDEX('KPIs Data'!A:K,MATCH(A560, 'KPIs Data'!A:A,0),MATCH("Date de propale réelle",'KPIs Data'!$A$8:$L$8,0)),"d")</f>
        <v>#N/A</v>
      </c>
      <c r="D560" s="5" t="e">
        <f>INDEX('KPIs Data'!A:K,MATCH(A560,'KPIs Data'!A:A,0),MATCH("Retard FDO",'KPIs Data'!$A$8:$L$8,0))</f>
        <v>#N/A</v>
      </c>
      <c r="E560" s="5" t="e">
        <f>INDEX('KPIs Data'!A:K,MATCH(A560,'KPIs Data'!A:A,0),MATCH("Nombre de non acceptations par Airbus du livrable",'KPIs Data'!$A$8:$L$8,0))</f>
        <v>#N/A</v>
      </c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</row>
    <row r="561" spans="1:17" ht="30" customHeight="1" x14ac:dyDescent="0.25">
      <c r="A561" s="2" t="str">
        <f>IF(Tableau1[[#This Row],[Objet]]=0,"",Tableau1[[#This Row],[Objet]])</f>
        <v/>
      </c>
      <c r="B561" s="8" t="str">
        <f>IF(Tableau1[[#This Row],[Date livraison]]=0,"",Tableau1[[#This Row],[Date livraison]])</f>
        <v/>
      </c>
      <c r="C561" s="5" t="e">
        <f>DATEDIF(INDEX('KPIs Data'!A:K,MATCH(A561,'KPIs Data'!A:A,0),MATCH("Date de propale demandée",'KPIs Data'!$A$8:$L$8,0)),INDEX('KPIs Data'!A:K,MATCH(A561, 'KPIs Data'!A:A,0),MATCH("Date de propale réelle",'KPIs Data'!$A$8:$L$8,0)),"d")</f>
        <v>#N/A</v>
      </c>
      <c r="D561" s="5" t="e">
        <f>INDEX('KPIs Data'!A:K,MATCH(A561,'KPIs Data'!A:A,0),MATCH("Retard FDO",'KPIs Data'!$A$8:$L$8,0))</f>
        <v>#N/A</v>
      </c>
      <c r="E561" s="5" t="e">
        <f>INDEX('KPIs Data'!A:K,MATCH(A561,'KPIs Data'!A:A,0),MATCH("Nombre de non acceptations par Airbus du livrable",'KPIs Data'!$A$8:$L$8,0))</f>
        <v>#N/A</v>
      </c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</row>
    <row r="562" spans="1:17" ht="30" customHeight="1" x14ac:dyDescent="0.25">
      <c r="A562" s="2" t="str">
        <f>IF(Tableau1[[#This Row],[Objet]]=0,"",Tableau1[[#This Row],[Objet]])</f>
        <v/>
      </c>
      <c r="B562" s="8" t="str">
        <f>IF(Tableau1[[#This Row],[Date livraison]]=0,"",Tableau1[[#This Row],[Date livraison]])</f>
        <v/>
      </c>
      <c r="C562" s="5" t="e">
        <f>DATEDIF(INDEX('KPIs Data'!A:K,MATCH(A562,'KPIs Data'!A:A,0),MATCH("Date de propale demandée",'KPIs Data'!$A$8:$L$8,0)),INDEX('KPIs Data'!A:K,MATCH(A562, 'KPIs Data'!A:A,0),MATCH("Date de propale réelle",'KPIs Data'!$A$8:$L$8,0)),"d")</f>
        <v>#N/A</v>
      </c>
      <c r="D562" s="5" t="e">
        <f>INDEX('KPIs Data'!A:K,MATCH(A562,'KPIs Data'!A:A,0),MATCH("Retard FDO",'KPIs Data'!$A$8:$L$8,0))</f>
        <v>#N/A</v>
      </c>
      <c r="E562" s="5" t="e">
        <f>INDEX('KPIs Data'!A:K,MATCH(A562,'KPIs Data'!A:A,0),MATCH("Nombre de non acceptations par Airbus du livrable",'KPIs Data'!$A$8:$L$8,0))</f>
        <v>#N/A</v>
      </c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</row>
    <row r="563" spans="1:17" ht="30" customHeight="1" x14ac:dyDescent="0.25">
      <c r="A563" s="2" t="str">
        <f>IF(Tableau1[[#This Row],[Objet]]=0,"",Tableau1[[#This Row],[Objet]])</f>
        <v/>
      </c>
      <c r="B563" s="8" t="str">
        <f>IF(Tableau1[[#This Row],[Date livraison]]=0,"",Tableau1[[#This Row],[Date livraison]])</f>
        <v/>
      </c>
      <c r="C563" s="5" t="e">
        <f>DATEDIF(INDEX('KPIs Data'!A:K,MATCH(A563,'KPIs Data'!A:A,0),MATCH("Date de propale demandée",'KPIs Data'!$A$8:$L$8,0)),INDEX('KPIs Data'!A:K,MATCH(A563, 'KPIs Data'!A:A,0),MATCH("Date de propale réelle",'KPIs Data'!$A$8:$L$8,0)),"d")</f>
        <v>#N/A</v>
      </c>
      <c r="D563" s="5" t="e">
        <f>INDEX('KPIs Data'!A:K,MATCH(A563,'KPIs Data'!A:A,0),MATCH("Retard FDO",'KPIs Data'!$A$8:$L$8,0))</f>
        <v>#N/A</v>
      </c>
      <c r="E563" s="5" t="e">
        <f>INDEX('KPIs Data'!A:K,MATCH(A563,'KPIs Data'!A:A,0),MATCH("Nombre de non acceptations par Airbus du livrable",'KPIs Data'!$A$8:$L$8,0))</f>
        <v>#N/A</v>
      </c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</row>
    <row r="564" spans="1:17" ht="30" customHeight="1" x14ac:dyDescent="0.25">
      <c r="A564" s="2" t="str">
        <f>IF(Tableau1[[#This Row],[Objet]]=0,"",Tableau1[[#This Row],[Objet]])</f>
        <v/>
      </c>
      <c r="B564" s="8" t="str">
        <f>IF(Tableau1[[#This Row],[Date livraison]]=0,"",Tableau1[[#This Row],[Date livraison]])</f>
        <v/>
      </c>
      <c r="C564" s="5" t="e">
        <f>DATEDIF(INDEX('KPIs Data'!A:K,MATCH(A564,'KPIs Data'!A:A,0),MATCH("Date de propale demandée",'KPIs Data'!$A$8:$L$8,0)),INDEX('KPIs Data'!A:K,MATCH(A564, 'KPIs Data'!A:A,0),MATCH("Date de propale réelle",'KPIs Data'!$A$8:$L$8,0)),"d")</f>
        <v>#N/A</v>
      </c>
      <c r="D564" s="5" t="e">
        <f>INDEX('KPIs Data'!A:K,MATCH(A564,'KPIs Data'!A:A,0),MATCH("Retard FDO",'KPIs Data'!$A$8:$L$8,0))</f>
        <v>#N/A</v>
      </c>
      <c r="E564" s="5" t="e">
        <f>INDEX('KPIs Data'!A:K,MATCH(A564,'KPIs Data'!A:A,0),MATCH("Nombre de non acceptations par Airbus du livrable",'KPIs Data'!$A$8:$L$8,0))</f>
        <v>#N/A</v>
      </c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</row>
    <row r="565" spans="1:17" ht="30" customHeight="1" x14ac:dyDescent="0.25">
      <c r="A565" s="2" t="str">
        <f>IF(Tableau1[[#This Row],[Objet]]=0,"",Tableau1[[#This Row],[Objet]])</f>
        <v/>
      </c>
      <c r="B565" s="8" t="str">
        <f>IF(Tableau1[[#This Row],[Date livraison]]=0,"",Tableau1[[#This Row],[Date livraison]])</f>
        <v/>
      </c>
      <c r="C565" s="5" t="e">
        <f>DATEDIF(INDEX('KPIs Data'!A:K,MATCH(A565,'KPIs Data'!A:A,0),MATCH("Date de propale demandée",'KPIs Data'!$A$8:$L$8,0)),INDEX('KPIs Data'!A:K,MATCH(A565, 'KPIs Data'!A:A,0),MATCH("Date de propale réelle",'KPIs Data'!$A$8:$L$8,0)),"d")</f>
        <v>#N/A</v>
      </c>
      <c r="D565" s="5" t="e">
        <f>INDEX('KPIs Data'!A:K,MATCH(A565,'KPIs Data'!A:A,0),MATCH("Retard FDO",'KPIs Data'!$A$8:$L$8,0))</f>
        <v>#N/A</v>
      </c>
      <c r="E565" s="5" t="e">
        <f>INDEX('KPIs Data'!A:K,MATCH(A565,'KPIs Data'!A:A,0),MATCH("Nombre de non acceptations par Airbus du livrable",'KPIs Data'!$A$8:$L$8,0))</f>
        <v>#N/A</v>
      </c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</row>
    <row r="566" spans="1:17" ht="30" customHeight="1" x14ac:dyDescent="0.25">
      <c r="A566" s="2" t="str">
        <f>IF(Tableau1[[#This Row],[Objet]]=0,"",Tableau1[[#This Row],[Objet]])</f>
        <v/>
      </c>
      <c r="B566" s="8" t="str">
        <f>IF(Tableau1[[#This Row],[Date livraison]]=0,"",Tableau1[[#This Row],[Date livraison]])</f>
        <v/>
      </c>
      <c r="C566" s="5" t="e">
        <f>DATEDIF(INDEX('KPIs Data'!A:K,MATCH(A566,'KPIs Data'!A:A,0),MATCH("Date de propale demandée",'KPIs Data'!$A$8:$L$8,0)),INDEX('KPIs Data'!A:K,MATCH(A566, 'KPIs Data'!A:A,0),MATCH("Date de propale réelle",'KPIs Data'!$A$8:$L$8,0)),"d")</f>
        <v>#N/A</v>
      </c>
      <c r="D566" s="5" t="e">
        <f>INDEX('KPIs Data'!A:K,MATCH(A566,'KPIs Data'!A:A,0),MATCH("Retard FDO",'KPIs Data'!$A$8:$L$8,0))</f>
        <v>#N/A</v>
      </c>
      <c r="E566" s="5" t="e">
        <f>INDEX('KPIs Data'!A:K,MATCH(A566,'KPIs Data'!A:A,0),MATCH("Nombre de non acceptations par Airbus du livrable",'KPIs Data'!$A$8:$L$8,0))</f>
        <v>#N/A</v>
      </c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</row>
    <row r="567" spans="1:17" ht="30" customHeight="1" x14ac:dyDescent="0.25">
      <c r="A567" s="2" t="str">
        <f>IF(Tableau1[[#This Row],[Objet]]=0,"",Tableau1[[#This Row],[Objet]])</f>
        <v/>
      </c>
      <c r="B567" s="8" t="str">
        <f>IF(Tableau1[[#This Row],[Date livraison]]=0,"",Tableau1[[#This Row],[Date livraison]])</f>
        <v/>
      </c>
      <c r="C567" s="5" t="e">
        <f>DATEDIF(INDEX('KPIs Data'!A:K,MATCH(A567,'KPIs Data'!A:A,0),MATCH("Date de propale demandée",'KPIs Data'!$A$8:$L$8,0)),INDEX('KPIs Data'!A:K,MATCH(A567, 'KPIs Data'!A:A,0),MATCH("Date de propale réelle",'KPIs Data'!$A$8:$L$8,0)),"d")</f>
        <v>#N/A</v>
      </c>
      <c r="D567" s="5" t="e">
        <f>INDEX('KPIs Data'!A:K,MATCH(A567,'KPIs Data'!A:A,0),MATCH("Retard FDO",'KPIs Data'!$A$8:$L$8,0))</f>
        <v>#N/A</v>
      </c>
      <c r="E567" s="5" t="e">
        <f>INDEX('KPIs Data'!A:K,MATCH(A567,'KPIs Data'!A:A,0),MATCH("Nombre de non acceptations par Airbus du livrable",'KPIs Data'!$A$8:$L$8,0))</f>
        <v>#N/A</v>
      </c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</row>
    <row r="568" spans="1:17" ht="30" customHeight="1" x14ac:dyDescent="0.25">
      <c r="A568" s="2" t="str">
        <f>IF(Tableau1[[#This Row],[Objet]]=0,"",Tableau1[[#This Row],[Objet]])</f>
        <v/>
      </c>
      <c r="B568" s="8" t="str">
        <f>IF(Tableau1[[#This Row],[Date livraison]]=0,"",Tableau1[[#This Row],[Date livraison]])</f>
        <v/>
      </c>
      <c r="C568" s="5" t="e">
        <f>DATEDIF(INDEX('KPIs Data'!A:K,MATCH(A568,'KPIs Data'!A:A,0),MATCH("Date de propale demandée",'KPIs Data'!$A$8:$L$8,0)),INDEX('KPIs Data'!A:K,MATCH(A568, 'KPIs Data'!A:A,0),MATCH("Date de propale réelle",'KPIs Data'!$A$8:$L$8,0)),"d")</f>
        <v>#N/A</v>
      </c>
      <c r="D568" s="5" t="e">
        <f>INDEX('KPIs Data'!A:K,MATCH(A568,'KPIs Data'!A:A,0),MATCH("Retard FDO",'KPIs Data'!$A$8:$L$8,0))</f>
        <v>#N/A</v>
      </c>
      <c r="E568" s="5" t="e">
        <f>INDEX('KPIs Data'!A:K,MATCH(A568,'KPIs Data'!A:A,0),MATCH("Nombre de non acceptations par Airbus du livrable",'KPIs Data'!$A$8:$L$8,0))</f>
        <v>#N/A</v>
      </c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</row>
    <row r="569" spans="1:17" ht="30" customHeight="1" x14ac:dyDescent="0.25">
      <c r="A569" s="2" t="str">
        <f>IF(Tableau1[[#This Row],[Objet]]=0,"",Tableau1[[#This Row],[Objet]])</f>
        <v/>
      </c>
      <c r="B569" s="8" t="str">
        <f>IF(Tableau1[[#This Row],[Date livraison]]=0,"",Tableau1[[#This Row],[Date livraison]])</f>
        <v/>
      </c>
      <c r="C569" s="5" t="e">
        <f>DATEDIF(INDEX('KPIs Data'!A:K,MATCH(A569,'KPIs Data'!A:A,0),MATCH("Date de propale demandée",'KPIs Data'!$A$8:$L$8,0)),INDEX('KPIs Data'!A:K,MATCH(A569, 'KPIs Data'!A:A,0),MATCH("Date de propale réelle",'KPIs Data'!$A$8:$L$8,0)),"d")</f>
        <v>#N/A</v>
      </c>
      <c r="D569" s="5" t="e">
        <f>INDEX('KPIs Data'!A:K,MATCH(A569,'KPIs Data'!A:A,0),MATCH("Retard FDO",'KPIs Data'!$A$8:$L$8,0))</f>
        <v>#N/A</v>
      </c>
      <c r="E569" s="5" t="e">
        <f>INDEX('KPIs Data'!A:K,MATCH(A569,'KPIs Data'!A:A,0),MATCH("Nombre de non acceptations par Airbus du livrable",'KPIs Data'!$A$8:$L$8,0))</f>
        <v>#N/A</v>
      </c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</row>
    <row r="570" spans="1:17" ht="30" customHeight="1" x14ac:dyDescent="0.25">
      <c r="A570" s="2" t="str">
        <f>IF(Tableau1[[#This Row],[Objet]]=0,"",Tableau1[[#This Row],[Objet]])</f>
        <v/>
      </c>
      <c r="B570" s="8" t="str">
        <f>IF(Tableau1[[#This Row],[Date livraison]]=0,"",Tableau1[[#This Row],[Date livraison]])</f>
        <v/>
      </c>
      <c r="C570" s="5" t="e">
        <f>DATEDIF(INDEX('KPIs Data'!A:K,MATCH(A570,'KPIs Data'!A:A,0),MATCH("Date de propale demandée",'KPIs Data'!$A$8:$L$8,0)),INDEX('KPIs Data'!A:K,MATCH(A570, 'KPIs Data'!A:A,0),MATCH("Date de propale réelle",'KPIs Data'!$A$8:$L$8,0)),"d")</f>
        <v>#N/A</v>
      </c>
      <c r="D570" s="5" t="e">
        <f>INDEX('KPIs Data'!A:K,MATCH(A570,'KPIs Data'!A:A,0),MATCH("Retard FDO",'KPIs Data'!$A$8:$L$8,0))</f>
        <v>#N/A</v>
      </c>
      <c r="E570" s="5" t="e">
        <f>INDEX('KPIs Data'!A:K,MATCH(A570,'KPIs Data'!A:A,0),MATCH("Nombre de non acceptations par Airbus du livrable",'KPIs Data'!$A$8:$L$8,0))</f>
        <v>#N/A</v>
      </c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</row>
    <row r="571" spans="1:17" ht="30" customHeight="1" x14ac:dyDescent="0.25">
      <c r="A571" s="2" t="str">
        <f>IF(Tableau1[[#This Row],[Objet]]=0,"",Tableau1[[#This Row],[Objet]])</f>
        <v/>
      </c>
      <c r="B571" s="8" t="str">
        <f>IF(Tableau1[[#This Row],[Date livraison]]=0,"",Tableau1[[#This Row],[Date livraison]])</f>
        <v/>
      </c>
      <c r="C571" s="5" t="e">
        <f>DATEDIF(INDEX('KPIs Data'!A:K,MATCH(A571,'KPIs Data'!A:A,0),MATCH("Date de propale demandée",'KPIs Data'!$A$8:$L$8,0)),INDEX('KPIs Data'!A:K,MATCH(A571, 'KPIs Data'!A:A,0),MATCH("Date de propale réelle",'KPIs Data'!$A$8:$L$8,0)),"d")</f>
        <v>#N/A</v>
      </c>
      <c r="D571" s="5" t="e">
        <f>INDEX('KPIs Data'!A:K,MATCH(A571,'KPIs Data'!A:A,0),MATCH("Retard FDO",'KPIs Data'!$A$8:$L$8,0))</f>
        <v>#N/A</v>
      </c>
      <c r="E571" s="5" t="e">
        <f>INDEX('KPIs Data'!A:K,MATCH(A571,'KPIs Data'!A:A,0),MATCH("Nombre de non acceptations par Airbus du livrable",'KPIs Data'!$A$8:$L$8,0))</f>
        <v>#N/A</v>
      </c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</row>
    <row r="572" spans="1:17" ht="30" customHeight="1" x14ac:dyDescent="0.25">
      <c r="A572" s="2" t="str">
        <f>IF(Tableau1[[#This Row],[Objet]]=0,"",Tableau1[[#This Row],[Objet]])</f>
        <v/>
      </c>
      <c r="B572" s="8" t="str">
        <f>IF(Tableau1[[#This Row],[Date livraison]]=0,"",Tableau1[[#This Row],[Date livraison]])</f>
        <v/>
      </c>
      <c r="C572" s="5" t="e">
        <f>DATEDIF(INDEX('KPIs Data'!A:K,MATCH(A572,'KPIs Data'!A:A,0),MATCH("Date de propale demandée",'KPIs Data'!$A$8:$L$8,0)),INDEX('KPIs Data'!A:K,MATCH(A572, 'KPIs Data'!A:A,0),MATCH("Date de propale réelle",'KPIs Data'!$A$8:$L$8,0)),"d")</f>
        <v>#N/A</v>
      </c>
      <c r="D572" s="5" t="e">
        <f>INDEX('KPIs Data'!A:K,MATCH(A572,'KPIs Data'!A:A,0),MATCH("Retard FDO",'KPIs Data'!$A$8:$L$8,0))</f>
        <v>#N/A</v>
      </c>
      <c r="E572" s="5" t="e">
        <f>INDEX('KPIs Data'!A:K,MATCH(A572,'KPIs Data'!A:A,0),MATCH("Nombre de non acceptations par Airbus du livrable",'KPIs Data'!$A$8:$L$8,0))</f>
        <v>#N/A</v>
      </c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</row>
    <row r="573" spans="1:17" ht="30" customHeight="1" x14ac:dyDescent="0.25">
      <c r="A573" s="2" t="str">
        <f>IF(Tableau1[[#This Row],[Objet]]=0,"",Tableau1[[#This Row],[Objet]])</f>
        <v/>
      </c>
      <c r="B573" s="8" t="str">
        <f>IF(Tableau1[[#This Row],[Date livraison]]=0,"",Tableau1[[#This Row],[Date livraison]])</f>
        <v/>
      </c>
      <c r="C573" s="5" t="e">
        <f>DATEDIF(INDEX('KPIs Data'!A:K,MATCH(A573,'KPIs Data'!A:A,0),MATCH("Date de propale demandée",'KPIs Data'!$A$8:$L$8,0)),INDEX('KPIs Data'!A:K,MATCH(A573, 'KPIs Data'!A:A,0),MATCH("Date de propale réelle",'KPIs Data'!$A$8:$L$8,0)),"d")</f>
        <v>#N/A</v>
      </c>
      <c r="D573" s="5" t="e">
        <f>INDEX('KPIs Data'!A:K,MATCH(A573,'KPIs Data'!A:A,0),MATCH("Retard FDO",'KPIs Data'!$A$8:$L$8,0))</f>
        <v>#N/A</v>
      </c>
      <c r="E573" s="5" t="e">
        <f>INDEX('KPIs Data'!A:K,MATCH(A573,'KPIs Data'!A:A,0),MATCH("Nombre de non acceptations par Airbus du livrable",'KPIs Data'!$A$8:$L$8,0))</f>
        <v>#N/A</v>
      </c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</row>
    <row r="574" spans="1:17" ht="30" customHeight="1" x14ac:dyDescent="0.25">
      <c r="A574" s="2" t="str">
        <f>IF(Tableau1[[#This Row],[Objet]]=0,"",Tableau1[[#This Row],[Objet]])</f>
        <v/>
      </c>
      <c r="B574" s="8" t="str">
        <f>IF(Tableau1[[#This Row],[Date livraison]]=0,"",Tableau1[[#This Row],[Date livraison]])</f>
        <v/>
      </c>
      <c r="C574" s="5" t="e">
        <f>DATEDIF(INDEX('KPIs Data'!A:K,MATCH(A574,'KPIs Data'!A:A,0),MATCH("Date de propale demandée",'KPIs Data'!$A$8:$L$8,0)),INDEX('KPIs Data'!A:K,MATCH(A574, 'KPIs Data'!A:A,0),MATCH("Date de propale réelle",'KPIs Data'!$A$8:$L$8,0)),"d")</f>
        <v>#N/A</v>
      </c>
      <c r="D574" s="5" t="e">
        <f>INDEX('KPIs Data'!A:K,MATCH(A574,'KPIs Data'!A:A,0),MATCH("Retard FDO",'KPIs Data'!$A$8:$L$8,0))</f>
        <v>#N/A</v>
      </c>
      <c r="E574" s="5" t="e">
        <f>INDEX('KPIs Data'!A:K,MATCH(A574,'KPIs Data'!A:A,0),MATCH("Nombre de non acceptations par Airbus du livrable",'KPIs Data'!$A$8:$L$8,0))</f>
        <v>#N/A</v>
      </c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</row>
    <row r="575" spans="1:17" ht="30" customHeight="1" x14ac:dyDescent="0.25">
      <c r="A575" s="2" t="str">
        <f>IF(Tableau1[[#This Row],[Objet]]=0,"",Tableau1[[#This Row],[Objet]])</f>
        <v/>
      </c>
      <c r="B575" s="8" t="str">
        <f>IF(Tableau1[[#This Row],[Date livraison]]=0,"",Tableau1[[#This Row],[Date livraison]])</f>
        <v/>
      </c>
      <c r="C575" s="5" t="e">
        <f>DATEDIF(INDEX('KPIs Data'!A:K,MATCH(A575,'KPIs Data'!A:A,0),MATCH("Date de propale demandée",'KPIs Data'!$A$8:$L$8,0)),INDEX('KPIs Data'!A:K,MATCH(A575, 'KPIs Data'!A:A,0),MATCH("Date de propale réelle",'KPIs Data'!$A$8:$L$8,0)),"d")</f>
        <v>#N/A</v>
      </c>
      <c r="D575" s="5" t="e">
        <f>INDEX('KPIs Data'!A:K,MATCH(A575,'KPIs Data'!A:A,0),MATCH("Retard FDO",'KPIs Data'!$A$8:$L$8,0))</f>
        <v>#N/A</v>
      </c>
      <c r="E575" s="5" t="e">
        <f>INDEX('KPIs Data'!A:K,MATCH(A575,'KPIs Data'!A:A,0),MATCH("Nombre de non acceptations par Airbus du livrable",'KPIs Data'!$A$8:$L$8,0))</f>
        <v>#N/A</v>
      </c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</row>
    <row r="576" spans="1:17" ht="30" customHeight="1" x14ac:dyDescent="0.25">
      <c r="A576" s="2" t="str">
        <f>IF(Tableau1[[#This Row],[Objet]]=0,"",Tableau1[[#This Row],[Objet]])</f>
        <v/>
      </c>
      <c r="B576" s="8" t="str">
        <f>IF(Tableau1[[#This Row],[Date livraison]]=0,"",Tableau1[[#This Row],[Date livraison]])</f>
        <v/>
      </c>
      <c r="C576" s="5" t="e">
        <f>DATEDIF(INDEX('KPIs Data'!A:K,MATCH(A576,'KPIs Data'!A:A,0),MATCH("Date de propale demandée",'KPIs Data'!$A$8:$L$8,0)),INDEX('KPIs Data'!A:K,MATCH(A576, 'KPIs Data'!A:A,0),MATCH("Date de propale réelle",'KPIs Data'!$A$8:$L$8,0)),"d")</f>
        <v>#N/A</v>
      </c>
      <c r="D576" s="5" t="e">
        <f>INDEX('KPIs Data'!A:K,MATCH(A576,'KPIs Data'!A:A,0),MATCH("Retard FDO",'KPIs Data'!$A$8:$L$8,0))</f>
        <v>#N/A</v>
      </c>
      <c r="E576" s="5" t="e">
        <f>INDEX('KPIs Data'!A:K,MATCH(A576,'KPIs Data'!A:A,0),MATCH("Nombre de non acceptations par Airbus du livrable",'KPIs Data'!$A$8:$L$8,0))</f>
        <v>#N/A</v>
      </c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</row>
    <row r="577" spans="1:17" ht="30" customHeight="1" x14ac:dyDescent="0.25">
      <c r="A577" s="2" t="str">
        <f>IF(Tableau1[[#This Row],[Objet]]=0,"",Tableau1[[#This Row],[Objet]])</f>
        <v/>
      </c>
      <c r="B577" s="8" t="str">
        <f>IF(Tableau1[[#This Row],[Date livraison]]=0,"",Tableau1[[#This Row],[Date livraison]])</f>
        <v/>
      </c>
      <c r="C577" s="5" t="e">
        <f>DATEDIF(INDEX('KPIs Data'!A:K,MATCH(A577,'KPIs Data'!A:A,0),MATCH("Date de propale demandée",'KPIs Data'!$A$8:$L$8,0)),INDEX('KPIs Data'!A:K,MATCH(A577, 'KPIs Data'!A:A,0),MATCH("Date de propale réelle",'KPIs Data'!$A$8:$L$8,0)),"d")</f>
        <v>#N/A</v>
      </c>
      <c r="D577" s="5" t="e">
        <f>INDEX('KPIs Data'!A:K,MATCH(A577,'KPIs Data'!A:A,0),MATCH("Retard FDO",'KPIs Data'!$A$8:$L$8,0))</f>
        <v>#N/A</v>
      </c>
      <c r="E577" s="5" t="e">
        <f>INDEX('KPIs Data'!A:K,MATCH(A577,'KPIs Data'!A:A,0),MATCH("Nombre de non acceptations par Airbus du livrable",'KPIs Data'!$A$8:$L$8,0))</f>
        <v>#N/A</v>
      </c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</row>
    <row r="578" spans="1:17" ht="30" customHeight="1" x14ac:dyDescent="0.25">
      <c r="A578" s="2" t="str">
        <f>IF(Tableau1[[#This Row],[Objet]]=0,"",Tableau1[[#This Row],[Objet]])</f>
        <v/>
      </c>
      <c r="B578" s="8" t="str">
        <f>IF(Tableau1[[#This Row],[Date livraison]]=0,"",Tableau1[[#This Row],[Date livraison]])</f>
        <v/>
      </c>
      <c r="C578" s="5" t="e">
        <f>DATEDIF(INDEX('KPIs Data'!A:K,MATCH(A578,'KPIs Data'!A:A,0),MATCH("Date de propale demandée",'KPIs Data'!$A$8:$L$8,0)),INDEX('KPIs Data'!A:K,MATCH(A578, 'KPIs Data'!A:A,0),MATCH("Date de propale réelle",'KPIs Data'!$A$8:$L$8,0)),"d")</f>
        <v>#N/A</v>
      </c>
      <c r="D578" s="5" t="e">
        <f>INDEX('KPIs Data'!A:K,MATCH(A578,'KPIs Data'!A:A,0),MATCH("Retard FDO",'KPIs Data'!$A$8:$L$8,0))</f>
        <v>#N/A</v>
      </c>
      <c r="E578" s="5" t="e">
        <f>INDEX('KPIs Data'!A:K,MATCH(A578,'KPIs Data'!A:A,0),MATCH("Nombre de non acceptations par Airbus du livrable",'KPIs Data'!$A$8:$L$8,0))</f>
        <v>#N/A</v>
      </c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</row>
    <row r="579" spans="1:17" ht="30" customHeight="1" x14ac:dyDescent="0.25">
      <c r="A579" s="2" t="str">
        <f>IF(Tableau1[[#This Row],[Objet]]=0,"",Tableau1[[#This Row],[Objet]])</f>
        <v/>
      </c>
      <c r="B579" s="8" t="str">
        <f>IF(Tableau1[[#This Row],[Date livraison]]=0,"",Tableau1[[#This Row],[Date livraison]])</f>
        <v/>
      </c>
      <c r="C579" s="5" t="e">
        <f>DATEDIF(INDEX('KPIs Data'!A:K,MATCH(A579,'KPIs Data'!A:A,0),MATCH("Date de propale demandée",'KPIs Data'!$A$8:$L$8,0)),INDEX('KPIs Data'!A:K,MATCH(A579, 'KPIs Data'!A:A,0),MATCH("Date de propale réelle",'KPIs Data'!$A$8:$L$8,0)),"d")</f>
        <v>#N/A</v>
      </c>
      <c r="D579" s="5" t="e">
        <f>INDEX('KPIs Data'!A:K,MATCH(A579,'KPIs Data'!A:A,0),MATCH("Retard FDO",'KPIs Data'!$A$8:$L$8,0))</f>
        <v>#N/A</v>
      </c>
      <c r="E579" s="5" t="e">
        <f>INDEX('KPIs Data'!A:K,MATCH(A579,'KPIs Data'!A:A,0),MATCH("Nombre de non acceptations par Airbus du livrable",'KPIs Data'!$A$8:$L$8,0))</f>
        <v>#N/A</v>
      </c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</row>
    <row r="580" spans="1:17" ht="30" customHeight="1" x14ac:dyDescent="0.25">
      <c r="A580" s="2" t="str">
        <f>IF(Tableau1[[#This Row],[Objet]]=0,"",Tableau1[[#This Row],[Objet]])</f>
        <v/>
      </c>
      <c r="B580" s="8" t="str">
        <f>IF(Tableau1[[#This Row],[Date livraison]]=0,"",Tableau1[[#This Row],[Date livraison]])</f>
        <v/>
      </c>
      <c r="C580" s="5" t="e">
        <f>DATEDIF(INDEX('KPIs Data'!A:K,MATCH(A580,'KPIs Data'!A:A,0),MATCH("Date de propale demandée",'KPIs Data'!$A$8:$L$8,0)),INDEX('KPIs Data'!A:K,MATCH(A580, 'KPIs Data'!A:A,0),MATCH("Date de propale réelle",'KPIs Data'!$A$8:$L$8,0)),"d")</f>
        <v>#N/A</v>
      </c>
      <c r="D580" s="5" t="e">
        <f>INDEX('KPIs Data'!A:K,MATCH(A580,'KPIs Data'!A:A,0),MATCH("Retard FDO",'KPIs Data'!$A$8:$L$8,0))</f>
        <v>#N/A</v>
      </c>
      <c r="E580" s="5" t="e">
        <f>INDEX('KPIs Data'!A:K,MATCH(A580,'KPIs Data'!A:A,0),MATCH("Nombre de non acceptations par Airbus du livrable",'KPIs Data'!$A$8:$L$8,0))</f>
        <v>#N/A</v>
      </c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</row>
    <row r="581" spans="1:17" ht="30" customHeight="1" x14ac:dyDescent="0.25">
      <c r="A581" s="2" t="str">
        <f>IF(Tableau1[[#This Row],[Objet]]=0,"",Tableau1[[#This Row],[Objet]])</f>
        <v/>
      </c>
      <c r="B581" s="8" t="str">
        <f>IF(Tableau1[[#This Row],[Date livraison]]=0,"",Tableau1[[#This Row],[Date livraison]])</f>
        <v/>
      </c>
      <c r="C581" s="5" t="e">
        <f>DATEDIF(INDEX('KPIs Data'!A:K,MATCH(A581,'KPIs Data'!A:A,0),MATCH("Date de propale demandée",'KPIs Data'!$A$8:$L$8,0)),INDEX('KPIs Data'!A:K,MATCH(A581, 'KPIs Data'!A:A,0),MATCH("Date de propale réelle",'KPIs Data'!$A$8:$L$8,0)),"d")</f>
        <v>#N/A</v>
      </c>
      <c r="D581" s="5" t="e">
        <f>INDEX('KPIs Data'!A:K,MATCH(A581,'KPIs Data'!A:A,0),MATCH("Retard FDO",'KPIs Data'!$A$8:$L$8,0))</f>
        <v>#N/A</v>
      </c>
      <c r="E581" s="5" t="e">
        <f>INDEX('KPIs Data'!A:K,MATCH(A581,'KPIs Data'!A:A,0),MATCH("Nombre de non acceptations par Airbus du livrable",'KPIs Data'!$A$8:$L$8,0))</f>
        <v>#N/A</v>
      </c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</row>
    <row r="582" spans="1:17" ht="30" customHeight="1" x14ac:dyDescent="0.25">
      <c r="A582" s="2" t="str">
        <f>IF(Tableau1[[#This Row],[Objet]]=0,"",Tableau1[[#This Row],[Objet]])</f>
        <v/>
      </c>
      <c r="B582" s="8" t="str">
        <f>IF(Tableau1[[#This Row],[Date livraison]]=0,"",Tableau1[[#This Row],[Date livraison]])</f>
        <v/>
      </c>
      <c r="C582" s="5" t="e">
        <f>DATEDIF(INDEX('KPIs Data'!A:K,MATCH(A582,'KPIs Data'!A:A,0),MATCH("Date de propale demandée",'KPIs Data'!$A$8:$L$8,0)),INDEX('KPIs Data'!A:K,MATCH(A582, 'KPIs Data'!A:A,0),MATCH("Date de propale réelle",'KPIs Data'!$A$8:$L$8,0)),"d")</f>
        <v>#N/A</v>
      </c>
      <c r="D582" s="5" t="e">
        <f>INDEX('KPIs Data'!A:K,MATCH(A582,'KPIs Data'!A:A,0),MATCH("Retard FDO",'KPIs Data'!$A$8:$L$8,0))</f>
        <v>#N/A</v>
      </c>
      <c r="E582" s="5" t="e">
        <f>INDEX('KPIs Data'!A:K,MATCH(A582,'KPIs Data'!A:A,0),MATCH("Nombre de non acceptations par Airbus du livrable",'KPIs Data'!$A$8:$L$8,0))</f>
        <v>#N/A</v>
      </c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</row>
    <row r="583" spans="1:17" ht="30" customHeight="1" x14ac:dyDescent="0.25">
      <c r="A583" s="2" t="str">
        <f>IF(Tableau1[[#This Row],[Objet]]=0,"",Tableau1[[#This Row],[Objet]])</f>
        <v/>
      </c>
      <c r="B583" s="8" t="str">
        <f>IF(Tableau1[[#This Row],[Date livraison]]=0,"",Tableau1[[#This Row],[Date livraison]])</f>
        <v/>
      </c>
      <c r="C583" s="5" t="e">
        <f>DATEDIF(INDEX('KPIs Data'!A:K,MATCH(A583,'KPIs Data'!A:A,0),MATCH("Date de propale demandée",'KPIs Data'!$A$8:$L$8,0)),INDEX('KPIs Data'!A:K,MATCH(A583, 'KPIs Data'!A:A,0),MATCH("Date de propale réelle",'KPIs Data'!$A$8:$L$8,0)),"d")</f>
        <v>#N/A</v>
      </c>
      <c r="D583" s="5" t="e">
        <f>INDEX('KPIs Data'!A:K,MATCH(A583,'KPIs Data'!A:A,0),MATCH("Retard FDO",'KPIs Data'!$A$8:$L$8,0))</f>
        <v>#N/A</v>
      </c>
      <c r="E583" s="5" t="e">
        <f>INDEX('KPIs Data'!A:K,MATCH(A583,'KPIs Data'!A:A,0),MATCH("Nombre de non acceptations par Airbus du livrable",'KPIs Data'!$A$8:$L$8,0))</f>
        <v>#N/A</v>
      </c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</row>
    <row r="584" spans="1:17" ht="30" customHeight="1" x14ac:dyDescent="0.25">
      <c r="A584" s="2" t="str">
        <f>IF(Tableau1[[#This Row],[Objet]]=0,"",Tableau1[[#This Row],[Objet]])</f>
        <v/>
      </c>
      <c r="B584" s="8" t="str">
        <f>IF(Tableau1[[#This Row],[Date livraison]]=0,"",Tableau1[[#This Row],[Date livraison]])</f>
        <v/>
      </c>
      <c r="C584" s="5" t="e">
        <f>DATEDIF(INDEX('KPIs Data'!A:K,MATCH(A584,'KPIs Data'!A:A,0),MATCH("Date de propale demandée",'KPIs Data'!$A$8:$L$8,0)),INDEX('KPIs Data'!A:K,MATCH(A584, 'KPIs Data'!A:A,0),MATCH("Date de propale réelle",'KPIs Data'!$A$8:$L$8,0)),"d")</f>
        <v>#N/A</v>
      </c>
      <c r="D584" s="5" t="e">
        <f>INDEX('KPIs Data'!A:K,MATCH(A584,'KPIs Data'!A:A,0),MATCH("Retard FDO",'KPIs Data'!$A$8:$L$8,0))</f>
        <v>#N/A</v>
      </c>
      <c r="E584" s="5" t="e">
        <f>INDEX('KPIs Data'!A:K,MATCH(A584,'KPIs Data'!A:A,0),MATCH("Nombre de non acceptations par Airbus du livrable",'KPIs Data'!$A$8:$L$8,0))</f>
        <v>#N/A</v>
      </c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</row>
    <row r="585" spans="1:17" ht="30" customHeight="1" x14ac:dyDescent="0.25">
      <c r="A585" s="2" t="str">
        <f>IF(Tableau1[[#This Row],[Objet]]=0,"",Tableau1[[#This Row],[Objet]])</f>
        <v/>
      </c>
      <c r="B585" s="8" t="str">
        <f>IF(Tableau1[[#This Row],[Date livraison]]=0,"",Tableau1[[#This Row],[Date livraison]])</f>
        <v/>
      </c>
      <c r="C585" s="5" t="e">
        <f>DATEDIF(INDEX('KPIs Data'!A:K,MATCH(A585,'KPIs Data'!A:A,0),MATCH("Date de propale demandée",'KPIs Data'!$A$8:$L$8,0)),INDEX('KPIs Data'!A:K,MATCH(A585, 'KPIs Data'!A:A,0),MATCH("Date de propale réelle",'KPIs Data'!$A$8:$L$8,0)),"d")</f>
        <v>#N/A</v>
      </c>
      <c r="D585" s="5" t="e">
        <f>INDEX('KPIs Data'!A:K,MATCH(A585,'KPIs Data'!A:A,0),MATCH("Retard FDO",'KPIs Data'!$A$8:$L$8,0))</f>
        <v>#N/A</v>
      </c>
      <c r="E585" s="5" t="e">
        <f>INDEX('KPIs Data'!A:K,MATCH(A585,'KPIs Data'!A:A,0),MATCH("Nombre de non acceptations par Airbus du livrable",'KPIs Data'!$A$8:$L$8,0))</f>
        <v>#N/A</v>
      </c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</row>
    <row r="586" spans="1:17" ht="30" customHeight="1" x14ac:dyDescent="0.25">
      <c r="A586" s="2" t="str">
        <f>IF(Tableau1[[#This Row],[Objet]]=0,"",Tableau1[[#This Row],[Objet]])</f>
        <v/>
      </c>
      <c r="B586" s="8" t="str">
        <f>IF(Tableau1[[#This Row],[Date livraison]]=0,"",Tableau1[[#This Row],[Date livraison]])</f>
        <v/>
      </c>
      <c r="C586" s="5" t="e">
        <f>DATEDIF(INDEX('KPIs Data'!A:K,MATCH(A586,'KPIs Data'!A:A,0),MATCH("Date de propale demandée",'KPIs Data'!$A$8:$L$8,0)),INDEX('KPIs Data'!A:K,MATCH(A586, 'KPIs Data'!A:A,0),MATCH("Date de propale réelle",'KPIs Data'!$A$8:$L$8,0)),"d")</f>
        <v>#N/A</v>
      </c>
      <c r="D586" s="5" t="e">
        <f>INDEX('KPIs Data'!A:K,MATCH(A586,'KPIs Data'!A:A,0),MATCH("Retard FDO",'KPIs Data'!$A$8:$L$8,0))</f>
        <v>#N/A</v>
      </c>
      <c r="E586" s="5" t="e">
        <f>INDEX('KPIs Data'!A:K,MATCH(A586,'KPIs Data'!A:A,0),MATCH("Nombre de non acceptations par Airbus du livrable",'KPIs Data'!$A$8:$L$8,0))</f>
        <v>#N/A</v>
      </c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</row>
    <row r="587" spans="1:17" ht="30" customHeight="1" x14ac:dyDescent="0.25">
      <c r="A587" s="2" t="str">
        <f>IF(Tableau1[[#This Row],[Objet]]=0,"",Tableau1[[#This Row],[Objet]])</f>
        <v/>
      </c>
      <c r="B587" s="8" t="str">
        <f>IF(Tableau1[[#This Row],[Date livraison]]=0,"",Tableau1[[#This Row],[Date livraison]])</f>
        <v/>
      </c>
      <c r="C587" s="5" t="e">
        <f>DATEDIF(INDEX('KPIs Data'!A:K,MATCH(A587,'KPIs Data'!A:A,0),MATCH("Date de propale demandée",'KPIs Data'!$A$8:$L$8,0)),INDEX('KPIs Data'!A:K,MATCH(A587, 'KPIs Data'!A:A,0),MATCH("Date de propale réelle",'KPIs Data'!$A$8:$L$8,0)),"d")</f>
        <v>#N/A</v>
      </c>
      <c r="D587" s="5" t="e">
        <f>INDEX('KPIs Data'!A:K,MATCH(A587,'KPIs Data'!A:A,0),MATCH("Retard FDO",'KPIs Data'!$A$8:$L$8,0))</f>
        <v>#N/A</v>
      </c>
      <c r="E587" s="5" t="e">
        <f>INDEX('KPIs Data'!A:K,MATCH(A587,'KPIs Data'!A:A,0),MATCH("Nombre de non acceptations par Airbus du livrable",'KPIs Data'!$A$8:$L$8,0))</f>
        <v>#N/A</v>
      </c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</row>
    <row r="588" spans="1:17" ht="30" customHeight="1" x14ac:dyDescent="0.25">
      <c r="A588" s="2" t="str">
        <f>IF(Tableau1[[#This Row],[Objet]]=0,"",Tableau1[[#This Row],[Objet]])</f>
        <v/>
      </c>
      <c r="B588" s="8" t="str">
        <f>IF(Tableau1[[#This Row],[Date livraison]]=0,"",Tableau1[[#This Row],[Date livraison]])</f>
        <v/>
      </c>
      <c r="C588" s="5" t="e">
        <f>DATEDIF(INDEX('KPIs Data'!A:K,MATCH(A588,'KPIs Data'!A:A,0),MATCH("Date de propale demandée",'KPIs Data'!$A$8:$L$8,0)),INDEX('KPIs Data'!A:K,MATCH(A588, 'KPIs Data'!A:A,0),MATCH("Date de propale réelle",'KPIs Data'!$A$8:$L$8,0)),"d")</f>
        <v>#N/A</v>
      </c>
      <c r="D588" s="5" t="e">
        <f>INDEX('KPIs Data'!A:K,MATCH(A588,'KPIs Data'!A:A,0),MATCH("Retard FDO",'KPIs Data'!$A$8:$L$8,0))</f>
        <v>#N/A</v>
      </c>
      <c r="E588" s="5" t="e">
        <f>INDEX('KPIs Data'!A:K,MATCH(A588,'KPIs Data'!A:A,0),MATCH("Nombre de non acceptations par Airbus du livrable",'KPIs Data'!$A$8:$L$8,0))</f>
        <v>#N/A</v>
      </c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</row>
    <row r="589" spans="1:17" ht="30" customHeight="1" x14ac:dyDescent="0.25">
      <c r="A589" s="2" t="str">
        <f>IF(Tableau1[[#This Row],[Objet]]=0,"",Tableau1[[#This Row],[Objet]])</f>
        <v/>
      </c>
      <c r="B589" s="8" t="str">
        <f>IF(Tableau1[[#This Row],[Date livraison]]=0,"",Tableau1[[#This Row],[Date livraison]])</f>
        <v/>
      </c>
      <c r="C589" s="5" t="e">
        <f>DATEDIF(INDEX('KPIs Data'!A:K,MATCH(A589,'KPIs Data'!A:A,0),MATCH("Date de propale demandée",'KPIs Data'!$A$8:$L$8,0)),INDEX('KPIs Data'!A:K,MATCH(A589, 'KPIs Data'!A:A,0),MATCH("Date de propale réelle",'KPIs Data'!$A$8:$L$8,0)),"d")</f>
        <v>#N/A</v>
      </c>
      <c r="D589" s="5" t="e">
        <f>INDEX('KPIs Data'!A:K,MATCH(A589,'KPIs Data'!A:A,0),MATCH("Retard FDO",'KPIs Data'!$A$8:$L$8,0))</f>
        <v>#N/A</v>
      </c>
      <c r="E589" s="5" t="e">
        <f>INDEX('KPIs Data'!A:K,MATCH(A589,'KPIs Data'!A:A,0),MATCH("Nombre de non acceptations par Airbus du livrable",'KPIs Data'!$A$8:$L$8,0))</f>
        <v>#N/A</v>
      </c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</row>
    <row r="590" spans="1:17" ht="30" customHeight="1" x14ac:dyDescent="0.25">
      <c r="A590" s="2" t="str">
        <f>IF(Tableau1[[#This Row],[Objet]]=0,"",Tableau1[[#This Row],[Objet]])</f>
        <v/>
      </c>
      <c r="B590" s="8" t="str">
        <f>IF(Tableau1[[#This Row],[Date livraison]]=0,"",Tableau1[[#This Row],[Date livraison]])</f>
        <v/>
      </c>
      <c r="C590" s="5" t="e">
        <f>DATEDIF(INDEX('KPIs Data'!A:K,MATCH(A590,'KPIs Data'!A:A,0),MATCH("Date de propale demandée",'KPIs Data'!$A$8:$L$8,0)),INDEX('KPIs Data'!A:K,MATCH(A590, 'KPIs Data'!A:A,0),MATCH("Date de propale réelle",'KPIs Data'!$A$8:$L$8,0)),"d")</f>
        <v>#N/A</v>
      </c>
      <c r="D590" s="5" t="e">
        <f>INDEX('KPIs Data'!A:K,MATCH(A590,'KPIs Data'!A:A,0),MATCH("Retard FDO",'KPIs Data'!$A$8:$L$8,0))</f>
        <v>#N/A</v>
      </c>
      <c r="E590" s="5" t="e">
        <f>INDEX('KPIs Data'!A:K,MATCH(A590,'KPIs Data'!A:A,0),MATCH("Nombre de non acceptations par Airbus du livrable",'KPIs Data'!$A$8:$L$8,0))</f>
        <v>#N/A</v>
      </c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</row>
    <row r="591" spans="1:17" ht="30" customHeight="1" x14ac:dyDescent="0.25">
      <c r="A591" s="2" t="str">
        <f>IF(Tableau1[[#This Row],[Objet]]=0,"",Tableau1[[#This Row],[Objet]])</f>
        <v/>
      </c>
      <c r="B591" s="8" t="str">
        <f>IF(Tableau1[[#This Row],[Date livraison]]=0,"",Tableau1[[#This Row],[Date livraison]])</f>
        <v/>
      </c>
      <c r="C591" s="5" t="e">
        <f>DATEDIF(INDEX('KPIs Data'!A:K,MATCH(A591,'KPIs Data'!A:A,0),MATCH("Date de propale demandée",'KPIs Data'!$A$8:$L$8,0)),INDEX('KPIs Data'!A:K,MATCH(A591, 'KPIs Data'!A:A,0),MATCH("Date de propale réelle",'KPIs Data'!$A$8:$L$8,0)),"d")</f>
        <v>#N/A</v>
      </c>
      <c r="D591" s="5" t="e">
        <f>INDEX('KPIs Data'!A:K,MATCH(A591,'KPIs Data'!A:A,0),MATCH("Retard FDO",'KPIs Data'!$A$8:$L$8,0))</f>
        <v>#N/A</v>
      </c>
      <c r="E591" s="5" t="e">
        <f>INDEX('KPIs Data'!A:K,MATCH(A591,'KPIs Data'!A:A,0),MATCH("Nombre de non acceptations par Airbus du livrable",'KPIs Data'!$A$8:$L$8,0))</f>
        <v>#N/A</v>
      </c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</row>
    <row r="592" spans="1:17" ht="30" customHeight="1" x14ac:dyDescent="0.25">
      <c r="A592" s="2" t="str">
        <f>IF(Tableau1[[#This Row],[Objet]]=0,"",Tableau1[[#This Row],[Objet]])</f>
        <v/>
      </c>
      <c r="B592" s="8" t="str">
        <f>IF(Tableau1[[#This Row],[Date livraison]]=0,"",Tableau1[[#This Row],[Date livraison]])</f>
        <v/>
      </c>
      <c r="C592" s="5" t="e">
        <f>DATEDIF(INDEX('KPIs Data'!A:K,MATCH(A592,'KPIs Data'!A:A,0),MATCH("Date de propale demandée",'KPIs Data'!$A$8:$L$8,0)),INDEX('KPIs Data'!A:K,MATCH(A592, 'KPIs Data'!A:A,0),MATCH("Date de propale réelle",'KPIs Data'!$A$8:$L$8,0)),"d")</f>
        <v>#N/A</v>
      </c>
      <c r="D592" s="5" t="e">
        <f>INDEX('KPIs Data'!A:K,MATCH(A592,'KPIs Data'!A:A,0),MATCH("Retard FDO",'KPIs Data'!$A$8:$L$8,0))</f>
        <v>#N/A</v>
      </c>
      <c r="E592" s="5" t="e">
        <f>INDEX('KPIs Data'!A:K,MATCH(A592,'KPIs Data'!A:A,0),MATCH("Nombre de non acceptations par Airbus du livrable",'KPIs Data'!$A$8:$L$8,0))</f>
        <v>#N/A</v>
      </c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</row>
    <row r="593" spans="1:17" ht="30" customHeight="1" x14ac:dyDescent="0.25">
      <c r="A593" s="2" t="str">
        <f>IF(Tableau1[[#This Row],[Objet]]=0,"",Tableau1[[#This Row],[Objet]])</f>
        <v/>
      </c>
      <c r="B593" s="8" t="str">
        <f>IF(Tableau1[[#This Row],[Date livraison]]=0,"",Tableau1[[#This Row],[Date livraison]])</f>
        <v/>
      </c>
      <c r="C593" s="5" t="e">
        <f>DATEDIF(INDEX('KPIs Data'!A:K,MATCH(A593,'KPIs Data'!A:A,0),MATCH("Date de propale demandée",'KPIs Data'!$A$8:$L$8,0)),INDEX('KPIs Data'!A:K,MATCH(A593, 'KPIs Data'!A:A,0),MATCH("Date de propale réelle",'KPIs Data'!$A$8:$L$8,0)),"d")</f>
        <v>#N/A</v>
      </c>
      <c r="D593" s="5" t="e">
        <f>INDEX('KPIs Data'!A:K,MATCH(A593,'KPIs Data'!A:A,0),MATCH("Retard FDO",'KPIs Data'!$A$8:$L$8,0))</f>
        <v>#N/A</v>
      </c>
      <c r="E593" s="5" t="e">
        <f>INDEX('KPIs Data'!A:K,MATCH(A593,'KPIs Data'!A:A,0),MATCH("Nombre de non acceptations par Airbus du livrable",'KPIs Data'!$A$8:$L$8,0))</f>
        <v>#N/A</v>
      </c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</row>
    <row r="594" spans="1:17" ht="30" customHeight="1" x14ac:dyDescent="0.25">
      <c r="A594" s="2" t="str">
        <f>IF(Tableau1[[#This Row],[Objet]]=0,"",Tableau1[[#This Row],[Objet]])</f>
        <v/>
      </c>
      <c r="B594" s="8" t="str">
        <f>IF(Tableau1[[#This Row],[Date livraison]]=0,"",Tableau1[[#This Row],[Date livraison]])</f>
        <v/>
      </c>
      <c r="C594" s="5" t="e">
        <f>DATEDIF(INDEX('KPIs Data'!A:K,MATCH(A594,'KPIs Data'!A:A,0),MATCH("Date de propale demandée",'KPIs Data'!$A$8:$L$8,0)),INDEX('KPIs Data'!A:K,MATCH(A594, 'KPIs Data'!A:A,0),MATCH("Date de propale réelle",'KPIs Data'!$A$8:$L$8,0)),"d")</f>
        <v>#N/A</v>
      </c>
      <c r="D594" s="5" t="e">
        <f>INDEX('KPIs Data'!A:K,MATCH(A594,'KPIs Data'!A:A,0),MATCH("Retard FDO",'KPIs Data'!$A$8:$L$8,0))</f>
        <v>#N/A</v>
      </c>
      <c r="E594" s="5" t="e">
        <f>INDEX('KPIs Data'!A:K,MATCH(A594,'KPIs Data'!A:A,0),MATCH("Nombre de non acceptations par Airbus du livrable",'KPIs Data'!$A$8:$L$8,0))</f>
        <v>#N/A</v>
      </c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</row>
    <row r="595" spans="1:17" ht="30" customHeight="1" x14ac:dyDescent="0.25">
      <c r="A595" s="2" t="str">
        <f>IF(Tableau1[[#This Row],[Objet]]=0,"",Tableau1[[#This Row],[Objet]])</f>
        <v/>
      </c>
      <c r="B595" s="8" t="str">
        <f>IF(Tableau1[[#This Row],[Date livraison]]=0,"",Tableau1[[#This Row],[Date livraison]])</f>
        <v/>
      </c>
      <c r="C595" s="5" t="e">
        <f>DATEDIF(INDEX('KPIs Data'!A:K,MATCH(A595,'KPIs Data'!A:A,0),MATCH("Date de propale demandée",'KPIs Data'!$A$8:$L$8,0)),INDEX('KPIs Data'!A:K,MATCH(A595, 'KPIs Data'!A:A,0),MATCH("Date de propale réelle",'KPIs Data'!$A$8:$L$8,0)),"d")</f>
        <v>#N/A</v>
      </c>
      <c r="D595" s="5" t="e">
        <f>INDEX('KPIs Data'!A:K,MATCH(A595,'KPIs Data'!A:A,0),MATCH("Retard FDO",'KPIs Data'!$A$8:$L$8,0))</f>
        <v>#N/A</v>
      </c>
      <c r="E595" s="5" t="e">
        <f>INDEX('KPIs Data'!A:K,MATCH(A595,'KPIs Data'!A:A,0),MATCH("Nombre de non acceptations par Airbus du livrable",'KPIs Data'!$A$8:$L$8,0))</f>
        <v>#N/A</v>
      </c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</row>
    <row r="596" spans="1:17" ht="30" customHeight="1" x14ac:dyDescent="0.25">
      <c r="A596" s="2" t="str">
        <f>IF(Tableau1[[#This Row],[Objet]]=0,"",Tableau1[[#This Row],[Objet]])</f>
        <v/>
      </c>
      <c r="B596" s="8" t="str">
        <f>IF(Tableau1[[#This Row],[Date livraison]]=0,"",Tableau1[[#This Row],[Date livraison]])</f>
        <v/>
      </c>
      <c r="C596" s="5" t="e">
        <f>DATEDIF(INDEX('KPIs Data'!A:K,MATCH(A596,'KPIs Data'!A:A,0),MATCH("Date de propale demandée",'KPIs Data'!$A$8:$L$8,0)),INDEX('KPIs Data'!A:K,MATCH(A596, 'KPIs Data'!A:A,0),MATCH("Date de propale réelle",'KPIs Data'!$A$8:$L$8,0)),"d")</f>
        <v>#N/A</v>
      </c>
      <c r="D596" s="5" t="e">
        <f>INDEX('KPIs Data'!A:K,MATCH(A596,'KPIs Data'!A:A,0),MATCH("Retard FDO",'KPIs Data'!$A$8:$L$8,0))</f>
        <v>#N/A</v>
      </c>
      <c r="E596" s="5" t="e">
        <f>INDEX('KPIs Data'!A:K,MATCH(A596,'KPIs Data'!A:A,0),MATCH("Nombre de non acceptations par Airbus du livrable",'KPIs Data'!$A$8:$L$8,0))</f>
        <v>#N/A</v>
      </c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</row>
    <row r="597" spans="1:17" ht="30" customHeight="1" x14ac:dyDescent="0.25">
      <c r="A597" s="2" t="str">
        <f>IF(Tableau1[[#This Row],[Objet]]=0,"",Tableau1[[#This Row],[Objet]])</f>
        <v/>
      </c>
      <c r="B597" s="8" t="str">
        <f>IF(Tableau1[[#This Row],[Date livraison]]=0,"",Tableau1[[#This Row],[Date livraison]])</f>
        <v/>
      </c>
      <c r="C597" s="5" t="e">
        <f>DATEDIF(INDEX('KPIs Data'!A:K,MATCH(A597,'KPIs Data'!A:A,0),MATCH("Date de propale demandée",'KPIs Data'!$A$8:$L$8,0)),INDEX('KPIs Data'!A:K,MATCH(A597, 'KPIs Data'!A:A,0),MATCH("Date de propale réelle",'KPIs Data'!$A$8:$L$8,0)),"d")</f>
        <v>#N/A</v>
      </c>
      <c r="D597" s="5" t="e">
        <f>INDEX('KPIs Data'!A:K,MATCH(A597,'KPIs Data'!A:A,0),MATCH("Retard FDO",'KPIs Data'!$A$8:$L$8,0))</f>
        <v>#N/A</v>
      </c>
      <c r="E597" s="5" t="e">
        <f>INDEX('KPIs Data'!A:K,MATCH(A597,'KPIs Data'!A:A,0),MATCH("Nombre de non acceptations par Airbus du livrable",'KPIs Data'!$A$8:$L$8,0))</f>
        <v>#N/A</v>
      </c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</row>
    <row r="598" spans="1:17" ht="30" customHeight="1" x14ac:dyDescent="0.25">
      <c r="A598" s="2" t="str">
        <f>IF(Tableau1[[#This Row],[Objet]]=0,"",Tableau1[[#This Row],[Objet]])</f>
        <v/>
      </c>
      <c r="B598" s="8" t="str">
        <f>IF(Tableau1[[#This Row],[Date livraison]]=0,"",Tableau1[[#This Row],[Date livraison]])</f>
        <v/>
      </c>
      <c r="C598" s="5" t="e">
        <f>DATEDIF(INDEX('KPIs Data'!A:K,MATCH(A598,'KPIs Data'!A:A,0),MATCH("Date de propale demandée",'KPIs Data'!$A$8:$L$8,0)),INDEX('KPIs Data'!A:K,MATCH(A598, 'KPIs Data'!A:A,0),MATCH("Date de propale réelle",'KPIs Data'!$A$8:$L$8,0)),"d")</f>
        <v>#N/A</v>
      </c>
      <c r="D598" s="5" t="e">
        <f>INDEX('KPIs Data'!A:K,MATCH(A598,'KPIs Data'!A:A,0),MATCH("Retard FDO",'KPIs Data'!$A$8:$L$8,0))</f>
        <v>#N/A</v>
      </c>
      <c r="E598" s="5" t="e">
        <f>INDEX('KPIs Data'!A:K,MATCH(A598,'KPIs Data'!A:A,0),MATCH("Nombre de non acceptations par Airbus du livrable",'KPIs Data'!$A$8:$L$8,0))</f>
        <v>#N/A</v>
      </c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</row>
    <row r="599" spans="1:17" ht="30" customHeight="1" x14ac:dyDescent="0.25">
      <c r="A599" s="2" t="str">
        <f>IF(Tableau1[[#This Row],[Objet]]=0,"",Tableau1[[#This Row],[Objet]])</f>
        <v/>
      </c>
      <c r="B599" s="8" t="str">
        <f>IF(Tableau1[[#This Row],[Date livraison]]=0,"",Tableau1[[#This Row],[Date livraison]])</f>
        <v/>
      </c>
      <c r="C599" s="5" t="e">
        <f>DATEDIF(INDEX('KPIs Data'!A:K,MATCH(A599,'KPIs Data'!A:A,0),MATCH("Date de propale demandée",'KPIs Data'!$A$8:$L$8,0)),INDEX('KPIs Data'!A:K,MATCH(A599, 'KPIs Data'!A:A,0),MATCH("Date de propale réelle",'KPIs Data'!$A$8:$L$8,0)),"d")</f>
        <v>#N/A</v>
      </c>
      <c r="D599" s="5" t="e">
        <f>INDEX('KPIs Data'!A:K,MATCH(A599,'KPIs Data'!A:A,0),MATCH("Retard FDO",'KPIs Data'!$A$8:$L$8,0))</f>
        <v>#N/A</v>
      </c>
      <c r="E599" s="5" t="e">
        <f>INDEX('KPIs Data'!A:K,MATCH(A599,'KPIs Data'!A:A,0),MATCH("Nombre de non acceptations par Airbus du livrable",'KPIs Data'!$A$8:$L$8,0))</f>
        <v>#N/A</v>
      </c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</row>
    <row r="600" spans="1:17" ht="30" customHeight="1" x14ac:dyDescent="0.25">
      <c r="A600" s="2" t="str">
        <f>IF(Tableau1[[#This Row],[Objet]]=0,"",Tableau1[[#This Row],[Objet]])</f>
        <v/>
      </c>
      <c r="B600" s="8" t="str">
        <f>IF(Tableau1[[#This Row],[Date livraison]]=0,"",Tableau1[[#This Row],[Date livraison]])</f>
        <v/>
      </c>
      <c r="C600" s="5" t="e">
        <f>DATEDIF(INDEX('KPIs Data'!A:K,MATCH(A600,'KPIs Data'!A:A,0),MATCH("Date de propale demandée",'KPIs Data'!$A$8:$L$8,0)),INDEX('KPIs Data'!A:K,MATCH(A600, 'KPIs Data'!A:A,0),MATCH("Date de propale réelle",'KPIs Data'!$A$8:$L$8,0)),"d")</f>
        <v>#N/A</v>
      </c>
      <c r="D600" s="5" t="e">
        <f>INDEX('KPIs Data'!A:K,MATCH(A600,'KPIs Data'!A:A,0),MATCH("Retard FDO",'KPIs Data'!$A$8:$L$8,0))</f>
        <v>#N/A</v>
      </c>
      <c r="E600" s="5" t="e">
        <f>INDEX('KPIs Data'!A:K,MATCH(A600,'KPIs Data'!A:A,0),MATCH("Nombre de non acceptations par Airbus du livrable",'KPIs Data'!$A$8:$L$8,0))</f>
        <v>#N/A</v>
      </c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</row>
    <row r="601" spans="1:17" ht="30" customHeight="1" x14ac:dyDescent="0.25">
      <c r="A601" s="2" t="str">
        <f>IF(Tableau1[[#This Row],[Objet]]=0,"",Tableau1[[#This Row],[Objet]])</f>
        <v/>
      </c>
      <c r="B601" s="8" t="str">
        <f>IF(Tableau1[[#This Row],[Date livraison]]=0,"",Tableau1[[#This Row],[Date livraison]])</f>
        <v/>
      </c>
      <c r="C601" s="5" t="e">
        <f>DATEDIF(INDEX('KPIs Data'!A:K,MATCH(A601,'KPIs Data'!A:A,0),MATCH("Date de propale demandée",'KPIs Data'!$A$8:$L$8,0)),INDEX('KPIs Data'!A:K,MATCH(A601, 'KPIs Data'!A:A,0),MATCH("Date de propale réelle",'KPIs Data'!$A$8:$L$8,0)),"d")</f>
        <v>#N/A</v>
      </c>
      <c r="D601" s="5" t="e">
        <f>INDEX('KPIs Data'!A:K,MATCH(A601,'KPIs Data'!A:A,0),MATCH("Retard FDO",'KPIs Data'!$A$8:$L$8,0))</f>
        <v>#N/A</v>
      </c>
      <c r="E601" s="5" t="e">
        <f>INDEX('KPIs Data'!A:K,MATCH(A601,'KPIs Data'!A:A,0),MATCH("Nombre de non acceptations par Airbus du livrable",'KPIs Data'!$A$8:$L$8,0))</f>
        <v>#N/A</v>
      </c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</row>
    <row r="602" spans="1:17" ht="30" customHeight="1" x14ac:dyDescent="0.25">
      <c r="A602" s="2" t="str">
        <f>IF(Tableau1[[#This Row],[Objet]]=0,"",Tableau1[[#This Row],[Objet]])</f>
        <v/>
      </c>
      <c r="B602" s="8" t="str">
        <f>IF(Tableau1[[#This Row],[Date livraison]]=0,"",Tableau1[[#This Row],[Date livraison]])</f>
        <v/>
      </c>
      <c r="C602" s="5" t="e">
        <f>DATEDIF(INDEX('KPIs Data'!A:K,MATCH(A602,'KPIs Data'!A:A,0),MATCH("Date de propale demandée",'KPIs Data'!$A$8:$L$8,0)),INDEX('KPIs Data'!A:K,MATCH(A602, 'KPIs Data'!A:A,0),MATCH("Date de propale réelle",'KPIs Data'!$A$8:$L$8,0)),"d")</f>
        <v>#N/A</v>
      </c>
      <c r="D602" s="5" t="e">
        <f>INDEX('KPIs Data'!A:K,MATCH(A602,'KPIs Data'!A:A,0),MATCH("Retard FDO",'KPIs Data'!$A$8:$L$8,0))</f>
        <v>#N/A</v>
      </c>
      <c r="E602" s="5" t="e">
        <f>INDEX('KPIs Data'!A:K,MATCH(A602,'KPIs Data'!A:A,0),MATCH("Nombre de non acceptations par Airbus du livrable",'KPIs Data'!$A$8:$L$8,0))</f>
        <v>#N/A</v>
      </c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</row>
    <row r="603" spans="1:17" ht="30" customHeight="1" x14ac:dyDescent="0.25">
      <c r="A603" s="2" t="str">
        <f>IF(Tableau1[[#This Row],[Objet]]=0,"",Tableau1[[#This Row],[Objet]])</f>
        <v/>
      </c>
      <c r="B603" s="8" t="str">
        <f>IF(Tableau1[[#This Row],[Date livraison]]=0,"",Tableau1[[#This Row],[Date livraison]])</f>
        <v/>
      </c>
      <c r="C603" s="5" t="e">
        <f>DATEDIF(INDEX('KPIs Data'!A:K,MATCH(A603,'KPIs Data'!A:A,0),MATCH("Date de propale demandée",'KPIs Data'!$A$8:$L$8,0)),INDEX('KPIs Data'!A:K,MATCH(A603, 'KPIs Data'!A:A,0),MATCH("Date de propale réelle",'KPIs Data'!$A$8:$L$8,0)),"d")</f>
        <v>#N/A</v>
      </c>
      <c r="D603" s="5" t="e">
        <f>INDEX('KPIs Data'!A:K,MATCH(A603,'KPIs Data'!A:A,0),MATCH("Retard FDO",'KPIs Data'!$A$8:$L$8,0))</f>
        <v>#N/A</v>
      </c>
      <c r="E603" s="5" t="e">
        <f>INDEX('KPIs Data'!A:K,MATCH(A603,'KPIs Data'!A:A,0),MATCH("Nombre de non acceptations par Airbus du livrable",'KPIs Data'!$A$8:$L$8,0))</f>
        <v>#N/A</v>
      </c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</row>
    <row r="604" spans="1:17" ht="30" customHeight="1" x14ac:dyDescent="0.25">
      <c r="A604" s="2" t="str">
        <f>IF(Tableau1[[#This Row],[Objet]]=0,"",Tableau1[[#This Row],[Objet]])</f>
        <v/>
      </c>
      <c r="B604" s="8" t="str">
        <f>IF(Tableau1[[#This Row],[Date livraison]]=0,"",Tableau1[[#This Row],[Date livraison]])</f>
        <v/>
      </c>
      <c r="C604" s="5" t="e">
        <f>DATEDIF(INDEX('KPIs Data'!A:K,MATCH(A604,'KPIs Data'!A:A,0),MATCH("Date de propale demandée",'KPIs Data'!$A$8:$L$8,0)),INDEX('KPIs Data'!A:K,MATCH(A604, 'KPIs Data'!A:A,0),MATCH("Date de propale réelle",'KPIs Data'!$A$8:$L$8,0)),"d")</f>
        <v>#N/A</v>
      </c>
      <c r="D604" s="5" t="e">
        <f>INDEX('KPIs Data'!A:K,MATCH(A604,'KPIs Data'!A:A,0),MATCH("Retard FDO",'KPIs Data'!$A$8:$L$8,0))</f>
        <v>#N/A</v>
      </c>
      <c r="E604" s="5" t="e">
        <f>INDEX('KPIs Data'!A:K,MATCH(A604,'KPIs Data'!A:A,0),MATCH("Nombre de non acceptations par Airbus du livrable",'KPIs Data'!$A$8:$L$8,0))</f>
        <v>#N/A</v>
      </c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</row>
    <row r="605" spans="1:17" ht="30" customHeight="1" x14ac:dyDescent="0.25">
      <c r="A605" s="2" t="str">
        <f>IF(Tableau1[[#This Row],[Objet]]=0,"",Tableau1[[#This Row],[Objet]])</f>
        <v/>
      </c>
      <c r="B605" s="8" t="str">
        <f>IF(Tableau1[[#This Row],[Date livraison]]=0,"",Tableau1[[#This Row],[Date livraison]])</f>
        <v/>
      </c>
      <c r="C605" s="5" t="e">
        <f>DATEDIF(INDEX('KPIs Data'!A:K,MATCH(A605,'KPIs Data'!A:A,0),MATCH("Date de propale demandée",'KPIs Data'!$A$8:$L$8,0)),INDEX('KPIs Data'!A:K,MATCH(A605, 'KPIs Data'!A:A,0),MATCH("Date de propale réelle",'KPIs Data'!$A$8:$L$8,0)),"d")</f>
        <v>#N/A</v>
      </c>
      <c r="D605" s="5" t="e">
        <f>INDEX('KPIs Data'!A:K,MATCH(A605,'KPIs Data'!A:A,0),MATCH("Retard FDO",'KPIs Data'!$A$8:$L$8,0))</f>
        <v>#N/A</v>
      </c>
      <c r="E605" s="5" t="e">
        <f>INDEX('KPIs Data'!A:K,MATCH(A605,'KPIs Data'!A:A,0),MATCH("Nombre de non acceptations par Airbus du livrable",'KPIs Data'!$A$8:$L$8,0))</f>
        <v>#N/A</v>
      </c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</row>
    <row r="606" spans="1:17" ht="30" customHeight="1" x14ac:dyDescent="0.25">
      <c r="A606" s="2" t="str">
        <f>IF(Tableau1[[#This Row],[Objet]]=0,"",Tableau1[[#This Row],[Objet]])</f>
        <v/>
      </c>
      <c r="B606" s="8" t="str">
        <f>IF(Tableau1[[#This Row],[Date livraison]]=0,"",Tableau1[[#This Row],[Date livraison]])</f>
        <v/>
      </c>
      <c r="C606" s="5" t="e">
        <f>DATEDIF(INDEX('KPIs Data'!A:K,MATCH(A606,'KPIs Data'!A:A,0),MATCH("Date de propale demandée",'KPIs Data'!$A$8:$L$8,0)),INDEX('KPIs Data'!A:K,MATCH(A606, 'KPIs Data'!A:A,0),MATCH("Date de propale réelle",'KPIs Data'!$A$8:$L$8,0)),"d")</f>
        <v>#N/A</v>
      </c>
      <c r="D606" s="5" t="e">
        <f>INDEX('KPIs Data'!A:K,MATCH(A606,'KPIs Data'!A:A,0),MATCH("Retard FDO",'KPIs Data'!$A$8:$L$8,0))</f>
        <v>#N/A</v>
      </c>
      <c r="E606" s="5" t="e">
        <f>INDEX('KPIs Data'!A:K,MATCH(A606,'KPIs Data'!A:A,0),MATCH("Nombre de non acceptations par Airbus du livrable",'KPIs Data'!$A$8:$L$8,0))</f>
        <v>#N/A</v>
      </c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</row>
    <row r="607" spans="1:17" ht="30" customHeight="1" x14ac:dyDescent="0.25">
      <c r="A607" s="2" t="str">
        <f>IF(Tableau1[[#This Row],[Objet]]=0,"",Tableau1[[#This Row],[Objet]])</f>
        <v/>
      </c>
      <c r="B607" s="8" t="str">
        <f>IF(Tableau1[[#This Row],[Date livraison]]=0,"",Tableau1[[#This Row],[Date livraison]])</f>
        <v/>
      </c>
      <c r="C607" s="5" t="e">
        <f>DATEDIF(INDEX('KPIs Data'!A:K,MATCH(A607,'KPIs Data'!A:A,0),MATCH("Date de propale demandée",'KPIs Data'!$A$8:$L$8,0)),INDEX('KPIs Data'!A:K,MATCH(A607, 'KPIs Data'!A:A,0),MATCH("Date de propale réelle",'KPIs Data'!$A$8:$L$8,0)),"d")</f>
        <v>#N/A</v>
      </c>
      <c r="D607" s="5" t="e">
        <f>INDEX('KPIs Data'!A:K,MATCH(A607,'KPIs Data'!A:A,0),MATCH("Retard FDO",'KPIs Data'!$A$8:$L$8,0))</f>
        <v>#N/A</v>
      </c>
      <c r="E607" s="5" t="e">
        <f>INDEX('KPIs Data'!A:K,MATCH(A607,'KPIs Data'!A:A,0),MATCH("Nombre de non acceptations par Airbus du livrable",'KPIs Data'!$A$8:$L$8,0))</f>
        <v>#N/A</v>
      </c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</row>
    <row r="608" spans="1:17" ht="30" customHeight="1" x14ac:dyDescent="0.25">
      <c r="A608" s="2" t="str">
        <f>IF(Tableau1[[#This Row],[Objet]]=0,"",Tableau1[[#This Row],[Objet]])</f>
        <v/>
      </c>
      <c r="B608" s="8" t="str">
        <f>IF(Tableau1[[#This Row],[Date livraison]]=0,"",Tableau1[[#This Row],[Date livraison]])</f>
        <v/>
      </c>
      <c r="C608" s="5" t="e">
        <f>DATEDIF(INDEX('KPIs Data'!A:K,MATCH(A608,'KPIs Data'!A:A,0),MATCH("Date de propale demandée",'KPIs Data'!$A$8:$L$8,0)),INDEX('KPIs Data'!A:K,MATCH(A608, 'KPIs Data'!A:A,0),MATCH("Date de propale réelle",'KPIs Data'!$A$8:$L$8,0)),"d")</f>
        <v>#N/A</v>
      </c>
      <c r="D608" s="5" t="e">
        <f>INDEX('KPIs Data'!A:K,MATCH(A608,'KPIs Data'!A:A,0),MATCH("Retard FDO",'KPIs Data'!$A$8:$L$8,0))</f>
        <v>#N/A</v>
      </c>
      <c r="E608" s="5" t="e">
        <f>INDEX('KPIs Data'!A:K,MATCH(A608,'KPIs Data'!A:A,0),MATCH("Nombre de non acceptations par Airbus du livrable",'KPIs Data'!$A$8:$L$8,0))</f>
        <v>#N/A</v>
      </c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</row>
    <row r="609" spans="1:17" ht="30" customHeight="1" x14ac:dyDescent="0.25">
      <c r="A609" s="2" t="str">
        <f>IF(Tableau1[[#This Row],[Objet]]=0,"",Tableau1[[#This Row],[Objet]])</f>
        <v/>
      </c>
      <c r="B609" s="8" t="str">
        <f>IF(Tableau1[[#This Row],[Date livraison]]=0,"",Tableau1[[#This Row],[Date livraison]])</f>
        <v/>
      </c>
      <c r="C609" s="5" t="e">
        <f>DATEDIF(INDEX('KPIs Data'!A:K,MATCH(A609,'KPIs Data'!A:A,0),MATCH("Date de propale demandée",'KPIs Data'!$A$8:$L$8,0)),INDEX('KPIs Data'!A:K,MATCH(A609, 'KPIs Data'!A:A,0),MATCH("Date de propale réelle",'KPIs Data'!$A$8:$L$8,0)),"d")</f>
        <v>#N/A</v>
      </c>
      <c r="D609" s="5" t="e">
        <f>INDEX('KPIs Data'!A:K,MATCH(A609,'KPIs Data'!A:A,0),MATCH("Retard FDO",'KPIs Data'!$A$8:$L$8,0))</f>
        <v>#N/A</v>
      </c>
      <c r="E609" s="5" t="e">
        <f>INDEX('KPIs Data'!A:K,MATCH(A609,'KPIs Data'!A:A,0),MATCH("Nombre de non acceptations par Airbus du livrable",'KPIs Data'!$A$8:$L$8,0))</f>
        <v>#N/A</v>
      </c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</row>
    <row r="610" spans="1:17" ht="30" customHeight="1" x14ac:dyDescent="0.25">
      <c r="A610" s="2" t="str">
        <f>IF(Tableau1[[#This Row],[Objet]]=0,"",Tableau1[[#This Row],[Objet]])</f>
        <v/>
      </c>
      <c r="B610" s="8" t="str">
        <f>IF(Tableau1[[#This Row],[Date livraison]]=0,"",Tableau1[[#This Row],[Date livraison]])</f>
        <v/>
      </c>
      <c r="C610" s="5" t="e">
        <f>DATEDIF(INDEX('KPIs Data'!A:K,MATCH(A610,'KPIs Data'!A:A,0),MATCH("Date de propale demandée",'KPIs Data'!$A$8:$L$8,0)),INDEX('KPIs Data'!A:K,MATCH(A610, 'KPIs Data'!A:A,0),MATCH("Date de propale réelle",'KPIs Data'!$A$8:$L$8,0)),"d")</f>
        <v>#N/A</v>
      </c>
      <c r="D610" s="5" t="e">
        <f>INDEX('KPIs Data'!A:K,MATCH(A610,'KPIs Data'!A:A,0),MATCH("Retard FDO",'KPIs Data'!$A$8:$L$8,0))</f>
        <v>#N/A</v>
      </c>
      <c r="E610" s="5" t="e">
        <f>INDEX('KPIs Data'!A:K,MATCH(A610,'KPIs Data'!A:A,0),MATCH("Nombre de non acceptations par Airbus du livrable",'KPIs Data'!$A$8:$L$8,0))</f>
        <v>#N/A</v>
      </c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</row>
    <row r="611" spans="1:17" ht="30" customHeight="1" x14ac:dyDescent="0.25">
      <c r="A611" s="2" t="str">
        <f>IF(Tableau1[[#This Row],[Objet]]=0,"",Tableau1[[#This Row],[Objet]])</f>
        <v/>
      </c>
      <c r="B611" s="8" t="str">
        <f>IF(Tableau1[[#This Row],[Date livraison]]=0,"",Tableau1[[#This Row],[Date livraison]])</f>
        <v/>
      </c>
      <c r="C611" s="5" t="e">
        <f>DATEDIF(INDEX('KPIs Data'!A:K,MATCH(A611,'KPIs Data'!A:A,0),MATCH("Date de propale demandée",'KPIs Data'!$A$8:$L$8,0)),INDEX('KPIs Data'!A:K,MATCH(A611, 'KPIs Data'!A:A,0),MATCH("Date de propale réelle",'KPIs Data'!$A$8:$L$8,0)),"d")</f>
        <v>#N/A</v>
      </c>
      <c r="D611" s="5" t="e">
        <f>INDEX('KPIs Data'!A:K,MATCH(A611,'KPIs Data'!A:A,0),MATCH("Retard FDO",'KPIs Data'!$A$8:$L$8,0))</f>
        <v>#N/A</v>
      </c>
      <c r="E611" s="5" t="e">
        <f>INDEX('KPIs Data'!A:K,MATCH(A611,'KPIs Data'!A:A,0),MATCH("Nombre de non acceptations par Airbus du livrable",'KPIs Data'!$A$8:$L$8,0))</f>
        <v>#N/A</v>
      </c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</row>
    <row r="612" spans="1:17" ht="30" customHeight="1" x14ac:dyDescent="0.25">
      <c r="A612" s="2" t="str">
        <f>IF(Tableau1[[#This Row],[Objet]]=0,"",Tableau1[[#This Row],[Objet]])</f>
        <v/>
      </c>
      <c r="B612" s="8" t="str">
        <f>IF(Tableau1[[#This Row],[Date livraison]]=0,"",Tableau1[[#This Row],[Date livraison]])</f>
        <v/>
      </c>
      <c r="C612" s="5" t="e">
        <f>DATEDIF(INDEX('KPIs Data'!A:K,MATCH(A612,'KPIs Data'!A:A,0),MATCH("Date de propale demandée",'KPIs Data'!$A$8:$L$8,0)),INDEX('KPIs Data'!A:K,MATCH(A612, 'KPIs Data'!A:A,0),MATCH("Date de propale réelle",'KPIs Data'!$A$8:$L$8,0)),"d")</f>
        <v>#N/A</v>
      </c>
      <c r="D612" s="5" t="e">
        <f>INDEX('KPIs Data'!A:K,MATCH(A612,'KPIs Data'!A:A,0),MATCH("Retard FDO",'KPIs Data'!$A$8:$L$8,0))</f>
        <v>#N/A</v>
      </c>
      <c r="E612" s="5" t="e">
        <f>INDEX('KPIs Data'!A:K,MATCH(A612,'KPIs Data'!A:A,0),MATCH("Nombre de non acceptations par Airbus du livrable",'KPIs Data'!$A$8:$L$8,0))</f>
        <v>#N/A</v>
      </c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</row>
    <row r="613" spans="1:17" ht="30" customHeight="1" x14ac:dyDescent="0.25">
      <c r="A613" s="2" t="str">
        <f>IF(Tableau1[[#This Row],[Objet]]=0,"",Tableau1[[#This Row],[Objet]])</f>
        <v/>
      </c>
      <c r="B613" s="8" t="str">
        <f>IF(Tableau1[[#This Row],[Date livraison]]=0,"",Tableau1[[#This Row],[Date livraison]])</f>
        <v/>
      </c>
      <c r="C613" s="5" t="e">
        <f>DATEDIF(INDEX('KPIs Data'!A:K,MATCH(A613,'KPIs Data'!A:A,0),MATCH("Date de propale demandée",'KPIs Data'!$A$8:$L$8,0)),INDEX('KPIs Data'!A:K,MATCH(A613, 'KPIs Data'!A:A,0),MATCH("Date de propale réelle",'KPIs Data'!$A$8:$L$8,0)),"d")</f>
        <v>#N/A</v>
      </c>
      <c r="D613" s="5" t="e">
        <f>INDEX('KPIs Data'!A:K,MATCH(A613,'KPIs Data'!A:A,0),MATCH("Retard FDO",'KPIs Data'!$A$8:$L$8,0))</f>
        <v>#N/A</v>
      </c>
      <c r="E613" s="5" t="e">
        <f>INDEX('KPIs Data'!A:K,MATCH(A613,'KPIs Data'!A:A,0),MATCH("Nombre de non acceptations par Airbus du livrable",'KPIs Data'!$A$8:$L$8,0))</f>
        <v>#N/A</v>
      </c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</row>
    <row r="614" spans="1:17" ht="30" customHeight="1" x14ac:dyDescent="0.25">
      <c r="A614" s="3"/>
      <c r="C614" s="3"/>
      <c r="D614" s="3"/>
      <c r="E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</row>
    <row r="615" spans="1:17" ht="30" customHeight="1" x14ac:dyDescent="0.25">
      <c r="A615" s="3"/>
      <c r="C615" s="3"/>
      <c r="D615" s="3"/>
      <c r="E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</row>
    <row r="616" spans="1:17" ht="30" customHeight="1" x14ac:dyDescent="0.25">
      <c r="A616" s="3"/>
      <c r="C616" s="3"/>
      <c r="D616" s="3"/>
      <c r="E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</row>
    <row r="617" spans="1:17" ht="30" customHeight="1" x14ac:dyDescent="0.25">
      <c r="A617" s="3"/>
      <c r="C617" s="3"/>
      <c r="D617" s="3"/>
      <c r="E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</row>
    <row r="618" spans="1:17" ht="30" customHeight="1" x14ac:dyDescent="0.25">
      <c r="A618" s="3"/>
      <c r="C618" s="3"/>
      <c r="D618" s="3"/>
      <c r="E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</row>
    <row r="619" spans="1:17" ht="30" customHeight="1" x14ac:dyDescent="0.25">
      <c r="A619" s="3"/>
      <c r="C619" s="3"/>
      <c r="D619" s="3"/>
      <c r="E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</row>
    <row r="620" spans="1:17" ht="30" customHeight="1" x14ac:dyDescent="0.25">
      <c r="A620" s="3"/>
      <c r="C620" s="3"/>
      <c r="D620" s="3"/>
      <c r="E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</row>
  </sheetData>
  <mergeCells count="8">
    <mergeCell ref="A1:Q5"/>
    <mergeCell ref="B6:B8"/>
    <mergeCell ref="C6:C7"/>
    <mergeCell ref="D6:D7"/>
    <mergeCell ref="E6:E7"/>
    <mergeCell ref="A6:A8"/>
    <mergeCell ref="G6:Q7"/>
    <mergeCell ref="F6:F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KPIs Data</vt:lpstr>
      <vt:lpstr>KPIs Projet</vt:lpstr>
      <vt:lpstr>Feuil3</vt:lpstr>
    </vt:vector>
  </TitlesOfParts>
  <Company>ALTRAN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POURNIN Baptiste</dc:creator>
  <cp:lastModifiedBy>POURNIN Baptiste</cp:lastModifiedBy>
  <dcterms:created xsi:type="dcterms:W3CDTF">2017-07-18T07:44:45Z</dcterms:created>
  <dcterms:modified xsi:type="dcterms:W3CDTF">2017-07-25T14:23:21Z</dcterms:modified>
</cp:coreProperties>
</file>