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35" windowWidth="20115" windowHeight="7935"/>
  </bookViews>
  <sheets>
    <sheet name="PL" sheetId="1" r:id="rId1"/>
    <sheet name="Admin" sheetId="2" r:id="rId2"/>
    <sheet name="Sheet1" sheetId="3" r:id="rId3"/>
    <sheet name="Account" sheetId="4" r:id="rId4"/>
  </sheets>
  <externalReferences>
    <externalReference r:id="rId5"/>
  </externalReferences>
  <definedNames>
    <definedName name="Add_ICP">[1]PL!#REF!</definedName>
    <definedName name="HFM_Entity">[1]cover!$E$10</definedName>
    <definedName name="HFM_Entity_Desc">[1]cover!$G$10</definedName>
    <definedName name="HFM_Period">[1]cover!$E$12</definedName>
    <definedName name="HFM_Scenario">[1]cover!$E$16</definedName>
    <definedName name="HFM_Year">[1]cover!$E$14</definedName>
    <definedName name="LastCellPLRep">'[1]PL_Report to print'!#REF!</definedName>
    <definedName name="List">[1]List!$A$1:$B$12</definedName>
    <definedName name="ListP">[1]List!$A$1:$A$12</definedName>
  </definedNames>
  <calcPr calcId="144525"/>
</workbook>
</file>

<file path=xl/calcChain.xml><?xml version="1.0" encoding="utf-8"?>
<calcChain xmlns="http://schemas.openxmlformats.org/spreadsheetml/2006/main">
  <c r="J465" i="1" l="1"/>
  <c r="J449" i="1"/>
  <c r="J442" i="1"/>
  <c r="J440" i="1"/>
  <c r="J436" i="1"/>
  <c r="J427" i="1"/>
  <c r="J425" i="1"/>
  <c r="J418" i="1"/>
  <c r="J415" i="1"/>
  <c r="J412" i="1"/>
  <c r="J416" i="1" s="1"/>
  <c r="J403" i="1"/>
  <c r="J400" i="1"/>
  <c r="J393" i="1"/>
  <c r="J390" i="1"/>
  <c r="J387" i="1"/>
  <c r="J384" i="1"/>
  <c r="J381" i="1"/>
  <c r="J378" i="1"/>
  <c r="J375" i="1"/>
  <c r="J372" i="1"/>
  <c r="J394" i="1" s="1"/>
  <c r="J369" i="1"/>
  <c r="J363" i="1"/>
  <c r="J359" i="1"/>
  <c r="J365" i="1" s="1"/>
  <c r="J353" i="1"/>
  <c r="J351" i="1"/>
  <c r="J355" i="1" s="1"/>
  <c r="J348" i="1"/>
  <c r="J337" i="1"/>
  <c r="J319" i="1"/>
  <c r="J316" i="1"/>
  <c r="J313" i="1"/>
  <c r="J310" i="1"/>
  <c r="J300" i="1"/>
  <c r="J296" i="1"/>
  <c r="J320" i="1" s="1"/>
  <c r="J285" i="1"/>
  <c r="J282" i="1"/>
  <c r="J286" i="1" s="1"/>
  <c r="J279" i="1"/>
  <c r="J276" i="1"/>
  <c r="J273" i="1"/>
  <c r="J271" i="1"/>
  <c r="J256" i="1"/>
  <c r="J249" i="1"/>
  <c r="J247" i="1"/>
  <c r="J243" i="1"/>
  <c r="J234" i="1"/>
  <c r="J232" i="1"/>
  <c r="J225" i="1"/>
  <c r="J222" i="1"/>
  <c r="J219" i="1"/>
  <c r="J210" i="1"/>
  <c r="J207" i="1"/>
  <c r="J200" i="1"/>
  <c r="J197" i="1"/>
  <c r="J194" i="1"/>
  <c r="J191" i="1"/>
  <c r="J188" i="1"/>
  <c r="J185" i="1"/>
  <c r="J182" i="1"/>
  <c r="J179" i="1"/>
  <c r="J176" i="1"/>
  <c r="J170" i="1"/>
  <c r="J166" i="1"/>
  <c r="J160" i="1"/>
  <c r="J158" i="1"/>
  <c r="J162" i="1" s="1"/>
  <c r="J155" i="1"/>
  <c r="J144" i="1"/>
  <c r="J156" i="1" s="1"/>
  <c r="J126" i="1"/>
  <c r="J123" i="1"/>
  <c r="J120" i="1"/>
  <c r="J117" i="1"/>
  <c r="J107" i="1"/>
  <c r="J103" i="1"/>
  <c r="J92" i="1"/>
  <c r="J83" i="1"/>
  <c r="J80" i="1"/>
  <c r="J75" i="1"/>
  <c r="J71" i="1"/>
  <c r="J67" i="1"/>
  <c r="J63" i="1"/>
  <c r="J55" i="1"/>
  <c r="J51" i="1"/>
  <c r="J48" i="1"/>
  <c r="J45" i="1"/>
  <c r="J52" i="1" s="1"/>
  <c r="J57" i="1" s="1"/>
  <c r="J41" i="1"/>
  <c r="J30" i="1"/>
  <c r="J33" i="1" s="1"/>
  <c r="J25" i="1"/>
  <c r="J15" i="1"/>
  <c r="J23" i="1" s="1"/>
  <c r="J11" i="1"/>
  <c r="J12" i="1" s="1"/>
  <c r="J462" i="1" l="1"/>
  <c r="J349" i="1"/>
  <c r="J268" i="1"/>
  <c r="J223" i="1"/>
  <c r="J201" i="1"/>
  <c r="J172" i="1"/>
  <c r="J211" i="1" s="1"/>
  <c r="J127" i="1"/>
  <c r="J76" i="1"/>
  <c r="J81" i="1" s="1"/>
  <c r="J94" i="1" s="1"/>
  <c r="J26" i="1"/>
  <c r="J42" i="1" s="1"/>
  <c r="J58" i="1" s="1"/>
  <c r="J404" i="1"/>
  <c r="J466" i="1" l="1"/>
  <c r="J287" i="1"/>
  <c r="J467" i="1" l="1"/>
  <c r="J468" i="1" s="1"/>
  <c r="J469" i="1" s="1"/>
</calcChain>
</file>

<file path=xl/sharedStrings.xml><?xml version="1.0" encoding="utf-8"?>
<sst xmlns="http://schemas.openxmlformats.org/spreadsheetml/2006/main" count="3922" uniqueCount="581">
  <si>
    <t>Account
Code</t>
  </si>
  <si>
    <t>Account
Description</t>
  </si>
  <si>
    <t>Base</t>
  </si>
  <si>
    <t>-</t>
  </si>
  <si>
    <t>REVENUES</t>
  </si>
  <si>
    <t>H</t>
  </si>
  <si>
    <t>N</t>
  </si>
  <si>
    <t>PL101010</t>
  </si>
  <si>
    <t>B</t>
  </si>
  <si>
    <t>PL101020</t>
  </si>
  <si>
    <t>PL101030</t>
  </si>
  <si>
    <t>PL101035</t>
  </si>
  <si>
    <t>PL10103T</t>
  </si>
  <si>
    <t>E-Commerce</t>
  </si>
  <si>
    <t>T</t>
  </si>
  <si>
    <t>PL10100T</t>
  </si>
  <si>
    <t>Retail Sales</t>
  </si>
  <si>
    <t>PL102010</t>
  </si>
  <si>
    <t>Distribution Sales</t>
  </si>
  <si>
    <t>PL102015</t>
  </si>
  <si>
    <t>PL10201T</t>
  </si>
  <si>
    <t>PL102020</t>
  </si>
  <si>
    <t>PL102030</t>
  </si>
  <si>
    <t>PL102040</t>
  </si>
  <si>
    <t>Other sales</t>
  </si>
  <si>
    <t>PL102050</t>
  </si>
  <si>
    <t>PL102060</t>
  </si>
  <si>
    <t>PL102070</t>
  </si>
  <si>
    <t>PL102080</t>
  </si>
  <si>
    <t>PL10200T</t>
  </si>
  <si>
    <t>Wholesale Sales</t>
  </si>
  <si>
    <t>PL103000</t>
  </si>
  <si>
    <t>Other Operations Sales</t>
  </si>
  <si>
    <t>PL10300T</t>
  </si>
  <si>
    <t>PL10101T</t>
  </si>
  <si>
    <t>Net sales of goods</t>
  </si>
  <si>
    <t>PL104100</t>
  </si>
  <si>
    <t>PL104110</t>
  </si>
  <si>
    <t>PL104120</t>
  </si>
  <si>
    <t>Rental income - Landlord contribution (Debit) - Third party</t>
  </si>
  <si>
    <t>PL10410T</t>
  </si>
  <si>
    <t>Rental Income</t>
  </si>
  <si>
    <t>PL104000</t>
  </si>
  <si>
    <t>Other Revenues</t>
  </si>
  <si>
    <t>PL104200</t>
  </si>
  <si>
    <t>Net sales of services</t>
  </si>
  <si>
    <t>PL10400T</t>
  </si>
  <si>
    <t>PL105010</t>
  </si>
  <si>
    <t>Royalties Inc. - Watches</t>
  </si>
  <si>
    <t>PL105020</t>
  </si>
  <si>
    <t>Royalties Inc. - Eyewears</t>
  </si>
  <si>
    <t>PL105025</t>
  </si>
  <si>
    <t>PL105030</t>
  </si>
  <si>
    <t>Royalties Inc. - Parfums</t>
  </si>
  <si>
    <t>PL105040</t>
  </si>
  <si>
    <t>Royalties Inc. - Ladies R.T.W.</t>
  </si>
  <si>
    <t>PL105050</t>
  </si>
  <si>
    <t>Royalties Inc. - Men s R.T.W.</t>
  </si>
  <si>
    <t>PL105060</t>
  </si>
  <si>
    <t>Royalties Inc. - Others</t>
  </si>
  <si>
    <t>PL10500T</t>
  </si>
  <si>
    <t>Royalties Income</t>
  </si>
  <si>
    <t>PL10000T</t>
  </si>
  <si>
    <t>Net Sales not IC</t>
  </si>
  <si>
    <t>PY104100</t>
  </si>
  <si>
    <t>Rental income - Fixed rent and Minimum guarantee - IC</t>
  </si>
  <si>
    <t>GD8120</t>
  </si>
  <si>
    <t>Y</t>
  </si>
  <si>
    <t>BN</t>
  </si>
  <si>
    <t>[ICP Entities]</t>
  </si>
  <si>
    <t>PY104110</t>
  </si>
  <si>
    <t>Rental income - Variable rent - IC</t>
  </si>
  <si>
    <t>PY104120</t>
  </si>
  <si>
    <t>Rental income - Landlord contribution (Debit) - IC</t>
  </si>
  <si>
    <t>PY10410T</t>
  </si>
  <si>
    <t>Rental Income - IC</t>
  </si>
  <si>
    <t>PY101000</t>
  </si>
  <si>
    <t>Sales IC</t>
  </si>
  <si>
    <t>PL109000</t>
  </si>
  <si>
    <t>Sales vs PPR</t>
  </si>
  <si>
    <t>PL10IC0T</t>
  </si>
  <si>
    <t>Revenues - IC</t>
  </si>
  <si>
    <t>PL00000T</t>
  </si>
  <si>
    <t>TOTAL NET REVENUES</t>
  </si>
  <si>
    <t>PL206410</t>
  </si>
  <si>
    <t>Gross Opening Raw Material Inventory</t>
  </si>
  <si>
    <t>PL206420</t>
  </si>
  <si>
    <t>Gross Opening Work in Progress Inventory</t>
  </si>
  <si>
    <t>PL206430</t>
  </si>
  <si>
    <t>Gross Opening Finished Goods Inventory</t>
  </si>
  <si>
    <t>PL20640T</t>
  </si>
  <si>
    <t>Gross Opening inventory</t>
  </si>
  <si>
    <t>PL206100</t>
  </si>
  <si>
    <t>Allowance for Damage Finished goods</t>
  </si>
  <si>
    <t>PL206110</t>
  </si>
  <si>
    <t>Allowance for Shortage Finished goods</t>
  </si>
  <si>
    <t>PL206120</t>
  </si>
  <si>
    <t>Allowance for Obsol. and Slow Finish goods</t>
  </si>
  <si>
    <t>PL20610T</t>
  </si>
  <si>
    <t>Allowance for Finish Goods</t>
  </si>
  <si>
    <t>PL206210</t>
  </si>
  <si>
    <t>Allowance for Damage WIP</t>
  </si>
  <si>
    <t>PL206220</t>
  </si>
  <si>
    <t>Allowance for Shortage WIP</t>
  </si>
  <si>
    <t>PL206230</t>
  </si>
  <si>
    <t>Allowance for Obsol. and Slow Moving WIP</t>
  </si>
  <si>
    <t>PL20620T</t>
  </si>
  <si>
    <t>Allowance for WIP</t>
  </si>
  <si>
    <t>PL206310</t>
  </si>
  <si>
    <t>Allowance for Damage Raw Materials</t>
  </si>
  <si>
    <t>PL206320</t>
  </si>
  <si>
    <t>Allowance for Shortage Raw Materials</t>
  </si>
  <si>
    <t>PL206330</t>
  </si>
  <si>
    <t>Allowance for Obsol. and Slow Moving Raw Materials</t>
  </si>
  <si>
    <t>PL20630T</t>
  </si>
  <si>
    <t>Allowance for Raw Material</t>
  </si>
  <si>
    <t>PL20660T</t>
  </si>
  <si>
    <t>Total Allowance</t>
  </si>
  <si>
    <t>PL206510</t>
  </si>
  <si>
    <t>Gross Closing Raw Material Inventory</t>
  </si>
  <si>
    <t>PL206520</t>
  </si>
  <si>
    <t>Gross Closing Work in Progress Inventory</t>
  </si>
  <si>
    <t>PL206530</t>
  </si>
  <si>
    <t>Gross Closing Finished Goods Inventory</t>
  </si>
  <si>
    <t>PL20650T</t>
  </si>
  <si>
    <t>Gross Closing inventory</t>
  </si>
  <si>
    <t>PL20600T</t>
  </si>
  <si>
    <t>CHG on Net Inventory</t>
  </si>
  <si>
    <t>PL208000</t>
  </si>
  <si>
    <t>Foreign exchange P&amp;L on payables</t>
  </si>
  <si>
    <t>PL20800T</t>
  </si>
  <si>
    <t>PL201000</t>
  </si>
  <si>
    <t>Hedge</t>
  </si>
  <si>
    <t>PL202000</t>
  </si>
  <si>
    <t>PL202100</t>
  </si>
  <si>
    <t>Insurance</t>
  </si>
  <si>
    <t>PL202200</t>
  </si>
  <si>
    <t>Non recoverable taxes on importation or Customs duties</t>
  </si>
  <si>
    <t>PL203000</t>
  </si>
  <si>
    <t>Other Inv. Related Costs</t>
  </si>
  <si>
    <t>PL204000</t>
  </si>
  <si>
    <t>Purchases</t>
  </si>
  <si>
    <t>PY024000</t>
  </si>
  <si>
    <t>Purchases IC</t>
  </si>
  <si>
    <t>PL205000</t>
  </si>
  <si>
    <t>PL20000T</t>
  </si>
  <si>
    <t>PL304100</t>
  </si>
  <si>
    <t>Base Salary and Guaranteed Bonuses</t>
  </si>
  <si>
    <t>PL304200</t>
  </si>
  <si>
    <t>Overtime</t>
  </si>
  <si>
    <t>PL304300</t>
  </si>
  <si>
    <t>Other salaries</t>
  </si>
  <si>
    <t>PL304400</t>
  </si>
  <si>
    <t>Allowances (incl. in payslip)</t>
  </si>
  <si>
    <t>PL304500</t>
  </si>
  <si>
    <t>Sales Commissions (personnel)</t>
  </si>
  <si>
    <t>PL304600</t>
  </si>
  <si>
    <t>Provision on personnel cost (non cash) - Accrual</t>
  </si>
  <si>
    <t>PL304650</t>
  </si>
  <si>
    <t>Provision on personnel cost (non cash) - Reversal</t>
  </si>
  <si>
    <t>PL30400T</t>
  </si>
  <si>
    <t>Salaries and Wage</t>
  </si>
  <si>
    <t>PL305100</t>
  </si>
  <si>
    <t>Social contributions on payroll</t>
  </si>
  <si>
    <t>PL305200</t>
  </si>
  <si>
    <t>Other taxes on payroll</t>
  </si>
  <si>
    <t>PL305300</t>
  </si>
  <si>
    <t>Other taxes on Sales commission payroll</t>
  </si>
  <si>
    <t>PL30500T</t>
  </si>
  <si>
    <t>Social contribtion</t>
  </si>
  <si>
    <t>PL306000</t>
  </si>
  <si>
    <t>Allowances (not incl in payslip)</t>
  </si>
  <si>
    <t>PL307000</t>
  </si>
  <si>
    <t>Benefits (Life Ins., Medical Ins., etc.)</t>
  </si>
  <si>
    <t>PL307500</t>
  </si>
  <si>
    <t>TFR</t>
  </si>
  <si>
    <t>PL308000</t>
  </si>
  <si>
    <t>Deferred Compensation</t>
  </si>
  <si>
    <t>PL308500</t>
  </si>
  <si>
    <t>Other pension cost</t>
  </si>
  <si>
    <t>PL309000</t>
  </si>
  <si>
    <t>Employee Bonus Paid</t>
  </si>
  <si>
    <t>PL311000</t>
  </si>
  <si>
    <t>Employee Bonus Accrual</t>
  </si>
  <si>
    <t>PY309100</t>
  </si>
  <si>
    <t>Personnel costs income IC</t>
  </si>
  <si>
    <t>PY309200</t>
  </si>
  <si>
    <t>Personnel costs expenses IC</t>
  </si>
  <si>
    <t>PY309000</t>
  </si>
  <si>
    <t>Employees Bonuses income IC</t>
  </si>
  <si>
    <t>PY310000</t>
  </si>
  <si>
    <t>Employees Bonuses expense IC</t>
  </si>
  <si>
    <t>PL3P000T</t>
  </si>
  <si>
    <t>Personnel Cost</t>
  </si>
  <si>
    <t>PL510100</t>
  </si>
  <si>
    <t>Lands Depreciation</t>
  </si>
  <si>
    <t>PL510200</t>
  </si>
  <si>
    <t>Lands IAS 17 Depreciation</t>
  </si>
  <si>
    <t>PL510300</t>
  </si>
  <si>
    <t>Buildings Depreciation</t>
  </si>
  <si>
    <t>PL510400</t>
  </si>
  <si>
    <t>Buildings IAS 17 Depreciation</t>
  </si>
  <si>
    <t>PL510500</t>
  </si>
  <si>
    <t>Leasehold Improv. Depreciation</t>
  </si>
  <si>
    <t>PL510600</t>
  </si>
  <si>
    <t>Construction Period Rent - Amortisation</t>
  </si>
  <si>
    <t>PL510700</t>
  </si>
  <si>
    <t>Plant and Equip. Depreciation</t>
  </si>
  <si>
    <t>PL510800</t>
  </si>
  <si>
    <t>Plant and Equip IAS 17 Depreciation</t>
  </si>
  <si>
    <t>PL510900</t>
  </si>
  <si>
    <t>Furniture and Fixt. Depreciation</t>
  </si>
  <si>
    <t>PL511000</t>
  </si>
  <si>
    <t>Furniture and Fixt IAS 17 Depreciation</t>
  </si>
  <si>
    <t>PL511100</t>
  </si>
  <si>
    <t>Electronic Mach. Depreciation</t>
  </si>
  <si>
    <t>PL511200</t>
  </si>
  <si>
    <t>Electronic Mach. IAS 17 Depreciation</t>
  </si>
  <si>
    <t>PL511300</t>
  </si>
  <si>
    <t>Hardware Depreciation</t>
  </si>
  <si>
    <t>PL511400</t>
  </si>
  <si>
    <t>Hardware IAS 17 Depreciation</t>
  </si>
  <si>
    <t>PL511500</t>
  </si>
  <si>
    <t>Motor Vehicles Depreciation</t>
  </si>
  <si>
    <t>PL511600</t>
  </si>
  <si>
    <t>Motor Vehicles IAS 17 Depreciation</t>
  </si>
  <si>
    <t>PL51000T</t>
  </si>
  <si>
    <t>Depreciation</t>
  </si>
  <si>
    <t>PL520100</t>
  </si>
  <si>
    <t>Capitalized Fees Amortization</t>
  </si>
  <si>
    <t>PL520200</t>
  </si>
  <si>
    <t>Trademark Amortization</t>
  </si>
  <si>
    <t>PL520300</t>
  </si>
  <si>
    <t>Lease acq. costs Amortization - DO NOT USE</t>
  </si>
  <si>
    <t>PL520400</t>
  </si>
  <si>
    <t>Software Amortization</t>
  </si>
  <si>
    <t>PL520500</t>
  </si>
  <si>
    <t>License repurchase Other Amortization</t>
  </si>
  <si>
    <t>PL520600</t>
  </si>
  <si>
    <t>Other Amortization</t>
  </si>
  <si>
    <t>PL533000</t>
  </si>
  <si>
    <t>Leasehold rights (Key money) - Amortisation</t>
  </si>
  <si>
    <t>PL533100</t>
  </si>
  <si>
    <t>Other lease acquisition costs - Amortisation</t>
  </si>
  <si>
    <t>PL533200</t>
  </si>
  <si>
    <t>Leasehold rights (Key money) - Impairment</t>
  </si>
  <si>
    <t>PL533300</t>
  </si>
  <si>
    <t>Other lease acquisition costs -  Impairment</t>
  </si>
  <si>
    <t>PL52000T</t>
  </si>
  <si>
    <t>Amortization</t>
  </si>
  <si>
    <t>PL50000T</t>
  </si>
  <si>
    <t>Depreciation, amortisation and impairment</t>
  </si>
  <si>
    <t>PL372001</t>
  </si>
  <si>
    <t>Property rental expense - LT lease - Fixed rent</t>
  </si>
  <si>
    <t>PL37200T</t>
  </si>
  <si>
    <t>Property rental expense - LT lease</t>
  </si>
  <si>
    <t>PL373001</t>
  </si>
  <si>
    <t>Property rental expense - ST lease - Fixed rent</t>
  </si>
  <si>
    <t>PL37300T</t>
  </si>
  <si>
    <t>Property rental expense - ST lease</t>
  </si>
  <si>
    <t>PL375000</t>
  </si>
  <si>
    <t>Property rental expense - Rental charges</t>
  </si>
  <si>
    <t>PL37100T</t>
  </si>
  <si>
    <t>Property rental expense</t>
  </si>
  <si>
    <t>PL376100</t>
  </si>
  <si>
    <t>Logistic equipment rental expense - LT lease - Fixed rent</t>
  </si>
  <si>
    <t>PL376110</t>
  </si>
  <si>
    <t>Logistic equipment rental expense - LT lease - Minimum guarantee</t>
  </si>
  <si>
    <t>PL376120</t>
  </si>
  <si>
    <t>Logistic equipment rental expense - LT lease - Variable rent</t>
  </si>
  <si>
    <t>PL37610T</t>
  </si>
  <si>
    <t>Logistic equipment rental expense - LT lease</t>
  </si>
  <si>
    <t>PL376200</t>
  </si>
  <si>
    <t>Logistic equipment rental expense - ST lease - Fixed rent</t>
  </si>
  <si>
    <t>PL376210</t>
  </si>
  <si>
    <t>Logistic equipment rental expense - ST lease - Minimum guarantee</t>
  </si>
  <si>
    <t>PL376220</t>
  </si>
  <si>
    <t>Logistic equipment rental expense - ST lease - Variable rent</t>
  </si>
  <si>
    <t>PL37620T</t>
  </si>
  <si>
    <t>Logistic equipment rental expense - ST lease</t>
  </si>
  <si>
    <t>PL376300</t>
  </si>
  <si>
    <t>Logistic equipment rental expense - Rental charges</t>
  </si>
  <si>
    <t>PL37600T</t>
  </si>
  <si>
    <t>Logistic equipment rental expense</t>
  </si>
  <si>
    <t>PL374001</t>
  </si>
  <si>
    <t>Other equipment rental expense - LT lease - High value asset</t>
  </si>
  <si>
    <t>PL374002</t>
  </si>
  <si>
    <t>Other equipment rental expense - LT lease - Low value asset</t>
  </si>
  <si>
    <t>PL374003</t>
  </si>
  <si>
    <t>Other equipment rental expense - ST lease</t>
  </si>
  <si>
    <t>PL37400T</t>
  </si>
  <si>
    <t>Other equipment rental expense</t>
  </si>
  <si>
    <t>PY370101</t>
  </si>
  <si>
    <t>Property rental expense - LT lease - Fixed rent - IC</t>
  </si>
  <si>
    <t>PY370104</t>
  </si>
  <si>
    <t>Property rental expense - ST lease - Fixed rent - IC</t>
  </si>
  <si>
    <t>PY370107</t>
  </si>
  <si>
    <t>Property rental expense - Rental charges - IC</t>
  </si>
  <si>
    <t>PY370108</t>
  </si>
  <si>
    <t>Equipment rental expense - LT lease - High value asset - IC</t>
  </si>
  <si>
    <t>PY370109</t>
  </si>
  <si>
    <t>Equipment rental expense - LT lease - Low value asset - IC</t>
  </si>
  <si>
    <t>PY370110</t>
  </si>
  <si>
    <t>Equipment rental expense - ST lease - IC</t>
  </si>
  <si>
    <t>PY370111</t>
  </si>
  <si>
    <t>Rental expense - Landlord contribution (Credit) - IC</t>
  </si>
  <si>
    <t>PY370200</t>
  </si>
  <si>
    <t>Sublease rental income - IC</t>
  </si>
  <si>
    <t>PL37500T</t>
  </si>
  <si>
    <t>Rental expense IC</t>
  </si>
  <si>
    <t>PL370150</t>
  </si>
  <si>
    <t>Rent - Landlord contribution reversal</t>
  </si>
  <si>
    <t>PL370300</t>
  </si>
  <si>
    <t>Sublease rental income - Third Party</t>
  </si>
  <si>
    <t>PL370100</t>
  </si>
  <si>
    <t>Fixed Rent - DO NOT USE</t>
  </si>
  <si>
    <t>PY370000</t>
  </si>
  <si>
    <t>Rent income IC - DO NOT USE</t>
  </si>
  <si>
    <t>PY370100</t>
  </si>
  <si>
    <t>Rent expenses IC - DO NOT USE</t>
  </si>
  <si>
    <t>PL37000T</t>
  </si>
  <si>
    <t>Rental expense</t>
  </si>
  <si>
    <t>PL330100</t>
  </si>
  <si>
    <t>Professional Fees</t>
  </si>
  <si>
    <t>PL330200</t>
  </si>
  <si>
    <t>Fiscal Consulting</t>
  </si>
  <si>
    <t>PL330400</t>
  </si>
  <si>
    <t>Auditors Fees</t>
  </si>
  <si>
    <t>PL330600</t>
  </si>
  <si>
    <t>Personnel res. and select.</t>
  </si>
  <si>
    <t>PL330900</t>
  </si>
  <si>
    <t>Consulting Other</t>
  </si>
  <si>
    <t>PY330000</t>
  </si>
  <si>
    <t>Fees income IC</t>
  </si>
  <si>
    <t>PY330100</t>
  </si>
  <si>
    <t>Fees expenses IC</t>
  </si>
  <si>
    <t>PL33000T</t>
  </si>
  <si>
    <t>Consulting Expenses</t>
  </si>
  <si>
    <t>PL391000</t>
  </si>
  <si>
    <t>E-commerce commissions</t>
  </si>
  <si>
    <t>PL39100T</t>
  </si>
  <si>
    <t>PL340360</t>
  </si>
  <si>
    <t>PL340200</t>
  </si>
  <si>
    <t>Trunk Shows</t>
  </si>
  <si>
    <t>PL340211</t>
  </si>
  <si>
    <t>Global Brand Image Events</t>
  </si>
  <si>
    <t>PL340212</t>
  </si>
  <si>
    <t>Retail/Client events</t>
  </si>
  <si>
    <t>PL340050</t>
  </si>
  <si>
    <t>PL340055</t>
  </si>
  <si>
    <t>Shipping catalogs</t>
  </si>
  <si>
    <t>PL34000T</t>
  </si>
  <si>
    <t>Communication Expenses</t>
  </si>
  <si>
    <t>PL360200</t>
  </si>
  <si>
    <t>Samples costs</t>
  </si>
  <si>
    <t>PL36000T</t>
  </si>
  <si>
    <t>Samples Expenses</t>
  </si>
  <si>
    <t>PL320100</t>
  </si>
  <si>
    <t>Bank charges</t>
  </si>
  <si>
    <t>PL320200</t>
  </si>
  <si>
    <t>Cleaning</t>
  </si>
  <si>
    <t>PL320300</t>
  </si>
  <si>
    <t>Credit cards charges</t>
  </si>
  <si>
    <t>PL320400</t>
  </si>
  <si>
    <t>Deliveries Exp. / ( Inc.)</t>
  </si>
  <si>
    <t>PL320500</t>
  </si>
  <si>
    <t>Due and subcriptions</t>
  </si>
  <si>
    <t>PL320700</t>
  </si>
  <si>
    <t>Equipment Rental</t>
  </si>
  <si>
    <t>PL320810</t>
  </si>
  <si>
    <t>Temporary People</t>
  </si>
  <si>
    <t>PL320820</t>
  </si>
  <si>
    <t>Other Ex. Services costs</t>
  </si>
  <si>
    <t>PL32080T</t>
  </si>
  <si>
    <t>External Services</t>
  </si>
  <si>
    <t>PL320900</t>
  </si>
  <si>
    <t>Gifts</t>
  </si>
  <si>
    <t>PL321200</t>
  </si>
  <si>
    <t>PL321540</t>
  </si>
  <si>
    <t>Maintenance other</t>
  </si>
  <si>
    <t>PL32150T</t>
  </si>
  <si>
    <t>Maintenance</t>
  </si>
  <si>
    <t>PL321620</t>
  </si>
  <si>
    <t>Materials: other</t>
  </si>
  <si>
    <t>PL32160T</t>
  </si>
  <si>
    <t>Materials</t>
  </si>
  <si>
    <t>PL321700</t>
  </si>
  <si>
    <t>Other general expenses</t>
  </si>
  <si>
    <t>PL321800</t>
  </si>
  <si>
    <t>Moving</t>
  </si>
  <si>
    <t>PL321900</t>
  </si>
  <si>
    <t>Other Prod. Cost</t>
  </si>
  <si>
    <t>PL322210</t>
  </si>
  <si>
    <t>Repair expences</t>
  </si>
  <si>
    <t>PL322220</t>
  </si>
  <si>
    <t>Repair incomes</t>
  </si>
  <si>
    <t>PL322230</t>
  </si>
  <si>
    <t>Repairs exp for guarantee goods</t>
  </si>
  <si>
    <t>PL33220T</t>
  </si>
  <si>
    <t>Total Repairs Exp/(Inc)</t>
  </si>
  <si>
    <t>PL322400</t>
  </si>
  <si>
    <t>Security</t>
  </si>
  <si>
    <t>PL322700</t>
  </si>
  <si>
    <t>Stationery</t>
  </si>
  <si>
    <t>PL322800</t>
  </si>
  <si>
    <t>Other taxes</t>
  </si>
  <si>
    <t>PL322810</t>
  </si>
  <si>
    <t>Non recoverable VAT</t>
  </si>
  <si>
    <t>PL322820</t>
  </si>
  <si>
    <t>Withholding tax (WHT) - recurring</t>
  </si>
  <si>
    <t>PL322830</t>
  </si>
  <si>
    <t>Taxes on non-current operating assets</t>
  </si>
  <si>
    <t>PL322900</t>
  </si>
  <si>
    <t>Telephone and postage</t>
  </si>
  <si>
    <t>PL323100</t>
  </si>
  <si>
    <t>Training</t>
  </si>
  <si>
    <t>PL323200</t>
  </si>
  <si>
    <t>Travels</t>
  </si>
  <si>
    <t>PL323300</t>
  </si>
  <si>
    <t>Uniforms</t>
  </si>
  <si>
    <t>PL323500</t>
  </si>
  <si>
    <t>Utilities</t>
  </si>
  <si>
    <t>PL32000T</t>
  </si>
  <si>
    <t>General Expenses</t>
  </si>
  <si>
    <t>PL325100</t>
  </si>
  <si>
    <t>PL325200</t>
  </si>
  <si>
    <t>PL32500T</t>
  </si>
  <si>
    <t>PL301000</t>
  </si>
  <si>
    <t>Recharge income on Third party</t>
  </si>
  <si>
    <t>PL30100T</t>
  </si>
  <si>
    <t>Recharge operating on Third party</t>
  </si>
  <si>
    <t>PY300000</t>
  </si>
  <si>
    <t>MIS income IC</t>
  </si>
  <si>
    <t>PY300100</t>
  </si>
  <si>
    <t>MIS expenses IC</t>
  </si>
  <si>
    <t>PY301000</t>
  </si>
  <si>
    <t>IC Recharge income</t>
  </si>
  <si>
    <t>PY302000</t>
  </si>
  <si>
    <t>IC Recharge expenses</t>
  </si>
  <si>
    <t>PY30000T</t>
  </si>
  <si>
    <t>IC recharge operating</t>
  </si>
  <si>
    <t>PL30000T</t>
  </si>
  <si>
    <t>Operating Expenses</t>
  </si>
  <si>
    <t>PL322850</t>
  </si>
  <si>
    <t>DDA Service Recharge</t>
  </si>
  <si>
    <t>GROSS MARGIN</t>
  </si>
  <si>
    <t>GROSS MARGIN %</t>
  </si>
  <si>
    <t>Transport</t>
  </si>
  <si>
    <t>Transport EXP.</t>
  </si>
  <si>
    <t>Prod EXP</t>
  </si>
  <si>
    <t>Prod EXP.</t>
  </si>
  <si>
    <t>Prod</t>
  </si>
  <si>
    <t>Social Media Prod &amp; Projects</t>
  </si>
  <si>
    <t>Prod catalogs</t>
  </si>
  <si>
    <t>Capitalised Prod - personnel costs</t>
  </si>
  <si>
    <t>Capitalised Prod - other expenses</t>
  </si>
  <si>
    <t>Capitalised Prod</t>
  </si>
  <si>
    <t>Achat matière</t>
  </si>
  <si>
    <t>Provision for buy-backs / return goods (Achat matière Value) (IFRS15)</t>
  </si>
  <si>
    <t>Général</t>
  </si>
  <si>
    <t>No</t>
  </si>
  <si>
    <t>To</t>
  </si>
  <si>
    <t>Desc</t>
  </si>
  <si>
    <t>Code2</t>
  </si>
  <si>
    <t>Desc2</t>
  </si>
  <si>
    <t>POD</t>
  </si>
  <si>
    <t>Royalties Inc. - Eyewears from Total Eyewear</t>
  </si>
  <si>
    <t>BD_USA_INNOV</t>
  </si>
  <si>
    <t>CC65</t>
  </si>
  <si>
    <t>CC1065</t>
  </si>
  <si>
    <t>CC1115</t>
  </si>
  <si>
    <t>CC1070</t>
  </si>
  <si>
    <t>Retail</t>
  </si>
  <si>
    <t>Cash</t>
  </si>
  <si>
    <t>Sales E-Commerce</t>
  </si>
  <si>
    <t>Sales E-Commerce Other</t>
  </si>
  <si>
    <t>Distribution</t>
  </si>
  <si>
    <t>Distribution Sales Dig</t>
  </si>
  <si>
    <t>Duty Free</t>
  </si>
  <si>
    <t>Franchise</t>
  </si>
  <si>
    <t>Provision for buy-backs / return goods</t>
  </si>
  <si>
    <t>Buy-backs with no rights of return DO NOT USE</t>
  </si>
  <si>
    <t>Cash discounts for advanced payment</t>
  </si>
  <si>
    <t>Other Operations</t>
  </si>
  <si>
    <t>Rental income - Fixed rent and Minimum guarantee</t>
  </si>
  <si>
    <t>Rental income - Variable rent -</t>
  </si>
  <si>
    <t>IAP</t>
  </si>
  <si>
    <t>Code CC</t>
  </si>
  <si>
    <t>CC1250</t>
  </si>
  <si>
    <t>CC1450</t>
  </si>
  <si>
    <t>CC1500</t>
  </si>
  <si>
    <t>CC1550</t>
  </si>
  <si>
    <t>CC_50</t>
  </si>
  <si>
    <t>CC_1050</t>
  </si>
  <si>
    <t>CC_1100</t>
  </si>
  <si>
    <t>CC_1200</t>
  </si>
  <si>
    <t>CC_1300</t>
  </si>
  <si>
    <t>CC_1450</t>
  </si>
  <si>
    <t>CC_1475</t>
  </si>
  <si>
    <t>CC_1550</t>
  </si>
  <si>
    <t>CC_1500</t>
  </si>
  <si>
    <t>CC_1500B</t>
  </si>
  <si>
    <t>CC_12GA</t>
  </si>
  <si>
    <t>CC_1350</t>
  </si>
  <si>
    <t>CC_1350B</t>
  </si>
  <si>
    <t>CC_1</t>
  </si>
  <si>
    <t>CC_2</t>
  </si>
  <si>
    <t>CC_3</t>
  </si>
  <si>
    <t>CC_4</t>
  </si>
  <si>
    <t>CC_5</t>
  </si>
  <si>
    <t>CC_6</t>
  </si>
  <si>
    <t>CC_7</t>
  </si>
  <si>
    <t>CC_8</t>
  </si>
  <si>
    <t>CC_9</t>
  </si>
  <si>
    <t>CC_10</t>
  </si>
  <si>
    <t>CC_11</t>
  </si>
  <si>
    <t>CC_1252T</t>
  </si>
  <si>
    <t>CC_1262T</t>
  </si>
  <si>
    <t>CC_1263T</t>
  </si>
  <si>
    <t>CC_1264T</t>
  </si>
  <si>
    <t>ALL_CC</t>
  </si>
  <si>
    <t>CC1251</t>
  </si>
  <si>
    <t>CC1451</t>
  </si>
  <si>
    <t>CC1501</t>
  </si>
  <si>
    <t>CC1555</t>
  </si>
  <si>
    <t>CC50</t>
  </si>
  <si>
    <t>CC1050</t>
  </si>
  <si>
    <t>CC1100</t>
  </si>
  <si>
    <t>CC1200</t>
  </si>
  <si>
    <t>CC1300</t>
  </si>
  <si>
    <t>CC1475</t>
  </si>
  <si>
    <t>CC1254</t>
  </si>
  <si>
    <t>CC1350</t>
  </si>
  <si>
    <t>CC1055</t>
  </si>
  <si>
    <t>CC1252</t>
  </si>
  <si>
    <t>CC1262</t>
  </si>
  <si>
    <t>CC1263</t>
  </si>
  <si>
    <t>CC1264</t>
  </si>
  <si>
    <t>CC1452</t>
  </si>
  <si>
    <t>CC1502</t>
  </si>
  <si>
    <t>CC1556</t>
  </si>
  <si>
    <t>CC1265</t>
  </si>
  <si>
    <t>CC1150</t>
  </si>
  <si>
    <t>CC1270</t>
  </si>
  <si>
    <t>CC1281</t>
  </si>
  <si>
    <t>CC1283</t>
  </si>
  <si>
    <t>CC1289</t>
  </si>
  <si>
    <t>CC1253</t>
  </si>
  <si>
    <t>CC1503</t>
  </si>
  <si>
    <t>CC1257</t>
  </si>
  <si>
    <t>CC1275</t>
  </si>
  <si>
    <t>CC1271</t>
  </si>
  <si>
    <t>CC1282</t>
  </si>
  <si>
    <t>CC1284</t>
  </si>
  <si>
    <t>CC1290</t>
  </si>
  <si>
    <t>CC1504</t>
  </si>
  <si>
    <t>CC1260</t>
  </si>
  <si>
    <t>CC1272</t>
  </si>
  <si>
    <t>CC1285</t>
  </si>
  <si>
    <t>CC1291</t>
  </si>
  <si>
    <t>CC1255</t>
  </si>
  <si>
    <t>CC1505</t>
  </si>
  <si>
    <t>CC1273</t>
  </si>
  <si>
    <t>CC1286</t>
  </si>
  <si>
    <t>CC1292</t>
  </si>
  <si>
    <t>CC1256</t>
  </si>
  <si>
    <t>CC1506</t>
  </si>
  <si>
    <t>CC1274</t>
  </si>
  <si>
    <t>CC1287</t>
  </si>
  <si>
    <t>CC1293</t>
  </si>
  <si>
    <t>CC1400</t>
  </si>
  <si>
    <t>CC1276</t>
  </si>
  <si>
    <t>CC1288</t>
  </si>
  <si>
    <t>CC1258</t>
  </si>
  <si>
    <t>CC1277</t>
  </si>
  <si>
    <t>CC1278</t>
  </si>
  <si>
    <t>CC1261</t>
  </si>
  <si>
    <t>CC1279</t>
  </si>
  <si>
    <t>CC1280</t>
  </si>
  <si>
    <t>CC1294</t>
  </si>
  <si>
    <t>CC1259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</si>
</sst>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;\(#,##0\);\-"/>
    <numFmt numFmtId="165" formatCode="0.0%"/>
    <numFmt numFmtId="166" formatCode="_-* #,##0.00_-;\-* #,##0.0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C4"/>
        <bgColor indexed="64"/>
      </patternFill>
    </fill>
    <fill>
      <patternFill patternType="solid">
        <fgColor rgb="FFA0CBB7"/>
        <bgColor indexed="64"/>
      </patternFill>
    </fill>
    <fill>
      <patternFill patternType="solid">
        <fgColor theme="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5" fillId="0" borderId="0"/>
  </cellStyleXfs>
  <cellXfs count="26">
    <xf numFmtId="0" fontId="0" fillId="0" borderId="0" xfId="0"/>
    <xf numFmtId="0" fontId="2" fillId="0" borderId="0" xfId="0" applyFont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2" fillId="2" borderId="0" xfId="0" applyFont="1" applyFill="1" applyAlignment="1" applyProtection="1">
      <alignment horizontal="center" vertical="center" wrapText="1"/>
    </xf>
    <xf numFmtId="0" fontId="3" fillId="2" borderId="0" xfId="0" quotePrefix="1" applyFont="1" applyFill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64" fontId="3" fillId="2" borderId="1" xfId="0" applyNumberFormat="1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 wrapText="1"/>
    </xf>
    <xf numFmtId="164" fontId="3" fillId="3" borderId="2" xfId="0" applyNumberFormat="1" applyFont="1" applyFill="1" applyBorder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</xf>
    <xf numFmtId="0" fontId="2" fillId="0" borderId="0" xfId="0" applyFont="1" applyAlignment="1" applyProtection="1">
      <alignment vertical="center" wrapText="1"/>
    </xf>
    <xf numFmtId="164" fontId="2" fillId="4" borderId="2" xfId="0" applyNumberFormat="1" applyFont="1" applyFill="1" applyBorder="1" applyAlignment="1" applyProtection="1">
      <alignment vertical="center"/>
    </xf>
    <xf numFmtId="0" fontId="3" fillId="0" borderId="0" xfId="0" quotePrefix="1" applyFont="1" applyAlignment="1" applyProtection="1">
      <alignment vertical="center"/>
    </xf>
    <xf numFmtId="164" fontId="3" fillId="2" borderId="2" xfId="0" applyNumberFormat="1" applyFont="1" applyFill="1" applyBorder="1" applyAlignment="1" applyProtection="1">
      <alignment vertical="center"/>
    </xf>
    <xf numFmtId="0" fontId="2" fillId="0" borderId="3" xfId="0" applyFont="1" applyBorder="1" applyAlignment="1" applyProtection="1">
      <alignment vertical="center"/>
    </xf>
    <xf numFmtId="0" fontId="2" fillId="0" borderId="4" xfId="0" applyFont="1" applyBorder="1" applyAlignment="1" applyProtection="1">
      <alignment vertical="center" wrapText="1"/>
    </xf>
    <xf numFmtId="0" fontId="2" fillId="0" borderId="4" xfId="0" applyFont="1" applyBorder="1" applyAlignment="1" applyProtection="1">
      <alignment vertical="center"/>
    </xf>
    <xf numFmtId="0" fontId="3" fillId="0" borderId="4" xfId="0" applyFont="1" applyBorder="1" applyAlignment="1" applyProtection="1">
      <alignment vertical="center"/>
    </xf>
    <xf numFmtId="0" fontId="3" fillId="0" borderId="4" xfId="0" applyFont="1" applyBorder="1" applyAlignment="1" applyProtection="1">
      <alignment horizontal="center" vertical="center"/>
    </xf>
    <xf numFmtId="164" fontId="2" fillId="4" borderId="5" xfId="0" applyNumberFormat="1" applyFont="1" applyFill="1" applyBorder="1" applyAlignment="1" applyProtection="1">
      <alignment vertical="center"/>
    </xf>
    <xf numFmtId="0" fontId="2" fillId="0" borderId="3" xfId="0" applyFont="1" applyBorder="1" applyAlignment="1" applyProtection="1">
      <alignment vertical="center" wrapText="1"/>
    </xf>
    <xf numFmtId="0" fontId="4" fillId="0" borderId="4" xfId="0" applyFont="1" applyBorder="1" applyAlignment="1" applyProtection="1">
      <alignment vertical="center" wrapText="1"/>
    </xf>
    <xf numFmtId="165" fontId="2" fillId="4" borderId="5" xfId="1" applyNumberFormat="1" applyFont="1" applyFill="1" applyBorder="1" applyAlignment="1" applyProtection="1">
      <alignment horizontal="right" vertical="center"/>
    </xf>
    <xf numFmtId="0" fontId="0" fillId="5" borderId="0" xfId="0" applyFill="1"/>
    <xf numFmtId="11" fontId="0" fillId="0" borderId="0" xfId="0" applyNumberFormat="1"/>
  </cellXfs>
  <cellStyles count="5">
    <cellStyle name="Milliers 2" xfId="2"/>
    <cellStyle name="Milliers 3" xfId="3"/>
    <cellStyle name="Normal" xfId="0" builtinId="0"/>
    <cellStyle name="Normale 2" xfId="4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5</xdr:row>
          <xdr:rowOff>19050</xdr:rowOff>
        </xdr:from>
        <xdr:to>
          <xdr:col>6</xdr:col>
          <xdr:colOff>247650</xdr:colOff>
          <xdr:row>11</xdr:row>
          <xdr:rowOff>104775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%20Excel%20Kering/Nouveau%20dossier/HFM_CORP_MRP%20YTD%20Entity_CalculPL2EBIT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Version"/>
      <sheetName val="instructions"/>
      <sheetName val="PL"/>
      <sheetName val="BS"/>
      <sheetName val="AddDiscl"/>
      <sheetName val="ICP"/>
      <sheetName val="PL_Report to print"/>
      <sheetName val="NoInput"/>
      <sheetName val="Sheet1"/>
      <sheetName val="Sheet2"/>
      <sheetName val="Sheet3"/>
      <sheetName val="List"/>
      <sheetName val="Sheet4"/>
      <sheetName val="Sheet5"/>
      <sheetName val="Sheet6"/>
      <sheetName val="Sheet7"/>
      <sheetName val="Sheet8"/>
      <sheetName val="Sheet9"/>
      <sheetName val="Sheet10"/>
      <sheetName val="Ad Hoc"/>
    </sheetNames>
    <sheetDataSet>
      <sheetData sheetId="0">
        <row r="10">
          <cell r="E10" t="str">
            <v>CO0001</v>
          </cell>
          <cell r="G10" t="str">
            <v>KERING</v>
          </cell>
        </row>
        <row r="12">
          <cell r="E12" t="str">
            <v>P05</v>
          </cell>
        </row>
        <row r="14">
          <cell r="E14">
            <v>2020</v>
          </cell>
        </row>
        <row r="16">
          <cell r="E16" t="str">
            <v>ACTFDM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A1" t="str">
            <v>P01</v>
          </cell>
          <cell r="B1" t="str">
            <v>January</v>
          </cell>
        </row>
        <row r="2">
          <cell r="A2" t="str">
            <v>P02</v>
          </cell>
          <cell r="B2" t="str">
            <v>February</v>
          </cell>
        </row>
        <row r="3">
          <cell r="A3" t="str">
            <v>P03</v>
          </cell>
          <cell r="B3" t="str">
            <v>March</v>
          </cell>
        </row>
        <row r="4">
          <cell r="A4" t="str">
            <v>P04</v>
          </cell>
          <cell r="B4" t="str">
            <v>April</v>
          </cell>
        </row>
        <row r="5">
          <cell r="A5" t="str">
            <v>P05</v>
          </cell>
          <cell r="B5" t="str">
            <v>May</v>
          </cell>
        </row>
        <row r="6">
          <cell r="A6" t="str">
            <v>P06</v>
          </cell>
          <cell r="B6" t="str">
            <v>June</v>
          </cell>
        </row>
        <row r="7">
          <cell r="A7" t="str">
            <v>P07</v>
          </cell>
          <cell r="B7" t="str">
            <v>July</v>
          </cell>
        </row>
        <row r="8">
          <cell r="A8" t="str">
            <v>P08</v>
          </cell>
          <cell r="B8" t="str">
            <v>August</v>
          </cell>
        </row>
        <row r="9">
          <cell r="A9" t="str">
            <v>P09</v>
          </cell>
          <cell r="B9" t="str">
            <v>September</v>
          </cell>
        </row>
        <row r="10">
          <cell r="A10" t="str">
            <v>P10</v>
          </cell>
          <cell r="B10" t="str">
            <v>October</v>
          </cell>
        </row>
        <row r="11">
          <cell r="A11" t="str">
            <v>P11</v>
          </cell>
          <cell r="B11" t="str">
            <v>November</v>
          </cell>
        </row>
        <row r="12">
          <cell r="A12" t="str">
            <v>P12</v>
          </cell>
          <cell r="B12" t="str">
            <v>December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glio12"/>
  <dimension ref="B4:J469"/>
  <sheetViews>
    <sheetView tabSelected="1" workbookViewId="0">
      <selection activeCell="G5" sqref="G5"/>
    </sheetView>
  </sheetViews>
  <sheetFormatPr baseColWidth="10" defaultColWidth="11.7109375" defaultRowHeight="12.75" x14ac:dyDescent="0.25"/>
  <cols>
    <col min="1" max="2" width="11.7109375" style="3"/>
    <col min="3" max="3" width="12.85546875" style="3" bestFit="1" customWidth="1"/>
    <col min="4" max="16384" width="11.7109375" style="3"/>
  </cols>
  <sheetData>
    <row r="4" spans="2:10" ht="25.5" x14ac:dyDescent="0.25">
      <c r="B4" s="1" t="s">
        <v>0</v>
      </c>
      <c r="C4" s="1" t="s">
        <v>1</v>
      </c>
      <c r="D4" s="1" t="s">
        <v>487</v>
      </c>
      <c r="E4" s="1" t="s">
        <v>462</v>
      </c>
      <c r="F4" s="1" t="s">
        <v>463</v>
      </c>
      <c r="G4" s="1" t="s">
        <v>464</v>
      </c>
      <c r="H4" s="2" t="s">
        <v>2</v>
      </c>
      <c r="I4" s="2" t="s">
        <v>486</v>
      </c>
      <c r="J4" s="2" t="s">
        <v>465</v>
      </c>
    </row>
    <row r="5" spans="2:10" x14ac:dyDescent="0.25">
      <c r="B5" s="4" t="s">
        <v>3</v>
      </c>
      <c r="C5" s="4" t="s">
        <v>4</v>
      </c>
      <c r="D5" s="4" t="s">
        <v>3</v>
      </c>
      <c r="E5" s="4" t="s">
        <v>3</v>
      </c>
      <c r="F5" s="5" t="s">
        <v>3</v>
      </c>
      <c r="H5" s="6" t="s">
        <v>5</v>
      </c>
      <c r="I5" s="6" t="s">
        <v>6</v>
      </c>
      <c r="J5" s="7">
        <v>0</v>
      </c>
    </row>
    <row r="6" spans="2:10" x14ac:dyDescent="0.25">
      <c r="B6" s="4"/>
      <c r="C6" s="4"/>
      <c r="D6" s="4"/>
      <c r="E6" s="4"/>
      <c r="F6" s="5"/>
      <c r="H6" s="6"/>
      <c r="I6" s="6"/>
      <c r="J6" s="14"/>
    </row>
    <row r="7" spans="2:10" x14ac:dyDescent="0.25">
      <c r="B7" s="3" t="s">
        <v>7</v>
      </c>
      <c r="C7" s="8" t="s">
        <v>472</v>
      </c>
      <c r="D7" s="3" t="s">
        <v>468</v>
      </c>
      <c r="E7" s="8" t="s">
        <v>459</v>
      </c>
      <c r="F7" s="3" t="s">
        <v>460</v>
      </c>
      <c r="H7" s="6" t="s">
        <v>8</v>
      </c>
      <c r="I7" s="6" t="s">
        <v>6</v>
      </c>
      <c r="J7" s="9"/>
    </row>
    <row r="8" spans="2:10" x14ac:dyDescent="0.25">
      <c r="B8" s="3" t="s">
        <v>9</v>
      </c>
      <c r="C8" s="8" t="s">
        <v>473</v>
      </c>
      <c r="D8" s="3" t="s">
        <v>468</v>
      </c>
      <c r="E8" s="8" t="s">
        <v>459</v>
      </c>
      <c r="F8" s="3" t="s">
        <v>460</v>
      </c>
      <c r="H8" s="6" t="s">
        <v>8</v>
      </c>
      <c r="I8" s="6" t="s">
        <v>6</v>
      </c>
      <c r="J8" s="9"/>
    </row>
    <row r="9" spans="2:10" ht="25.5" x14ac:dyDescent="0.25">
      <c r="B9" s="3" t="s">
        <v>10</v>
      </c>
      <c r="C9" s="8" t="s">
        <v>474</v>
      </c>
      <c r="D9" s="3" t="s">
        <v>468</v>
      </c>
      <c r="E9" s="8" t="s">
        <v>459</v>
      </c>
      <c r="F9" s="3" t="s">
        <v>460</v>
      </c>
      <c r="H9" s="6" t="s">
        <v>8</v>
      </c>
      <c r="I9" s="6" t="s">
        <v>6</v>
      </c>
      <c r="J9" s="9">
        <v>2</v>
      </c>
    </row>
    <row r="10" spans="2:10" ht="38.25" x14ac:dyDescent="0.25">
      <c r="B10" s="3" t="s">
        <v>11</v>
      </c>
      <c r="C10" s="8" t="s">
        <v>475</v>
      </c>
      <c r="D10" s="3" t="s">
        <v>468</v>
      </c>
      <c r="E10" s="8" t="s">
        <v>459</v>
      </c>
      <c r="F10" s="3" t="s">
        <v>460</v>
      </c>
      <c r="H10" s="6" t="s">
        <v>8</v>
      </c>
      <c r="I10" s="6" t="s">
        <v>6</v>
      </c>
      <c r="J10" s="9">
        <v>31</v>
      </c>
    </row>
    <row r="11" spans="2:10" x14ac:dyDescent="0.25">
      <c r="B11" s="10" t="s">
        <v>12</v>
      </c>
      <c r="C11" s="11" t="s">
        <v>13</v>
      </c>
      <c r="D11" s="10" t="s">
        <v>468</v>
      </c>
      <c r="E11" s="11" t="s">
        <v>459</v>
      </c>
      <c r="F11" s="10" t="s">
        <v>461</v>
      </c>
      <c r="H11" s="6" t="s">
        <v>14</v>
      </c>
      <c r="I11" s="6" t="s">
        <v>6</v>
      </c>
      <c r="J11" s="12">
        <f>+J10+J9</f>
        <v>33</v>
      </c>
    </row>
    <row r="12" spans="2:10" x14ac:dyDescent="0.25">
      <c r="B12" s="10" t="s">
        <v>15</v>
      </c>
      <c r="C12" s="11" t="s">
        <v>16</v>
      </c>
      <c r="D12" s="10" t="s">
        <v>468</v>
      </c>
      <c r="E12" s="11" t="s">
        <v>459</v>
      </c>
      <c r="F12" s="10" t="s">
        <v>461</v>
      </c>
      <c r="H12" s="6" t="s">
        <v>14</v>
      </c>
      <c r="I12" s="6" t="s">
        <v>6</v>
      </c>
      <c r="J12" s="12">
        <f>+J7+J8+J11</f>
        <v>33</v>
      </c>
    </row>
    <row r="13" spans="2:10" x14ac:dyDescent="0.25">
      <c r="B13" s="3" t="s">
        <v>17</v>
      </c>
      <c r="C13" s="8" t="s">
        <v>476</v>
      </c>
      <c r="D13" s="3" t="s">
        <v>468</v>
      </c>
      <c r="E13" s="8" t="s">
        <v>459</v>
      </c>
      <c r="F13" s="3" t="s">
        <v>460</v>
      </c>
      <c r="H13" s="6" t="s">
        <v>8</v>
      </c>
      <c r="I13" s="6" t="s">
        <v>6</v>
      </c>
      <c r="J13" s="9">
        <v>5</v>
      </c>
    </row>
    <row r="14" spans="2:10" ht="25.5" x14ac:dyDescent="0.25">
      <c r="B14" s="3" t="s">
        <v>19</v>
      </c>
      <c r="C14" s="8" t="s">
        <v>477</v>
      </c>
      <c r="D14" s="3" t="s">
        <v>468</v>
      </c>
      <c r="E14" s="8" t="s">
        <v>459</v>
      </c>
      <c r="F14" s="3" t="s">
        <v>460</v>
      </c>
      <c r="H14" s="6" t="s">
        <v>8</v>
      </c>
      <c r="I14" s="6" t="s">
        <v>6</v>
      </c>
      <c r="J14" s="9">
        <v>6</v>
      </c>
    </row>
    <row r="15" spans="2:10" ht="25.5" x14ac:dyDescent="0.25">
      <c r="B15" s="10" t="s">
        <v>20</v>
      </c>
      <c r="C15" s="11" t="s">
        <v>18</v>
      </c>
      <c r="D15" s="10" t="s">
        <v>468</v>
      </c>
      <c r="E15" s="11" t="s">
        <v>459</v>
      </c>
      <c r="F15" s="10" t="s">
        <v>461</v>
      </c>
      <c r="H15" s="6" t="s">
        <v>14</v>
      </c>
      <c r="I15" s="6" t="s">
        <v>6</v>
      </c>
      <c r="J15" s="12">
        <f>SUM(J13:J14)</f>
        <v>11</v>
      </c>
    </row>
    <row r="16" spans="2:10" x14ac:dyDescent="0.25">
      <c r="B16" s="3" t="s">
        <v>21</v>
      </c>
      <c r="C16" s="8" t="s">
        <v>478</v>
      </c>
      <c r="D16" s="3" t="s">
        <v>468</v>
      </c>
      <c r="E16" s="8" t="s">
        <v>459</v>
      </c>
      <c r="F16" s="3" t="s">
        <v>460</v>
      </c>
      <c r="H16" s="6" t="s">
        <v>8</v>
      </c>
      <c r="I16" s="6" t="s">
        <v>6</v>
      </c>
      <c r="J16" s="9">
        <v>2</v>
      </c>
    </row>
    <row r="17" spans="2:10" x14ac:dyDescent="0.25">
      <c r="B17" s="3" t="s">
        <v>22</v>
      </c>
      <c r="C17" s="8" t="s">
        <v>479</v>
      </c>
      <c r="D17" s="3" t="s">
        <v>468</v>
      </c>
      <c r="E17" s="8" t="s">
        <v>459</v>
      </c>
      <c r="F17" s="3" t="s">
        <v>460</v>
      </c>
      <c r="H17" s="6" t="s">
        <v>8</v>
      </c>
      <c r="I17" s="6" t="s">
        <v>6</v>
      </c>
      <c r="J17" s="9">
        <v>6</v>
      </c>
    </row>
    <row r="18" spans="2:10" x14ac:dyDescent="0.25">
      <c r="B18" s="3" t="s">
        <v>23</v>
      </c>
      <c r="C18" s="8" t="s">
        <v>24</v>
      </c>
      <c r="D18" s="3" t="s">
        <v>468</v>
      </c>
      <c r="E18" s="8" t="s">
        <v>459</v>
      </c>
      <c r="F18" s="3" t="s">
        <v>460</v>
      </c>
      <c r="H18" s="6" t="s">
        <v>8</v>
      </c>
      <c r="I18" s="6" t="s">
        <v>6</v>
      </c>
      <c r="J18" s="9">
        <v>0</v>
      </c>
    </row>
    <row r="19" spans="2:10" ht="38.25" x14ac:dyDescent="0.25">
      <c r="B19" s="3" t="s">
        <v>25</v>
      </c>
      <c r="C19" s="8" t="s">
        <v>480</v>
      </c>
      <c r="D19" s="3" t="s">
        <v>468</v>
      </c>
      <c r="E19" s="8" t="s">
        <v>459</v>
      </c>
      <c r="F19" s="3" t="s">
        <v>460</v>
      </c>
      <c r="H19" s="6" t="s">
        <v>8</v>
      </c>
      <c r="I19" s="6" t="s">
        <v>6</v>
      </c>
      <c r="J19" s="9">
        <v>0</v>
      </c>
    </row>
    <row r="20" spans="2:10" ht="51" x14ac:dyDescent="0.25">
      <c r="B20" s="3" t="s">
        <v>26</v>
      </c>
      <c r="C20" s="8" t="s">
        <v>481</v>
      </c>
      <c r="D20" s="3" t="s">
        <v>468</v>
      </c>
      <c r="E20" s="8" t="s">
        <v>459</v>
      </c>
      <c r="F20" s="3" t="s">
        <v>460</v>
      </c>
      <c r="H20" s="6" t="s">
        <v>8</v>
      </c>
      <c r="I20" s="6" t="s">
        <v>6</v>
      </c>
      <c r="J20" s="9">
        <v>63</v>
      </c>
    </row>
    <row r="21" spans="2:10" ht="51" x14ac:dyDescent="0.25">
      <c r="B21" s="3" t="s">
        <v>27</v>
      </c>
      <c r="C21" s="8" t="s">
        <v>482</v>
      </c>
      <c r="D21" s="3" t="s">
        <v>468</v>
      </c>
      <c r="E21" s="8" t="s">
        <v>459</v>
      </c>
      <c r="F21" s="3" t="s">
        <v>460</v>
      </c>
      <c r="H21" s="6" t="s">
        <v>8</v>
      </c>
      <c r="I21" s="6" t="s">
        <v>6</v>
      </c>
      <c r="J21" s="9">
        <v>3</v>
      </c>
    </row>
    <row r="22" spans="2:10" x14ac:dyDescent="0.25">
      <c r="B22" s="3" t="s">
        <v>28</v>
      </c>
      <c r="C22" s="8" t="s">
        <v>24</v>
      </c>
      <c r="D22" s="3" t="s">
        <v>468</v>
      </c>
      <c r="E22" s="8" t="s">
        <v>459</v>
      </c>
      <c r="F22" s="3" t="s">
        <v>460</v>
      </c>
      <c r="H22" s="6" t="s">
        <v>8</v>
      </c>
      <c r="I22" s="6" t="s">
        <v>6</v>
      </c>
      <c r="J22" s="9">
        <v>0</v>
      </c>
    </row>
    <row r="23" spans="2:10" ht="25.5" x14ac:dyDescent="0.25">
      <c r="B23" s="10" t="s">
        <v>29</v>
      </c>
      <c r="C23" s="11" t="s">
        <v>30</v>
      </c>
      <c r="D23" s="10" t="s">
        <v>468</v>
      </c>
      <c r="E23" s="11" t="s">
        <v>459</v>
      </c>
      <c r="F23" s="10" t="s">
        <v>461</v>
      </c>
      <c r="H23" s="6" t="s">
        <v>14</v>
      </c>
      <c r="I23" s="6" t="s">
        <v>6</v>
      </c>
      <c r="J23" s="12">
        <f>+J15+J16+J17+J18+J19+J20+J21+J22</f>
        <v>85</v>
      </c>
    </row>
    <row r="24" spans="2:10" ht="25.5" x14ac:dyDescent="0.25">
      <c r="B24" s="3" t="s">
        <v>31</v>
      </c>
      <c r="C24" s="8" t="s">
        <v>483</v>
      </c>
      <c r="D24" s="3" t="s">
        <v>468</v>
      </c>
      <c r="E24" s="8" t="s">
        <v>459</v>
      </c>
      <c r="F24" s="3" t="s">
        <v>460</v>
      </c>
      <c r="H24" s="6" t="s">
        <v>8</v>
      </c>
      <c r="I24" s="6" t="s">
        <v>6</v>
      </c>
      <c r="J24" s="9">
        <v>0</v>
      </c>
    </row>
    <row r="25" spans="2:10" ht="38.25" x14ac:dyDescent="0.25">
      <c r="B25" s="10" t="s">
        <v>33</v>
      </c>
      <c r="C25" s="11" t="s">
        <v>32</v>
      </c>
      <c r="D25" s="10" t="s">
        <v>468</v>
      </c>
      <c r="E25" s="11" t="s">
        <v>459</v>
      </c>
      <c r="F25" s="10" t="s">
        <v>461</v>
      </c>
      <c r="H25" s="6" t="s">
        <v>14</v>
      </c>
      <c r="I25" s="6" t="s">
        <v>6</v>
      </c>
      <c r="J25" s="12">
        <f>+J24</f>
        <v>0</v>
      </c>
    </row>
    <row r="26" spans="2:10" ht="25.5" x14ac:dyDescent="0.25">
      <c r="B26" s="10" t="s">
        <v>34</v>
      </c>
      <c r="C26" s="11" t="s">
        <v>35</v>
      </c>
      <c r="D26" s="10" t="s">
        <v>468</v>
      </c>
      <c r="E26" s="11" t="s">
        <v>459</v>
      </c>
      <c r="F26" s="10" t="s">
        <v>461</v>
      </c>
      <c r="H26" s="6" t="s">
        <v>14</v>
      </c>
      <c r="I26" s="6" t="s">
        <v>6</v>
      </c>
      <c r="J26" s="12">
        <f>+J12+J23+J25</f>
        <v>118</v>
      </c>
    </row>
    <row r="27" spans="2:10" ht="51" x14ac:dyDescent="0.25">
      <c r="B27" s="3" t="s">
        <v>36</v>
      </c>
      <c r="C27" s="8" t="s">
        <v>484</v>
      </c>
      <c r="D27" s="3" t="s">
        <v>468</v>
      </c>
      <c r="E27" s="8" t="s">
        <v>459</v>
      </c>
      <c r="F27" s="3" t="s">
        <v>460</v>
      </c>
      <c r="H27" s="6" t="s">
        <v>8</v>
      </c>
      <c r="I27" s="6" t="s">
        <v>6</v>
      </c>
      <c r="J27" s="9">
        <v>0</v>
      </c>
    </row>
    <row r="28" spans="2:10" ht="25.5" x14ac:dyDescent="0.25">
      <c r="B28" s="3" t="s">
        <v>37</v>
      </c>
      <c r="C28" s="8" t="s">
        <v>485</v>
      </c>
      <c r="D28" s="3" t="s">
        <v>468</v>
      </c>
      <c r="E28" s="8" t="s">
        <v>459</v>
      </c>
      <c r="F28" s="3" t="s">
        <v>460</v>
      </c>
      <c r="H28" s="6" t="s">
        <v>8</v>
      </c>
      <c r="I28" s="6" t="s">
        <v>6</v>
      </c>
      <c r="J28" s="9">
        <v>9</v>
      </c>
    </row>
    <row r="29" spans="2:10" ht="63.75" x14ac:dyDescent="0.25">
      <c r="B29" s="3" t="s">
        <v>38</v>
      </c>
      <c r="C29" s="8" t="s">
        <v>39</v>
      </c>
      <c r="D29" s="3" t="s">
        <v>468</v>
      </c>
      <c r="E29" s="8" t="s">
        <v>459</v>
      </c>
      <c r="F29" s="3" t="s">
        <v>460</v>
      </c>
      <c r="H29" s="6" t="s">
        <v>8</v>
      </c>
      <c r="I29" s="6" t="s">
        <v>6</v>
      </c>
      <c r="J29" s="9">
        <v>0</v>
      </c>
    </row>
    <row r="30" spans="2:10" x14ac:dyDescent="0.25">
      <c r="B30" s="10" t="s">
        <v>40</v>
      </c>
      <c r="C30" s="11" t="s">
        <v>41</v>
      </c>
      <c r="D30" s="10" t="s">
        <v>468</v>
      </c>
      <c r="E30" s="11" t="s">
        <v>459</v>
      </c>
      <c r="F30" s="10" t="s">
        <v>461</v>
      </c>
      <c r="H30" s="6" t="s">
        <v>14</v>
      </c>
      <c r="I30" s="6" t="s">
        <v>6</v>
      </c>
      <c r="J30" s="12">
        <f>+SUM(J27:J29)</f>
        <v>9</v>
      </c>
    </row>
    <row r="31" spans="2:10" ht="25.5" x14ac:dyDescent="0.25">
      <c r="B31" s="3" t="s">
        <v>42</v>
      </c>
      <c r="C31" s="8" t="s">
        <v>43</v>
      </c>
      <c r="D31" s="3" t="s">
        <v>468</v>
      </c>
      <c r="E31" s="8" t="s">
        <v>459</v>
      </c>
      <c r="F31" s="3" t="s">
        <v>460</v>
      </c>
      <c r="H31" s="6" t="s">
        <v>8</v>
      </c>
      <c r="I31" s="6" t="s">
        <v>6</v>
      </c>
      <c r="J31" s="9">
        <v>0</v>
      </c>
    </row>
    <row r="32" spans="2:10" ht="25.5" x14ac:dyDescent="0.25">
      <c r="B32" s="3" t="s">
        <v>44</v>
      </c>
      <c r="C32" s="8" t="s">
        <v>45</v>
      </c>
      <c r="D32" s="3" t="s">
        <v>468</v>
      </c>
      <c r="E32" s="8" t="s">
        <v>459</v>
      </c>
      <c r="F32" s="3" t="s">
        <v>460</v>
      </c>
      <c r="H32" s="6" t="s">
        <v>8</v>
      </c>
      <c r="I32" s="6" t="s">
        <v>6</v>
      </c>
      <c r="J32" s="9">
        <v>23</v>
      </c>
    </row>
    <row r="33" spans="2:10" ht="25.5" x14ac:dyDescent="0.25">
      <c r="B33" s="10" t="s">
        <v>46</v>
      </c>
      <c r="C33" s="11" t="s">
        <v>43</v>
      </c>
      <c r="D33" s="10" t="s">
        <v>468</v>
      </c>
      <c r="E33" s="11" t="s">
        <v>459</v>
      </c>
      <c r="F33" s="10" t="s">
        <v>461</v>
      </c>
      <c r="H33" s="6" t="s">
        <v>14</v>
      </c>
      <c r="I33" s="6" t="s">
        <v>6</v>
      </c>
      <c r="J33" s="12">
        <f>+J30+J31+J32</f>
        <v>32</v>
      </c>
    </row>
    <row r="34" spans="2:10" ht="25.5" x14ac:dyDescent="0.25">
      <c r="B34" s="3" t="s">
        <v>47</v>
      </c>
      <c r="C34" s="8" t="s">
        <v>48</v>
      </c>
      <c r="D34" s="3" t="s">
        <v>468</v>
      </c>
      <c r="E34" s="8" t="s">
        <v>459</v>
      </c>
      <c r="F34" s="3" t="s">
        <v>460</v>
      </c>
      <c r="H34" s="6" t="s">
        <v>8</v>
      </c>
      <c r="I34" s="6" t="s">
        <v>6</v>
      </c>
      <c r="J34" s="9">
        <v>0</v>
      </c>
    </row>
    <row r="35" spans="2:10" ht="25.5" x14ac:dyDescent="0.25">
      <c r="B35" s="3" t="s">
        <v>49</v>
      </c>
      <c r="C35" s="8" t="s">
        <v>50</v>
      </c>
      <c r="D35" s="3" t="s">
        <v>468</v>
      </c>
      <c r="E35" s="8" t="s">
        <v>459</v>
      </c>
      <c r="F35" s="3" t="s">
        <v>460</v>
      </c>
      <c r="H35" s="6" t="s">
        <v>8</v>
      </c>
      <c r="I35" s="6" t="s">
        <v>6</v>
      </c>
      <c r="J35" s="9">
        <v>0</v>
      </c>
    </row>
    <row r="36" spans="2:10" ht="38.25" x14ac:dyDescent="0.25">
      <c r="B36" s="3" t="s">
        <v>51</v>
      </c>
      <c r="C36" s="8" t="s">
        <v>466</v>
      </c>
      <c r="D36" s="3" t="s">
        <v>468</v>
      </c>
      <c r="E36" s="8" t="s">
        <v>459</v>
      </c>
      <c r="F36" s="3" t="s">
        <v>460</v>
      </c>
      <c r="H36" s="6" t="s">
        <v>8</v>
      </c>
      <c r="I36" s="6" t="s">
        <v>6</v>
      </c>
      <c r="J36" s="9">
        <v>0</v>
      </c>
    </row>
    <row r="37" spans="2:10" ht="27.75" customHeight="1" x14ac:dyDescent="0.25">
      <c r="B37" s="3" t="s">
        <v>52</v>
      </c>
      <c r="C37" s="8" t="s">
        <v>53</v>
      </c>
      <c r="D37" s="3" t="s">
        <v>468</v>
      </c>
      <c r="E37" s="8" t="s">
        <v>459</v>
      </c>
      <c r="F37" s="3" t="s">
        <v>460</v>
      </c>
      <c r="H37" s="6" t="s">
        <v>8</v>
      </c>
      <c r="I37" s="6" t="s">
        <v>6</v>
      </c>
      <c r="J37" s="9">
        <v>0</v>
      </c>
    </row>
    <row r="38" spans="2:10" ht="25.5" x14ac:dyDescent="0.25">
      <c r="B38" s="3" t="s">
        <v>54</v>
      </c>
      <c r="C38" s="8" t="s">
        <v>55</v>
      </c>
      <c r="D38" s="3" t="s">
        <v>468</v>
      </c>
      <c r="E38" s="8" t="s">
        <v>459</v>
      </c>
      <c r="F38" s="3" t="s">
        <v>460</v>
      </c>
      <c r="H38" s="6" t="s">
        <v>8</v>
      </c>
      <c r="I38" s="6" t="s">
        <v>6</v>
      </c>
      <c r="J38" s="9">
        <v>0</v>
      </c>
    </row>
    <row r="39" spans="2:10" ht="25.5" x14ac:dyDescent="0.25">
      <c r="B39" s="3" t="s">
        <v>56</v>
      </c>
      <c r="C39" s="8" t="s">
        <v>57</v>
      </c>
      <c r="D39" s="3" t="s">
        <v>468</v>
      </c>
      <c r="E39" s="8" t="s">
        <v>459</v>
      </c>
      <c r="F39" s="3" t="s">
        <v>460</v>
      </c>
      <c r="H39" s="6" t="s">
        <v>8</v>
      </c>
      <c r="I39" s="6" t="s">
        <v>6</v>
      </c>
      <c r="J39" s="9">
        <v>0</v>
      </c>
    </row>
    <row r="40" spans="2:10" ht="25.5" x14ac:dyDescent="0.25">
      <c r="B40" s="3" t="s">
        <v>58</v>
      </c>
      <c r="C40" s="8" t="s">
        <v>59</v>
      </c>
      <c r="D40" s="3" t="s">
        <v>468</v>
      </c>
      <c r="E40" s="8" t="s">
        <v>459</v>
      </c>
      <c r="F40" s="3" t="s">
        <v>460</v>
      </c>
      <c r="H40" s="6" t="s">
        <v>8</v>
      </c>
      <c r="I40" s="6" t="s">
        <v>6</v>
      </c>
      <c r="J40" s="9">
        <v>0</v>
      </c>
    </row>
    <row r="41" spans="2:10" ht="25.5" x14ac:dyDescent="0.25">
      <c r="B41" s="10" t="s">
        <v>60</v>
      </c>
      <c r="C41" s="11" t="s">
        <v>61</v>
      </c>
      <c r="D41" s="10" t="s">
        <v>468</v>
      </c>
      <c r="E41" s="11" t="s">
        <v>459</v>
      </c>
      <c r="F41" s="10" t="s">
        <v>461</v>
      </c>
      <c r="H41" s="6" t="s">
        <v>14</v>
      </c>
      <c r="I41" s="6" t="s">
        <v>6</v>
      </c>
      <c r="J41" s="12">
        <f>+J34+J35+J36+J37+J38+J39+J40</f>
        <v>0</v>
      </c>
    </row>
    <row r="42" spans="2:10" ht="25.5" x14ac:dyDescent="0.25">
      <c r="B42" s="10" t="s">
        <v>62</v>
      </c>
      <c r="C42" s="11" t="s">
        <v>63</v>
      </c>
      <c r="D42" s="10" t="s">
        <v>468</v>
      </c>
      <c r="E42" s="11" t="s">
        <v>459</v>
      </c>
      <c r="F42" s="10" t="s">
        <v>461</v>
      </c>
      <c r="H42" s="6" t="s">
        <v>14</v>
      </c>
      <c r="I42" s="6" t="s">
        <v>6</v>
      </c>
      <c r="J42" s="12">
        <f>+J26+J33+J41</f>
        <v>150</v>
      </c>
    </row>
    <row r="43" spans="2:10" ht="51" x14ac:dyDescent="0.25">
      <c r="B43" s="3" t="s">
        <v>64</v>
      </c>
      <c r="C43" s="8" t="s">
        <v>65</v>
      </c>
      <c r="D43" s="3" t="s">
        <v>468</v>
      </c>
      <c r="E43" s="3" t="s">
        <v>459</v>
      </c>
      <c r="F43" s="3" t="s">
        <v>66</v>
      </c>
      <c r="G43" s="3" t="s">
        <v>467</v>
      </c>
      <c r="H43" s="6" t="s">
        <v>8</v>
      </c>
      <c r="I43" s="6" t="s">
        <v>67</v>
      </c>
      <c r="J43" s="9">
        <v>1</v>
      </c>
    </row>
    <row r="44" spans="2:10" ht="51" x14ac:dyDescent="0.25">
      <c r="B44" s="3" t="s">
        <v>64</v>
      </c>
      <c r="C44" s="8" t="s">
        <v>65</v>
      </c>
      <c r="D44" s="3" t="s">
        <v>468</v>
      </c>
      <c r="E44" s="3" t="s">
        <v>459</v>
      </c>
      <c r="F44" s="13" t="s">
        <v>3</v>
      </c>
      <c r="H44" s="6" t="s">
        <v>68</v>
      </c>
      <c r="I44" s="6" t="s">
        <v>67</v>
      </c>
      <c r="J44" s="14">
        <v>0</v>
      </c>
    </row>
    <row r="45" spans="2:10" ht="51" x14ac:dyDescent="0.25">
      <c r="B45" s="10" t="s">
        <v>64</v>
      </c>
      <c r="C45" s="11" t="s">
        <v>65</v>
      </c>
      <c r="D45" s="10" t="s">
        <v>468</v>
      </c>
      <c r="E45" s="10" t="s">
        <v>459</v>
      </c>
      <c r="F45" s="10" t="s">
        <v>69</v>
      </c>
      <c r="H45" s="6" t="s">
        <v>14</v>
      </c>
      <c r="I45" s="6" t="s">
        <v>67</v>
      </c>
      <c r="J45" s="12">
        <f>+SUM(J43:J44)</f>
        <v>1</v>
      </c>
    </row>
    <row r="46" spans="2:10" ht="38.25" x14ac:dyDescent="0.25">
      <c r="B46" s="3" t="s">
        <v>70</v>
      </c>
      <c r="C46" s="8" t="s">
        <v>71</v>
      </c>
      <c r="D46" s="3" t="s">
        <v>468</v>
      </c>
      <c r="E46" s="3" t="s">
        <v>459</v>
      </c>
      <c r="F46" s="3" t="s">
        <v>66</v>
      </c>
      <c r="G46" s="3" t="s">
        <v>467</v>
      </c>
      <c r="H46" s="6" t="s">
        <v>8</v>
      </c>
      <c r="I46" s="6" t="s">
        <v>67</v>
      </c>
      <c r="J46" s="9">
        <v>4</v>
      </c>
    </row>
    <row r="47" spans="2:10" ht="38.25" x14ac:dyDescent="0.25">
      <c r="B47" s="3" t="s">
        <v>70</v>
      </c>
      <c r="C47" s="8" t="s">
        <v>71</v>
      </c>
      <c r="D47" s="3" t="s">
        <v>468</v>
      </c>
      <c r="E47" s="3" t="s">
        <v>459</v>
      </c>
      <c r="F47" s="13" t="s">
        <v>3</v>
      </c>
      <c r="H47" s="6" t="s">
        <v>68</v>
      </c>
      <c r="I47" s="6" t="s">
        <v>67</v>
      </c>
      <c r="J47" s="14">
        <v>0</v>
      </c>
    </row>
    <row r="48" spans="2:10" ht="38.25" x14ac:dyDescent="0.25">
      <c r="B48" s="10" t="s">
        <v>70</v>
      </c>
      <c r="C48" s="11" t="s">
        <v>71</v>
      </c>
      <c r="D48" s="10" t="s">
        <v>468</v>
      </c>
      <c r="E48" s="10" t="s">
        <v>459</v>
      </c>
      <c r="F48" s="10" t="s">
        <v>69</v>
      </c>
      <c r="H48" s="6" t="s">
        <v>14</v>
      </c>
      <c r="I48" s="6" t="s">
        <v>67</v>
      </c>
      <c r="J48" s="12">
        <f>+SUM(J46:J47)</f>
        <v>4</v>
      </c>
    </row>
    <row r="49" spans="2:10" ht="51" x14ac:dyDescent="0.25">
      <c r="B49" s="3" t="s">
        <v>72</v>
      </c>
      <c r="C49" s="8" t="s">
        <v>73</v>
      </c>
      <c r="D49" s="3" t="s">
        <v>468</v>
      </c>
      <c r="E49" s="3" t="s">
        <v>459</v>
      </c>
      <c r="F49" s="3" t="s">
        <v>66</v>
      </c>
      <c r="G49" s="3" t="s">
        <v>467</v>
      </c>
      <c r="H49" s="6" t="s">
        <v>8</v>
      </c>
      <c r="I49" s="6" t="s">
        <v>67</v>
      </c>
      <c r="J49" s="9">
        <v>4</v>
      </c>
    </row>
    <row r="50" spans="2:10" ht="51" x14ac:dyDescent="0.25">
      <c r="B50" s="3" t="s">
        <v>72</v>
      </c>
      <c r="C50" s="8" t="s">
        <v>73</v>
      </c>
      <c r="D50" s="3" t="s">
        <v>468</v>
      </c>
      <c r="E50" s="3" t="s">
        <v>459</v>
      </c>
      <c r="F50" s="13" t="s">
        <v>3</v>
      </c>
      <c r="H50" s="6" t="s">
        <v>68</v>
      </c>
      <c r="I50" s="6" t="s">
        <v>67</v>
      </c>
      <c r="J50" s="14">
        <v>0</v>
      </c>
    </row>
    <row r="51" spans="2:10" ht="51" x14ac:dyDescent="0.25">
      <c r="B51" s="10" t="s">
        <v>72</v>
      </c>
      <c r="C51" s="11" t="s">
        <v>73</v>
      </c>
      <c r="D51" s="10" t="s">
        <v>468</v>
      </c>
      <c r="E51" s="10" t="s">
        <v>459</v>
      </c>
      <c r="F51" s="10" t="s">
        <v>69</v>
      </c>
      <c r="H51" s="6" t="s">
        <v>14</v>
      </c>
      <c r="I51" s="6" t="s">
        <v>67</v>
      </c>
      <c r="J51" s="12">
        <f>+SUM(J49:J50)</f>
        <v>4</v>
      </c>
    </row>
    <row r="52" spans="2:10" ht="25.5" x14ac:dyDescent="0.25">
      <c r="B52" s="10" t="s">
        <v>74</v>
      </c>
      <c r="C52" s="11" t="s">
        <v>75</v>
      </c>
      <c r="D52" s="10" t="s">
        <v>468</v>
      </c>
      <c r="E52" s="11" t="s">
        <v>459</v>
      </c>
      <c r="F52" s="10" t="s">
        <v>461</v>
      </c>
      <c r="H52" s="6" t="s">
        <v>14</v>
      </c>
      <c r="I52" s="6" t="s">
        <v>6</v>
      </c>
      <c r="J52" s="12">
        <f>+J45+J48+J51</f>
        <v>9</v>
      </c>
    </row>
    <row r="53" spans="2:10" x14ac:dyDescent="0.25">
      <c r="B53" s="3" t="s">
        <v>76</v>
      </c>
      <c r="C53" s="8" t="s">
        <v>77</v>
      </c>
      <c r="D53" s="3" t="s">
        <v>468</v>
      </c>
      <c r="E53" s="3" t="s">
        <v>459</v>
      </c>
      <c r="F53" s="3" t="s">
        <v>66</v>
      </c>
      <c r="G53" s="3" t="s">
        <v>467</v>
      </c>
      <c r="H53" s="6" t="s">
        <v>8</v>
      </c>
      <c r="I53" s="6" t="s">
        <v>67</v>
      </c>
      <c r="J53" s="9">
        <v>0</v>
      </c>
    </row>
    <row r="54" spans="2:10" x14ac:dyDescent="0.25">
      <c r="B54" s="3" t="s">
        <v>76</v>
      </c>
      <c r="C54" s="8" t="s">
        <v>77</v>
      </c>
      <c r="D54" s="3" t="s">
        <v>468</v>
      </c>
      <c r="E54" s="3" t="s">
        <v>459</v>
      </c>
      <c r="F54" s="13" t="s">
        <v>3</v>
      </c>
      <c r="H54" s="6" t="s">
        <v>68</v>
      </c>
      <c r="I54" s="6" t="s">
        <v>67</v>
      </c>
      <c r="J54" s="14">
        <v>0</v>
      </c>
    </row>
    <row r="55" spans="2:10" x14ac:dyDescent="0.25">
      <c r="B55" s="10" t="s">
        <v>76</v>
      </c>
      <c r="C55" s="11" t="s">
        <v>77</v>
      </c>
      <c r="D55" s="10" t="s">
        <v>468</v>
      </c>
      <c r="E55" s="10" t="s">
        <v>459</v>
      </c>
      <c r="F55" s="10" t="s">
        <v>69</v>
      </c>
      <c r="H55" s="6" t="s">
        <v>14</v>
      </c>
      <c r="I55" s="6" t="s">
        <v>67</v>
      </c>
      <c r="J55" s="12">
        <f>+SUM(J53:J54)</f>
        <v>0</v>
      </c>
    </row>
    <row r="56" spans="2:10" x14ac:dyDescent="0.25">
      <c r="B56" s="3" t="s">
        <v>78</v>
      </c>
      <c r="C56" s="8" t="s">
        <v>79</v>
      </c>
      <c r="D56" s="3" t="s">
        <v>468</v>
      </c>
      <c r="E56" s="8" t="s">
        <v>459</v>
      </c>
      <c r="F56" s="3" t="s">
        <v>460</v>
      </c>
      <c r="H56" s="6" t="s">
        <v>68</v>
      </c>
      <c r="I56" s="6" t="s">
        <v>6</v>
      </c>
      <c r="J56" s="14">
        <v>0</v>
      </c>
    </row>
    <row r="57" spans="2:10" x14ac:dyDescent="0.25">
      <c r="B57" s="10" t="s">
        <v>80</v>
      </c>
      <c r="C57" s="11" t="s">
        <v>81</v>
      </c>
      <c r="D57" s="10" t="s">
        <v>468</v>
      </c>
      <c r="E57" s="11" t="s">
        <v>459</v>
      </c>
      <c r="F57" s="10" t="s">
        <v>461</v>
      </c>
      <c r="H57" s="6" t="s">
        <v>14</v>
      </c>
      <c r="I57" s="6" t="s">
        <v>67</v>
      </c>
      <c r="J57" s="12">
        <f>+J52+J55+J56</f>
        <v>9</v>
      </c>
    </row>
    <row r="58" spans="2:10" ht="25.5" x14ac:dyDescent="0.25">
      <c r="B58" s="15" t="s">
        <v>82</v>
      </c>
      <c r="C58" s="16" t="s">
        <v>83</v>
      </c>
      <c r="D58" s="17" t="s">
        <v>468</v>
      </c>
      <c r="E58" s="16" t="s">
        <v>459</v>
      </c>
      <c r="F58" s="17" t="s">
        <v>461</v>
      </c>
      <c r="G58" s="18"/>
      <c r="H58" s="19" t="s">
        <v>14</v>
      </c>
      <c r="I58" s="19" t="s">
        <v>67</v>
      </c>
      <c r="J58" s="20">
        <f>+J42+J57</f>
        <v>159</v>
      </c>
    </row>
    <row r="59" spans="2:10" x14ac:dyDescent="0.25">
      <c r="B59" s="4" t="s">
        <v>3</v>
      </c>
      <c r="C59" s="4" t="s">
        <v>457</v>
      </c>
      <c r="D59" s="4" t="s">
        <v>3</v>
      </c>
      <c r="E59" s="4" t="s">
        <v>3</v>
      </c>
      <c r="F59" s="5" t="s">
        <v>3</v>
      </c>
      <c r="H59" s="6" t="s">
        <v>5</v>
      </c>
      <c r="I59" s="6" t="s">
        <v>6</v>
      </c>
      <c r="J59" s="14">
        <v>0</v>
      </c>
    </row>
    <row r="60" spans="2:10" ht="38.25" x14ac:dyDescent="0.25">
      <c r="B60" s="3" t="s">
        <v>84</v>
      </c>
      <c r="C60" s="8" t="s">
        <v>85</v>
      </c>
      <c r="D60" s="3" t="s">
        <v>469</v>
      </c>
      <c r="E60" s="8" t="s">
        <v>457</v>
      </c>
      <c r="F60" s="3" t="s">
        <v>460</v>
      </c>
      <c r="H60" s="6" t="s">
        <v>8</v>
      </c>
      <c r="I60" s="6" t="s">
        <v>6</v>
      </c>
      <c r="J60" s="9">
        <v>0</v>
      </c>
    </row>
    <row r="61" spans="2:10" ht="51" x14ac:dyDescent="0.25">
      <c r="B61" s="3" t="s">
        <v>86</v>
      </c>
      <c r="C61" s="8" t="s">
        <v>87</v>
      </c>
      <c r="D61" s="3" t="s">
        <v>469</v>
      </c>
      <c r="E61" s="8" t="s">
        <v>457</v>
      </c>
      <c r="F61" s="3" t="s">
        <v>460</v>
      </c>
      <c r="H61" s="6" t="s">
        <v>8</v>
      </c>
      <c r="I61" s="6" t="s">
        <v>6</v>
      </c>
      <c r="J61" s="9">
        <v>0</v>
      </c>
    </row>
    <row r="62" spans="2:10" ht="51" x14ac:dyDescent="0.25">
      <c r="B62" s="3" t="s">
        <v>88</v>
      </c>
      <c r="C62" s="8" t="s">
        <v>89</v>
      </c>
      <c r="D62" s="3" t="s">
        <v>469</v>
      </c>
      <c r="E62" s="8" t="s">
        <v>457</v>
      </c>
      <c r="F62" s="3" t="s">
        <v>460</v>
      </c>
      <c r="H62" s="6" t="s">
        <v>8</v>
      </c>
      <c r="I62" s="6" t="s">
        <v>6</v>
      </c>
      <c r="J62" s="9">
        <v>0</v>
      </c>
    </row>
    <row r="63" spans="2:10" ht="25.5" x14ac:dyDescent="0.25">
      <c r="B63" s="10" t="s">
        <v>90</v>
      </c>
      <c r="C63" s="11" t="s">
        <v>91</v>
      </c>
      <c r="D63" s="10" t="s">
        <v>469</v>
      </c>
      <c r="E63" s="11" t="s">
        <v>457</v>
      </c>
      <c r="F63" s="10" t="s">
        <v>461</v>
      </c>
      <c r="H63" s="6" t="s">
        <v>14</v>
      </c>
      <c r="I63" s="6" t="s">
        <v>6</v>
      </c>
      <c r="J63" s="12">
        <f>+J60+J61+J62</f>
        <v>0</v>
      </c>
    </row>
    <row r="64" spans="2:10" ht="38.25" x14ac:dyDescent="0.25">
      <c r="B64" s="3" t="s">
        <v>92</v>
      </c>
      <c r="C64" s="8" t="s">
        <v>93</v>
      </c>
      <c r="D64" s="3" t="s">
        <v>469</v>
      </c>
      <c r="E64" s="8" t="s">
        <v>457</v>
      </c>
      <c r="F64" s="3" t="s">
        <v>460</v>
      </c>
      <c r="H64" s="6" t="s">
        <v>8</v>
      </c>
      <c r="I64" s="6" t="s">
        <v>6</v>
      </c>
      <c r="J64" s="9">
        <v>0</v>
      </c>
    </row>
    <row r="65" spans="2:10" ht="38.25" x14ac:dyDescent="0.25">
      <c r="B65" s="3" t="s">
        <v>94</v>
      </c>
      <c r="C65" s="8" t="s">
        <v>95</v>
      </c>
      <c r="D65" s="3" t="s">
        <v>469</v>
      </c>
      <c r="E65" s="8" t="s">
        <v>457</v>
      </c>
      <c r="F65" s="3" t="s">
        <v>460</v>
      </c>
      <c r="H65" s="6" t="s">
        <v>8</v>
      </c>
      <c r="I65" s="6" t="s">
        <v>6</v>
      </c>
      <c r="J65" s="9">
        <v>8</v>
      </c>
    </row>
    <row r="66" spans="2:10" ht="51" x14ac:dyDescent="0.25">
      <c r="B66" s="3" t="s">
        <v>96</v>
      </c>
      <c r="C66" s="8" t="s">
        <v>97</v>
      </c>
      <c r="D66" s="3" t="s">
        <v>469</v>
      </c>
      <c r="E66" s="8" t="s">
        <v>457</v>
      </c>
      <c r="F66" s="3" t="s">
        <v>460</v>
      </c>
      <c r="H66" s="6" t="s">
        <v>8</v>
      </c>
      <c r="I66" s="6" t="s">
        <v>6</v>
      </c>
      <c r="J66" s="9">
        <v>0</v>
      </c>
    </row>
    <row r="67" spans="2:10" ht="25.5" x14ac:dyDescent="0.25">
      <c r="B67" s="10" t="s">
        <v>98</v>
      </c>
      <c r="C67" s="11" t="s">
        <v>99</v>
      </c>
      <c r="D67" s="10" t="s">
        <v>469</v>
      </c>
      <c r="E67" s="11" t="s">
        <v>457</v>
      </c>
      <c r="F67" s="10" t="s">
        <v>461</v>
      </c>
      <c r="H67" s="6" t="s">
        <v>14</v>
      </c>
      <c r="I67" s="6" t="s">
        <v>6</v>
      </c>
      <c r="J67" s="12">
        <f>+J64+J65+J66</f>
        <v>8</v>
      </c>
    </row>
    <row r="68" spans="2:10" ht="25.5" x14ac:dyDescent="0.25">
      <c r="B68" s="3" t="s">
        <v>100</v>
      </c>
      <c r="C68" s="8" t="s">
        <v>101</v>
      </c>
      <c r="D68" s="3" t="s">
        <v>469</v>
      </c>
      <c r="E68" s="8" t="s">
        <v>457</v>
      </c>
      <c r="F68" s="3" t="s">
        <v>460</v>
      </c>
      <c r="H68" s="6" t="s">
        <v>8</v>
      </c>
      <c r="I68" s="6" t="s">
        <v>6</v>
      </c>
      <c r="J68" s="9">
        <v>0</v>
      </c>
    </row>
    <row r="69" spans="2:10" ht="25.5" x14ac:dyDescent="0.25">
      <c r="B69" s="3" t="s">
        <v>102</v>
      </c>
      <c r="C69" s="8" t="s">
        <v>103</v>
      </c>
      <c r="D69" s="3" t="s">
        <v>469</v>
      </c>
      <c r="E69" s="8" t="s">
        <v>457</v>
      </c>
      <c r="F69" s="3" t="s">
        <v>460</v>
      </c>
      <c r="H69" s="6" t="s">
        <v>8</v>
      </c>
      <c r="I69" s="6" t="s">
        <v>6</v>
      </c>
      <c r="J69" s="9">
        <v>5</v>
      </c>
    </row>
    <row r="70" spans="2:10" ht="51" x14ac:dyDescent="0.25">
      <c r="B70" s="3" t="s">
        <v>104</v>
      </c>
      <c r="C70" s="8" t="s">
        <v>105</v>
      </c>
      <c r="D70" s="3" t="s">
        <v>469</v>
      </c>
      <c r="E70" s="8" t="s">
        <v>457</v>
      </c>
      <c r="F70" s="3" t="s">
        <v>460</v>
      </c>
      <c r="H70" s="6" t="s">
        <v>8</v>
      </c>
      <c r="I70" s="6" t="s">
        <v>6</v>
      </c>
      <c r="J70" s="9">
        <v>0</v>
      </c>
    </row>
    <row r="71" spans="2:10" ht="25.5" x14ac:dyDescent="0.25">
      <c r="B71" s="10" t="s">
        <v>106</v>
      </c>
      <c r="C71" s="11" t="s">
        <v>107</v>
      </c>
      <c r="D71" s="10" t="s">
        <v>469</v>
      </c>
      <c r="E71" s="11" t="s">
        <v>457</v>
      </c>
      <c r="F71" s="10" t="s">
        <v>461</v>
      </c>
      <c r="H71" s="6" t="s">
        <v>14</v>
      </c>
      <c r="I71" s="6" t="s">
        <v>6</v>
      </c>
      <c r="J71" s="12">
        <f>+J68+J69+J70</f>
        <v>5</v>
      </c>
    </row>
    <row r="72" spans="2:10" ht="38.25" x14ac:dyDescent="0.25">
      <c r="B72" s="3" t="s">
        <v>108</v>
      </c>
      <c r="C72" s="8" t="s">
        <v>109</v>
      </c>
      <c r="D72" s="3" t="s">
        <v>469</v>
      </c>
      <c r="E72" s="8" t="s">
        <v>457</v>
      </c>
      <c r="F72" s="3" t="s">
        <v>460</v>
      </c>
      <c r="H72" s="6" t="s">
        <v>8</v>
      </c>
      <c r="I72" s="6" t="s">
        <v>6</v>
      </c>
      <c r="J72" s="9">
        <v>5</v>
      </c>
    </row>
    <row r="73" spans="2:10" ht="38.25" x14ac:dyDescent="0.25">
      <c r="B73" s="3" t="s">
        <v>110</v>
      </c>
      <c r="C73" s="8" t="s">
        <v>111</v>
      </c>
      <c r="D73" s="3" t="s">
        <v>469</v>
      </c>
      <c r="E73" s="8" t="s">
        <v>457</v>
      </c>
      <c r="F73" s="3" t="s">
        <v>460</v>
      </c>
      <c r="H73" s="6" t="s">
        <v>8</v>
      </c>
      <c r="I73" s="6" t="s">
        <v>6</v>
      </c>
      <c r="J73" s="9">
        <v>0</v>
      </c>
    </row>
    <row r="74" spans="2:10" ht="51" x14ac:dyDescent="0.25">
      <c r="B74" s="3" t="s">
        <v>112</v>
      </c>
      <c r="C74" s="8" t="s">
        <v>113</v>
      </c>
      <c r="D74" s="3" t="s">
        <v>469</v>
      </c>
      <c r="E74" s="8" t="s">
        <v>457</v>
      </c>
      <c r="F74" s="3" t="s">
        <v>460</v>
      </c>
      <c r="H74" s="6" t="s">
        <v>8</v>
      </c>
      <c r="I74" s="6" t="s">
        <v>6</v>
      </c>
      <c r="J74" s="9">
        <v>0</v>
      </c>
    </row>
    <row r="75" spans="2:10" ht="25.5" x14ac:dyDescent="0.25">
      <c r="B75" s="10" t="s">
        <v>114</v>
      </c>
      <c r="C75" s="11" t="s">
        <v>115</v>
      </c>
      <c r="D75" s="10" t="s">
        <v>469</v>
      </c>
      <c r="E75" s="11" t="s">
        <v>457</v>
      </c>
      <c r="F75" s="10" t="s">
        <v>461</v>
      </c>
      <c r="H75" s="6" t="s">
        <v>14</v>
      </c>
      <c r="I75" s="6" t="s">
        <v>6</v>
      </c>
      <c r="J75" s="12">
        <f t="shared" ref="J75" si="0">+J72+J73+J74</f>
        <v>5</v>
      </c>
    </row>
    <row r="76" spans="2:10" ht="25.5" x14ac:dyDescent="0.25">
      <c r="B76" s="10" t="s">
        <v>116</v>
      </c>
      <c r="C76" s="11" t="s">
        <v>117</v>
      </c>
      <c r="D76" s="10" t="s">
        <v>469</v>
      </c>
      <c r="E76" s="11" t="s">
        <v>457</v>
      </c>
      <c r="F76" s="10" t="s">
        <v>461</v>
      </c>
      <c r="H76" s="6" t="s">
        <v>14</v>
      </c>
      <c r="I76" s="6" t="s">
        <v>6</v>
      </c>
      <c r="J76" s="12">
        <f t="shared" ref="J76" si="1">+J67+J71+J75</f>
        <v>18</v>
      </c>
    </row>
    <row r="77" spans="2:10" ht="38.25" x14ac:dyDescent="0.25">
      <c r="B77" s="3" t="s">
        <v>118</v>
      </c>
      <c r="C77" s="8" t="s">
        <v>119</v>
      </c>
      <c r="D77" s="3" t="s">
        <v>469</v>
      </c>
      <c r="E77" s="8" t="s">
        <v>457</v>
      </c>
      <c r="F77" s="3" t="s">
        <v>460</v>
      </c>
      <c r="H77" s="6" t="s">
        <v>8</v>
      </c>
      <c r="I77" s="6" t="s">
        <v>6</v>
      </c>
      <c r="J77" s="9">
        <v>0</v>
      </c>
    </row>
    <row r="78" spans="2:10" ht="51" x14ac:dyDescent="0.25">
      <c r="B78" s="3" t="s">
        <v>120</v>
      </c>
      <c r="C78" s="8" t="s">
        <v>121</v>
      </c>
      <c r="D78" s="3" t="s">
        <v>469</v>
      </c>
      <c r="E78" s="8" t="s">
        <v>457</v>
      </c>
      <c r="F78" s="3" t="s">
        <v>460</v>
      </c>
      <c r="H78" s="6" t="s">
        <v>8</v>
      </c>
      <c r="I78" s="6" t="s">
        <v>6</v>
      </c>
      <c r="J78" s="9">
        <v>0</v>
      </c>
    </row>
    <row r="79" spans="2:10" ht="51" x14ac:dyDescent="0.25">
      <c r="B79" s="3" t="s">
        <v>122</v>
      </c>
      <c r="C79" s="8" t="s">
        <v>123</v>
      </c>
      <c r="D79" s="3" t="s">
        <v>469</v>
      </c>
      <c r="E79" s="8" t="s">
        <v>457</v>
      </c>
      <c r="F79" s="3" t="s">
        <v>460</v>
      </c>
      <c r="H79" s="6" t="s">
        <v>8</v>
      </c>
      <c r="I79" s="6" t="s">
        <v>6</v>
      </c>
      <c r="J79" s="9">
        <v>4</v>
      </c>
    </row>
    <row r="80" spans="2:10" ht="25.5" x14ac:dyDescent="0.25">
      <c r="B80" s="10" t="s">
        <v>124</v>
      </c>
      <c r="C80" s="11" t="s">
        <v>125</v>
      </c>
      <c r="D80" s="10" t="s">
        <v>469</v>
      </c>
      <c r="E80" s="11" t="s">
        <v>457</v>
      </c>
      <c r="F80" s="10" t="s">
        <v>461</v>
      </c>
      <c r="H80" s="6" t="s">
        <v>14</v>
      </c>
      <c r="I80" s="6" t="s">
        <v>6</v>
      </c>
      <c r="J80" s="12">
        <f>+J77+J78+J79</f>
        <v>4</v>
      </c>
    </row>
    <row r="81" spans="2:10" ht="25.5" x14ac:dyDescent="0.25">
      <c r="B81" s="10" t="s">
        <v>126</v>
      </c>
      <c r="C81" s="11" t="s">
        <v>127</v>
      </c>
      <c r="D81" s="10" t="s">
        <v>469</v>
      </c>
      <c r="E81" s="11" t="s">
        <v>457</v>
      </c>
      <c r="F81" s="10" t="s">
        <v>461</v>
      </c>
      <c r="H81" s="6" t="s">
        <v>14</v>
      </c>
      <c r="I81" s="6" t="s">
        <v>6</v>
      </c>
      <c r="J81" s="12">
        <f t="shared" ref="J81" si="2">+J63+J76+J80</f>
        <v>22</v>
      </c>
    </row>
    <row r="82" spans="2:10" ht="38.25" x14ac:dyDescent="0.25">
      <c r="B82" s="3" t="s">
        <v>128</v>
      </c>
      <c r="C82" s="8" t="s">
        <v>129</v>
      </c>
      <c r="D82" s="3" t="s">
        <v>469</v>
      </c>
      <c r="E82" s="8" t="s">
        <v>457</v>
      </c>
      <c r="F82" s="3" t="s">
        <v>460</v>
      </c>
      <c r="H82" s="6" t="s">
        <v>8</v>
      </c>
      <c r="I82" s="6" t="s">
        <v>6</v>
      </c>
      <c r="J82" s="9">
        <v>0</v>
      </c>
    </row>
    <row r="83" spans="2:10" ht="38.25" x14ac:dyDescent="0.25">
      <c r="B83" s="10" t="s">
        <v>130</v>
      </c>
      <c r="C83" s="11" t="s">
        <v>129</v>
      </c>
      <c r="D83" s="10" t="s">
        <v>469</v>
      </c>
      <c r="E83" s="11" t="s">
        <v>457</v>
      </c>
      <c r="F83" s="10" t="s">
        <v>461</v>
      </c>
      <c r="H83" s="6" t="s">
        <v>14</v>
      </c>
      <c r="I83" s="6" t="s">
        <v>6</v>
      </c>
      <c r="J83" s="12">
        <f>+J82</f>
        <v>0</v>
      </c>
    </row>
    <row r="84" spans="2:10" ht="25.5" x14ac:dyDescent="0.25">
      <c r="B84" s="3" t="s">
        <v>131</v>
      </c>
      <c r="C84" s="8" t="s">
        <v>132</v>
      </c>
      <c r="D84" s="3" t="s">
        <v>469</v>
      </c>
      <c r="E84" s="8" t="s">
        <v>457</v>
      </c>
      <c r="F84" s="3" t="s">
        <v>460</v>
      </c>
      <c r="H84" s="6" t="s">
        <v>8</v>
      </c>
      <c r="I84" s="6" t="s">
        <v>6</v>
      </c>
      <c r="J84" s="9">
        <v>0</v>
      </c>
    </row>
    <row r="85" spans="2:10" ht="25.5" x14ac:dyDescent="0.25">
      <c r="B85" s="3" t="s">
        <v>133</v>
      </c>
      <c r="C85" s="8" t="s">
        <v>447</v>
      </c>
      <c r="D85" s="3" t="s">
        <v>469</v>
      </c>
      <c r="E85" s="8" t="s">
        <v>457</v>
      </c>
      <c r="F85" s="3" t="s">
        <v>460</v>
      </c>
      <c r="H85" s="6" t="s">
        <v>8</v>
      </c>
      <c r="I85" s="6" t="s">
        <v>6</v>
      </c>
      <c r="J85" s="9">
        <v>44</v>
      </c>
    </row>
    <row r="86" spans="2:10" ht="25.5" x14ac:dyDescent="0.25">
      <c r="B86" s="3" t="s">
        <v>134</v>
      </c>
      <c r="C86" s="8" t="s">
        <v>135</v>
      </c>
      <c r="D86" s="3" t="s">
        <v>469</v>
      </c>
      <c r="E86" s="8" t="s">
        <v>457</v>
      </c>
      <c r="F86" s="3" t="s">
        <v>460</v>
      </c>
      <c r="H86" s="6" t="s">
        <v>8</v>
      </c>
      <c r="I86" s="6" t="s">
        <v>6</v>
      </c>
      <c r="J86" s="9">
        <v>0</v>
      </c>
    </row>
    <row r="87" spans="2:10" ht="76.5" x14ac:dyDescent="0.25">
      <c r="B87" s="3" t="s">
        <v>136</v>
      </c>
      <c r="C87" s="8" t="s">
        <v>137</v>
      </c>
      <c r="D87" s="3" t="s">
        <v>469</v>
      </c>
      <c r="E87" s="8" t="s">
        <v>457</v>
      </c>
      <c r="F87" s="3" t="s">
        <v>460</v>
      </c>
      <c r="H87" s="6" t="s">
        <v>8</v>
      </c>
      <c r="I87" s="6" t="s">
        <v>6</v>
      </c>
      <c r="J87" s="9">
        <v>6</v>
      </c>
    </row>
    <row r="88" spans="2:10" ht="25.5" x14ac:dyDescent="0.25">
      <c r="B88" s="3" t="s">
        <v>138</v>
      </c>
      <c r="C88" s="8" t="s">
        <v>139</v>
      </c>
      <c r="D88" s="3" t="s">
        <v>469</v>
      </c>
      <c r="E88" s="8" t="s">
        <v>457</v>
      </c>
      <c r="F88" s="3" t="s">
        <v>460</v>
      </c>
      <c r="H88" s="6" t="s">
        <v>8</v>
      </c>
      <c r="I88" s="6" t="s">
        <v>6</v>
      </c>
      <c r="J88" s="9">
        <v>7</v>
      </c>
    </row>
    <row r="89" spans="2:10" ht="25.5" x14ac:dyDescent="0.25">
      <c r="B89" s="3" t="s">
        <v>140</v>
      </c>
      <c r="C89" s="8" t="s">
        <v>141</v>
      </c>
      <c r="D89" s="3" t="s">
        <v>469</v>
      </c>
      <c r="E89" s="8" t="s">
        <v>457</v>
      </c>
      <c r="F89" s="3" t="s">
        <v>460</v>
      </c>
      <c r="H89" s="6" t="s">
        <v>8</v>
      </c>
      <c r="I89" s="6" t="s">
        <v>6</v>
      </c>
      <c r="J89" s="9">
        <v>8</v>
      </c>
    </row>
    <row r="90" spans="2:10" x14ac:dyDescent="0.25">
      <c r="B90" s="3" t="s">
        <v>142</v>
      </c>
      <c r="C90" s="8" t="s">
        <v>143</v>
      </c>
      <c r="D90" s="3" t="s">
        <v>469</v>
      </c>
      <c r="E90" s="3" t="s">
        <v>457</v>
      </c>
      <c r="F90" s="3" t="s">
        <v>66</v>
      </c>
      <c r="G90" s="3" t="s">
        <v>467</v>
      </c>
      <c r="H90" s="6" t="s">
        <v>8</v>
      </c>
      <c r="I90" s="6" t="s">
        <v>67</v>
      </c>
      <c r="J90" s="9">
        <v>0</v>
      </c>
    </row>
    <row r="91" spans="2:10" x14ac:dyDescent="0.25">
      <c r="B91" s="3" t="s">
        <v>142</v>
      </c>
      <c r="C91" s="8" t="s">
        <v>143</v>
      </c>
      <c r="D91" s="3" t="s">
        <v>469</v>
      </c>
      <c r="E91" s="3" t="s">
        <v>457</v>
      </c>
      <c r="F91" s="13" t="s">
        <v>3</v>
      </c>
      <c r="H91" s="6" t="s">
        <v>68</v>
      </c>
      <c r="I91" s="6" t="s">
        <v>67</v>
      </c>
      <c r="J91" s="14">
        <v>0</v>
      </c>
    </row>
    <row r="92" spans="2:10" x14ac:dyDescent="0.25">
      <c r="B92" s="10" t="s">
        <v>142</v>
      </c>
      <c r="C92" s="11" t="s">
        <v>143</v>
      </c>
      <c r="D92" s="10" t="s">
        <v>469</v>
      </c>
      <c r="E92" s="10" t="s">
        <v>457</v>
      </c>
      <c r="F92" s="10" t="s">
        <v>69</v>
      </c>
      <c r="H92" s="6" t="s">
        <v>14</v>
      </c>
      <c r="I92" s="6" t="s">
        <v>67</v>
      </c>
      <c r="J92" s="12">
        <f>+SUM(J90:J91)</f>
        <v>0</v>
      </c>
    </row>
    <row r="93" spans="2:10" ht="63.75" x14ac:dyDescent="0.25">
      <c r="B93" s="3" t="s">
        <v>144</v>
      </c>
      <c r="C93" s="8" t="s">
        <v>458</v>
      </c>
      <c r="D93" s="3" t="s">
        <v>469</v>
      </c>
      <c r="E93" s="8" t="s">
        <v>457</v>
      </c>
      <c r="F93" s="3" t="s">
        <v>460</v>
      </c>
      <c r="H93" s="6" t="s">
        <v>8</v>
      </c>
      <c r="I93" s="6" t="s">
        <v>6</v>
      </c>
      <c r="J93" s="9">
        <v>0</v>
      </c>
    </row>
    <row r="94" spans="2:10" ht="25.5" x14ac:dyDescent="0.25">
      <c r="B94" s="10" t="s">
        <v>145</v>
      </c>
      <c r="C94" s="11" t="s">
        <v>449</v>
      </c>
      <c r="D94" s="10" t="s">
        <v>469</v>
      </c>
      <c r="E94" s="11" t="s">
        <v>457</v>
      </c>
      <c r="F94" s="10" t="s">
        <v>461</v>
      </c>
      <c r="H94" s="6" t="s">
        <v>14</v>
      </c>
      <c r="I94" s="6" t="s">
        <v>67</v>
      </c>
      <c r="J94" s="12">
        <f>+J81+J83+J84+J85+J86+J87+J88+J89+J92+J93</f>
        <v>87</v>
      </c>
    </row>
    <row r="95" spans="2:10" x14ac:dyDescent="0.25">
      <c r="B95" s="4" t="s">
        <v>3</v>
      </c>
      <c r="C95" s="4" t="s">
        <v>450</v>
      </c>
      <c r="D95" s="4" t="s">
        <v>3</v>
      </c>
      <c r="E95" s="4" t="s">
        <v>3</v>
      </c>
      <c r="F95" s="5" t="s">
        <v>3</v>
      </c>
      <c r="H95" s="6" t="s">
        <v>5</v>
      </c>
      <c r="I95" s="6" t="s">
        <v>6</v>
      </c>
      <c r="J95" s="14">
        <v>0</v>
      </c>
    </row>
    <row r="96" spans="2:10" ht="51" x14ac:dyDescent="0.25">
      <c r="B96" s="3" t="s">
        <v>146</v>
      </c>
      <c r="C96" s="8" t="s">
        <v>147</v>
      </c>
      <c r="D96" s="3" t="s">
        <v>470</v>
      </c>
      <c r="E96" s="8" t="s">
        <v>451</v>
      </c>
      <c r="F96" s="3" t="s">
        <v>460</v>
      </c>
      <c r="H96" s="6" t="s">
        <v>8</v>
      </c>
      <c r="I96" s="6" t="s">
        <v>6</v>
      </c>
      <c r="J96" s="9">
        <v>0</v>
      </c>
    </row>
    <row r="97" spans="2:10" x14ac:dyDescent="0.25">
      <c r="B97" s="3" t="s">
        <v>148</v>
      </c>
      <c r="C97" s="8" t="s">
        <v>149</v>
      </c>
      <c r="D97" s="3" t="s">
        <v>470</v>
      </c>
      <c r="E97" s="8" t="s">
        <v>451</v>
      </c>
      <c r="F97" s="3" t="s">
        <v>460</v>
      </c>
      <c r="H97" s="6" t="s">
        <v>8</v>
      </c>
      <c r="I97" s="6" t="s">
        <v>6</v>
      </c>
      <c r="J97" s="9">
        <v>0</v>
      </c>
    </row>
    <row r="98" spans="2:10" x14ac:dyDescent="0.25">
      <c r="B98" s="3" t="s">
        <v>150</v>
      </c>
      <c r="C98" s="8" t="s">
        <v>151</v>
      </c>
      <c r="D98" s="3" t="s">
        <v>470</v>
      </c>
      <c r="E98" s="8" t="s">
        <v>451</v>
      </c>
      <c r="F98" s="3" t="s">
        <v>460</v>
      </c>
      <c r="H98" s="6" t="s">
        <v>8</v>
      </c>
      <c r="I98" s="6" t="s">
        <v>6</v>
      </c>
      <c r="J98" s="9">
        <v>0</v>
      </c>
    </row>
    <row r="99" spans="2:10" ht="38.25" x14ac:dyDescent="0.25">
      <c r="B99" s="3" t="s">
        <v>152</v>
      </c>
      <c r="C99" s="8" t="s">
        <v>153</v>
      </c>
      <c r="D99" s="3" t="s">
        <v>470</v>
      </c>
      <c r="E99" s="8" t="s">
        <v>451</v>
      </c>
      <c r="F99" s="3" t="s">
        <v>460</v>
      </c>
      <c r="H99" s="6" t="s">
        <v>8</v>
      </c>
      <c r="I99" s="6" t="s">
        <v>6</v>
      </c>
      <c r="J99" s="9">
        <v>3</v>
      </c>
    </row>
    <row r="100" spans="2:10" ht="38.25" x14ac:dyDescent="0.25">
      <c r="B100" s="3" t="s">
        <v>154</v>
      </c>
      <c r="C100" s="8" t="s">
        <v>155</v>
      </c>
      <c r="D100" s="3" t="s">
        <v>470</v>
      </c>
      <c r="E100" s="8" t="s">
        <v>451</v>
      </c>
      <c r="F100" s="3" t="s">
        <v>460</v>
      </c>
      <c r="H100" s="6" t="s">
        <v>8</v>
      </c>
      <c r="I100" s="6" t="s">
        <v>6</v>
      </c>
      <c r="J100" s="9">
        <v>0</v>
      </c>
    </row>
    <row r="101" spans="2:10" ht="51" x14ac:dyDescent="0.25">
      <c r="B101" s="3" t="s">
        <v>156</v>
      </c>
      <c r="C101" s="8" t="s">
        <v>157</v>
      </c>
      <c r="D101" s="3" t="s">
        <v>470</v>
      </c>
      <c r="E101" s="8" t="s">
        <v>451</v>
      </c>
      <c r="F101" s="3" t="s">
        <v>460</v>
      </c>
      <c r="H101" s="6" t="s">
        <v>8</v>
      </c>
      <c r="I101" s="6" t="s">
        <v>6</v>
      </c>
      <c r="J101" s="9">
        <v>4</v>
      </c>
    </row>
    <row r="102" spans="2:10" ht="51" x14ac:dyDescent="0.25">
      <c r="B102" s="3" t="s">
        <v>158</v>
      </c>
      <c r="C102" s="8" t="s">
        <v>159</v>
      </c>
      <c r="D102" s="3" t="s">
        <v>470</v>
      </c>
      <c r="E102" s="8" t="s">
        <v>451</v>
      </c>
      <c r="F102" s="3" t="s">
        <v>460</v>
      </c>
      <c r="H102" s="6" t="s">
        <v>8</v>
      </c>
      <c r="I102" s="6" t="s">
        <v>6</v>
      </c>
      <c r="J102" s="9">
        <v>76</v>
      </c>
    </row>
    <row r="103" spans="2:10" ht="25.5" x14ac:dyDescent="0.25">
      <c r="B103" s="10" t="s">
        <v>160</v>
      </c>
      <c r="C103" s="11" t="s">
        <v>161</v>
      </c>
      <c r="D103" s="10" t="s">
        <v>470</v>
      </c>
      <c r="E103" s="11" t="s">
        <v>451</v>
      </c>
      <c r="F103" s="10" t="s">
        <v>461</v>
      </c>
      <c r="H103" s="6" t="s">
        <v>14</v>
      </c>
      <c r="I103" s="6" t="s">
        <v>6</v>
      </c>
      <c r="J103" s="12">
        <f>+J96+J97+J98+J99+J100+J101+J102</f>
        <v>83</v>
      </c>
    </row>
    <row r="104" spans="2:10" ht="38.25" x14ac:dyDescent="0.25">
      <c r="B104" s="3" t="s">
        <v>162</v>
      </c>
      <c r="C104" s="8" t="s">
        <v>163</v>
      </c>
      <c r="D104" s="3" t="s">
        <v>470</v>
      </c>
      <c r="E104" s="8" t="s">
        <v>451</v>
      </c>
      <c r="F104" s="3" t="s">
        <v>460</v>
      </c>
      <c r="H104" s="6" t="s">
        <v>8</v>
      </c>
      <c r="I104" s="6" t="s">
        <v>6</v>
      </c>
      <c r="J104" s="9">
        <v>0</v>
      </c>
    </row>
    <row r="105" spans="2:10" ht="25.5" x14ac:dyDescent="0.25">
      <c r="B105" s="3" t="s">
        <v>164</v>
      </c>
      <c r="C105" s="8" t="s">
        <v>165</v>
      </c>
      <c r="D105" s="3" t="s">
        <v>470</v>
      </c>
      <c r="E105" s="8" t="s">
        <v>451</v>
      </c>
      <c r="F105" s="3" t="s">
        <v>460</v>
      </c>
      <c r="H105" s="6" t="s">
        <v>8</v>
      </c>
      <c r="I105" s="6" t="s">
        <v>6</v>
      </c>
      <c r="J105" s="9">
        <v>77</v>
      </c>
    </row>
    <row r="106" spans="2:10" ht="51" x14ac:dyDescent="0.25">
      <c r="B106" s="3" t="s">
        <v>166</v>
      </c>
      <c r="C106" s="8" t="s">
        <v>167</v>
      </c>
      <c r="D106" s="3" t="s">
        <v>470</v>
      </c>
      <c r="E106" s="8" t="s">
        <v>451</v>
      </c>
      <c r="F106" s="3" t="s">
        <v>460</v>
      </c>
      <c r="H106" s="6" t="s">
        <v>8</v>
      </c>
      <c r="I106" s="6" t="s">
        <v>6</v>
      </c>
      <c r="J106" s="9">
        <v>0</v>
      </c>
    </row>
    <row r="107" spans="2:10" ht="25.5" x14ac:dyDescent="0.25">
      <c r="B107" s="10" t="s">
        <v>168</v>
      </c>
      <c r="C107" s="11" t="s">
        <v>169</v>
      </c>
      <c r="D107" s="10" t="s">
        <v>470</v>
      </c>
      <c r="E107" s="11" t="s">
        <v>451</v>
      </c>
      <c r="F107" s="10" t="s">
        <v>461</v>
      </c>
      <c r="H107" s="6" t="s">
        <v>14</v>
      </c>
      <c r="I107" s="6" t="s">
        <v>6</v>
      </c>
      <c r="J107" s="12">
        <f>+J104+J105+J106</f>
        <v>77</v>
      </c>
    </row>
    <row r="108" spans="2:10" ht="38.25" x14ac:dyDescent="0.25">
      <c r="B108" s="3" t="s">
        <v>170</v>
      </c>
      <c r="C108" s="8" t="s">
        <v>171</v>
      </c>
      <c r="D108" s="3" t="s">
        <v>470</v>
      </c>
      <c r="E108" s="8" t="s">
        <v>451</v>
      </c>
      <c r="F108" s="3" t="s">
        <v>460</v>
      </c>
      <c r="H108" s="6" t="s">
        <v>8</v>
      </c>
      <c r="I108" s="6" t="s">
        <v>6</v>
      </c>
      <c r="J108" s="9">
        <v>0</v>
      </c>
    </row>
    <row r="109" spans="2:10" ht="38.25" x14ac:dyDescent="0.25">
      <c r="B109" s="3" t="s">
        <v>172</v>
      </c>
      <c r="C109" s="8" t="s">
        <v>173</v>
      </c>
      <c r="D109" s="3" t="s">
        <v>470</v>
      </c>
      <c r="E109" s="8" t="s">
        <v>451</v>
      </c>
      <c r="F109" s="3" t="s">
        <v>460</v>
      </c>
      <c r="H109" s="6" t="s">
        <v>8</v>
      </c>
      <c r="I109" s="6" t="s">
        <v>6</v>
      </c>
      <c r="J109" s="9">
        <v>0</v>
      </c>
    </row>
    <row r="110" spans="2:10" x14ac:dyDescent="0.25">
      <c r="B110" s="3" t="s">
        <v>174</v>
      </c>
      <c r="C110" s="8" t="s">
        <v>175</v>
      </c>
      <c r="D110" s="3" t="s">
        <v>470</v>
      </c>
      <c r="E110" s="8" t="s">
        <v>451</v>
      </c>
      <c r="F110" s="3" t="s">
        <v>460</v>
      </c>
      <c r="H110" s="6" t="s">
        <v>8</v>
      </c>
      <c r="I110" s="6" t="s">
        <v>6</v>
      </c>
      <c r="J110" s="9">
        <v>0</v>
      </c>
    </row>
    <row r="111" spans="2:10" ht="25.5" x14ac:dyDescent="0.25">
      <c r="B111" s="3" t="s">
        <v>176</v>
      </c>
      <c r="C111" s="8" t="s">
        <v>177</v>
      </c>
      <c r="D111" s="3" t="s">
        <v>470</v>
      </c>
      <c r="E111" s="8" t="s">
        <v>451</v>
      </c>
      <c r="F111" s="3" t="s">
        <v>460</v>
      </c>
      <c r="H111" s="6" t="s">
        <v>8</v>
      </c>
      <c r="I111" s="6" t="s">
        <v>6</v>
      </c>
      <c r="J111" s="9">
        <v>0</v>
      </c>
    </row>
    <row r="112" spans="2:10" ht="25.5" x14ac:dyDescent="0.25">
      <c r="B112" s="3" t="s">
        <v>178</v>
      </c>
      <c r="C112" s="8" t="s">
        <v>179</v>
      </c>
      <c r="D112" s="3" t="s">
        <v>470</v>
      </c>
      <c r="E112" s="8" t="s">
        <v>451</v>
      </c>
      <c r="F112" s="3" t="s">
        <v>460</v>
      </c>
      <c r="H112" s="6" t="s">
        <v>8</v>
      </c>
      <c r="I112" s="6" t="s">
        <v>6</v>
      </c>
      <c r="J112" s="9">
        <v>0</v>
      </c>
    </row>
    <row r="113" spans="2:10" ht="25.5" x14ac:dyDescent="0.25">
      <c r="B113" s="3" t="s">
        <v>180</v>
      </c>
      <c r="C113" s="8" t="s">
        <v>181</v>
      </c>
      <c r="D113" s="3" t="s">
        <v>470</v>
      </c>
      <c r="E113" s="8" t="s">
        <v>451</v>
      </c>
      <c r="F113" s="3" t="s">
        <v>460</v>
      </c>
      <c r="H113" s="6" t="s">
        <v>8</v>
      </c>
      <c r="I113" s="6" t="s">
        <v>6</v>
      </c>
      <c r="J113" s="9">
        <v>0</v>
      </c>
    </row>
    <row r="114" spans="2:10" ht="25.5" x14ac:dyDescent="0.25">
      <c r="B114" s="3" t="s">
        <v>182</v>
      </c>
      <c r="C114" s="8" t="s">
        <v>183</v>
      </c>
      <c r="D114" s="3" t="s">
        <v>470</v>
      </c>
      <c r="E114" s="8" t="s">
        <v>451</v>
      </c>
      <c r="F114" s="3" t="s">
        <v>460</v>
      </c>
      <c r="H114" s="6" t="s">
        <v>8</v>
      </c>
      <c r="I114" s="6" t="s">
        <v>6</v>
      </c>
      <c r="J114" s="9">
        <v>0</v>
      </c>
    </row>
    <row r="115" spans="2:10" ht="38.25" x14ac:dyDescent="0.25">
      <c r="B115" s="3" t="s">
        <v>184</v>
      </c>
      <c r="C115" s="8" t="s">
        <v>185</v>
      </c>
      <c r="D115" s="3" t="s">
        <v>470</v>
      </c>
      <c r="E115" s="3" t="s">
        <v>451</v>
      </c>
      <c r="F115" s="3" t="s">
        <v>66</v>
      </c>
      <c r="G115" s="3" t="s">
        <v>467</v>
      </c>
      <c r="H115" s="6" t="s">
        <v>8</v>
      </c>
      <c r="I115" s="6" t="s">
        <v>67</v>
      </c>
      <c r="J115" s="9">
        <v>6</v>
      </c>
    </row>
    <row r="116" spans="2:10" ht="38.25" x14ac:dyDescent="0.25">
      <c r="B116" s="3" t="s">
        <v>184</v>
      </c>
      <c r="C116" s="8" t="s">
        <v>185</v>
      </c>
      <c r="D116" s="3" t="s">
        <v>470</v>
      </c>
      <c r="E116" s="3" t="s">
        <v>451</v>
      </c>
      <c r="F116" s="13" t="s">
        <v>3</v>
      </c>
      <c r="H116" s="6" t="s">
        <v>68</v>
      </c>
      <c r="I116" s="6" t="s">
        <v>67</v>
      </c>
      <c r="J116" s="14">
        <v>0</v>
      </c>
    </row>
    <row r="117" spans="2:10" ht="25.5" x14ac:dyDescent="0.25">
      <c r="B117" s="10" t="s">
        <v>184</v>
      </c>
      <c r="C117" s="11" t="s">
        <v>185</v>
      </c>
      <c r="D117" s="10" t="s">
        <v>470</v>
      </c>
      <c r="E117" s="10" t="s">
        <v>451</v>
      </c>
      <c r="F117" s="10" t="s">
        <v>69</v>
      </c>
      <c r="H117" s="6" t="s">
        <v>14</v>
      </c>
      <c r="I117" s="6" t="s">
        <v>67</v>
      </c>
      <c r="J117" s="12">
        <f>+SUM(J115:J116)</f>
        <v>6</v>
      </c>
    </row>
    <row r="118" spans="2:10" ht="38.25" x14ac:dyDescent="0.25">
      <c r="B118" s="3" t="s">
        <v>186</v>
      </c>
      <c r="C118" s="8" t="s">
        <v>187</v>
      </c>
      <c r="D118" s="3" t="s">
        <v>470</v>
      </c>
      <c r="E118" s="3" t="s">
        <v>451</v>
      </c>
      <c r="F118" s="3" t="s">
        <v>66</v>
      </c>
      <c r="G118" s="3" t="s">
        <v>467</v>
      </c>
      <c r="H118" s="6" t="s">
        <v>8</v>
      </c>
      <c r="I118" s="6" t="s">
        <v>67</v>
      </c>
      <c r="J118" s="9">
        <v>33</v>
      </c>
    </row>
    <row r="119" spans="2:10" ht="38.25" x14ac:dyDescent="0.25">
      <c r="B119" s="3" t="s">
        <v>186</v>
      </c>
      <c r="C119" s="8" t="s">
        <v>187</v>
      </c>
      <c r="D119" s="3" t="s">
        <v>470</v>
      </c>
      <c r="E119" s="3" t="s">
        <v>451</v>
      </c>
      <c r="F119" s="13" t="s">
        <v>3</v>
      </c>
      <c r="H119" s="6" t="s">
        <v>68</v>
      </c>
      <c r="I119" s="6" t="s">
        <v>67</v>
      </c>
      <c r="J119" s="14">
        <v>0</v>
      </c>
    </row>
    <row r="120" spans="2:10" ht="38.25" x14ac:dyDescent="0.25">
      <c r="B120" s="10" t="s">
        <v>186</v>
      </c>
      <c r="C120" s="11" t="s">
        <v>187</v>
      </c>
      <c r="D120" s="10" t="s">
        <v>470</v>
      </c>
      <c r="E120" s="10" t="s">
        <v>451</v>
      </c>
      <c r="F120" s="10" t="s">
        <v>69</v>
      </c>
      <c r="H120" s="6" t="s">
        <v>14</v>
      </c>
      <c r="I120" s="6" t="s">
        <v>67</v>
      </c>
      <c r="J120" s="12">
        <f>+SUM(J118:J119)</f>
        <v>33</v>
      </c>
    </row>
    <row r="121" spans="2:10" ht="38.25" x14ac:dyDescent="0.25">
      <c r="B121" s="3" t="s">
        <v>188</v>
      </c>
      <c r="C121" s="8" t="s">
        <v>189</v>
      </c>
      <c r="D121" s="3" t="s">
        <v>470</v>
      </c>
      <c r="E121" s="3" t="s">
        <v>451</v>
      </c>
      <c r="F121" s="3" t="s">
        <v>66</v>
      </c>
      <c r="G121" s="3" t="s">
        <v>467</v>
      </c>
      <c r="H121" s="6" t="s">
        <v>8</v>
      </c>
      <c r="I121" s="6" t="s">
        <v>67</v>
      </c>
      <c r="J121" s="9">
        <v>9</v>
      </c>
    </row>
    <row r="122" spans="2:10" ht="38.25" x14ac:dyDescent="0.25">
      <c r="B122" s="3" t="s">
        <v>188</v>
      </c>
      <c r="C122" s="8" t="s">
        <v>189</v>
      </c>
      <c r="D122" s="3" t="s">
        <v>470</v>
      </c>
      <c r="E122" s="3" t="s">
        <v>451</v>
      </c>
      <c r="F122" s="13" t="s">
        <v>3</v>
      </c>
      <c r="H122" s="6" t="s">
        <v>68</v>
      </c>
      <c r="I122" s="6" t="s">
        <v>67</v>
      </c>
      <c r="J122" s="14">
        <v>0</v>
      </c>
    </row>
    <row r="123" spans="2:10" ht="38.25" x14ac:dyDescent="0.25">
      <c r="B123" s="10" t="s">
        <v>188</v>
      </c>
      <c r="C123" s="11" t="s">
        <v>189</v>
      </c>
      <c r="D123" s="10" t="s">
        <v>470</v>
      </c>
      <c r="E123" s="10" t="s">
        <v>451</v>
      </c>
      <c r="F123" s="10" t="s">
        <v>69</v>
      </c>
      <c r="H123" s="6" t="s">
        <v>14</v>
      </c>
      <c r="I123" s="6" t="s">
        <v>67</v>
      </c>
      <c r="J123" s="12">
        <f>+SUM(J121:J122)</f>
        <v>9</v>
      </c>
    </row>
    <row r="124" spans="2:10" ht="38.25" x14ac:dyDescent="0.25">
      <c r="B124" s="3" t="s">
        <v>190</v>
      </c>
      <c r="C124" s="8" t="s">
        <v>191</v>
      </c>
      <c r="D124" s="3" t="s">
        <v>470</v>
      </c>
      <c r="E124" s="3" t="s">
        <v>451</v>
      </c>
      <c r="F124" s="3" t="s">
        <v>66</v>
      </c>
      <c r="G124" s="3" t="s">
        <v>467</v>
      </c>
      <c r="H124" s="6" t="s">
        <v>8</v>
      </c>
      <c r="I124" s="6" t="s">
        <v>67</v>
      </c>
      <c r="J124" s="9">
        <v>0</v>
      </c>
    </row>
    <row r="125" spans="2:10" ht="38.25" x14ac:dyDescent="0.25">
      <c r="B125" s="3" t="s">
        <v>190</v>
      </c>
      <c r="C125" s="8" t="s">
        <v>191</v>
      </c>
      <c r="D125" s="3" t="s">
        <v>470</v>
      </c>
      <c r="E125" s="3" t="s">
        <v>451</v>
      </c>
      <c r="F125" s="13" t="s">
        <v>3</v>
      </c>
      <c r="H125" s="6" t="s">
        <v>68</v>
      </c>
      <c r="I125" s="6" t="s">
        <v>67</v>
      </c>
      <c r="J125" s="14">
        <v>0</v>
      </c>
    </row>
    <row r="126" spans="2:10" ht="38.25" x14ac:dyDescent="0.25">
      <c r="B126" s="10" t="s">
        <v>190</v>
      </c>
      <c r="C126" s="11" t="s">
        <v>191</v>
      </c>
      <c r="D126" s="10" t="s">
        <v>470</v>
      </c>
      <c r="E126" s="10" t="s">
        <v>451</v>
      </c>
      <c r="F126" s="10" t="s">
        <v>69</v>
      </c>
      <c r="H126" s="6" t="s">
        <v>14</v>
      </c>
      <c r="I126" s="6" t="s">
        <v>67</v>
      </c>
      <c r="J126" s="12">
        <f>+SUM(J124:J125)</f>
        <v>0</v>
      </c>
    </row>
    <row r="127" spans="2:10" x14ac:dyDescent="0.25">
      <c r="B127" s="10" t="s">
        <v>192</v>
      </c>
      <c r="C127" s="11" t="s">
        <v>193</v>
      </c>
      <c r="D127" s="10" t="s">
        <v>470</v>
      </c>
      <c r="E127" s="11" t="s">
        <v>451</v>
      </c>
      <c r="F127" s="10" t="s">
        <v>461</v>
      </c>
      <c r="H127" s="6" t="s">
        <v>14</v>
      </c>
      <c r="I127" s="6" t="s">
        <v>6</v>
      </c>
      <c r="J127" s="12">
        <f>+J103+J107+J108+J109+J110+J111+J112+J113+J114+J123+J126+J117+J120</f>
        <v>208</v>
      </c>
    </row>
    <row r="128" spans="2:10" ht="25.5" x14ac:dyDescent="0.25">
      <c r="B128" s="3" t="s">
        <v>194</v>
      </c>
      <c r="C128" s="8" t="s">
        <v>195</v>
      </c>
      <c r="D128" s="3" t="s">
        <v>470</v>
      </c>
      <c r="E128" s="8" t="s">
        <v>451</v>
      </c>
      <c r="F128" s="3" t="s">
        <v>460</v>
      </c>
      <c r="H128" s="6" t="s">
        <v>8</v>
      </c>
      <c r="I128" s="6" t="s">
        <v>6</v>
      </c>
      <c r="J128" s="9">
        <v>0</v>
      </c>
    </row>
    <row r="129" spans="2:10" ht="25.5" x14ac:dyDescent="0.25">
      <c r="B129" s="3" t="s">
        <v>196</v>
      </c>
      <c r="C129" s="8" t="s">
        <v>197</v>
      </c>
      <c r="D129" s="3" t="s">
        <v>470</v>
      </c>
      <c r="E129" s="8" t="s">
        <v>451</v>
      </c>
      <c r="F129" s="3" t="s">
        <v>460</v>
      </c>
      <c r="H129" s="6" t="s">
        <v>8</v>
      </c>
      <c r="I129" s="6" t="s">
        <v>6</v>
      </c>
      <c r="J129" s="9">
        <v>0</v>
      </c>
    </row>
    <row r="130" spans="2:10" ht="25.5" x14ac:dyDescent="0.25">
      <c r="B130" s="3" t="s">
        <v>198</v>
      </c>
      <c r="C130" s="8" t="s">
        <v>199</v>
      </c>
      <c r="D130" s="3" t="s">
        <v>470</v>
      </c>
      <c r="E130" s="8" t="s">
        <v>451</v>
      </c>
      <c r="F130" s="3" t="s">
        <v>460</v>
      </c>
      <c r="H130" s="6" t="s">
        <v>8</v>
      </c>
      <c r="I130" s="6" t="s">
        <v>6</v>
      </c>
      <c r="J130" s="9">
        <v>0</v>
      </c>
    </row>
    <row r="131" spans="2:10" ht="38.25" x14ac:dyDescent="0.25">
      <c r="B131" s="3" t="s">
        <v>200</v>
      </c>
      <c r="C131" s="8" t="s">
        <v>201</v>
      </c>
      <c r="D131" s="3" t="s">
        <v>470</v>
      </c>
      <c r="E131" s="8" t="s">
        <v>451</v>
      </c>
      <c r="F131" s="3" t="s">
        <v>460</v>
      </c>
      <c r="H131" s="6" t="s">
        <v>8</v>
      </c>
      <c r="I131" s="6" t="s">
        <v>6</v>
      </c>
      <c r="J131" s="9">
        <v>0</v>
      </c>
    </row>
    <row r="132" spans="2:10" ht="38.25" x14ac:dyDescent="0.25">
      <c r="B132" s="3" t="s">
        <v>202</v>
      </c>
      <c r="C132" s="8" t="s">
        <v>203</v>
      </c>
      <c r="D132" s="3" t="s">
        <v>470</v>
      </c>
      <c r="E132" s="8" t="s">
        <v>451</v>
      </c>
      <c r="F132" s="3" t="s">
        <v>460</v>
      </c>
      <c r="H132" s="6" t="s">
        <v>8</v>
      </c>
      <c r="I132" s="6" t="s">
        <v>6</v>
      </c>
      <c r="J132" s="9">
        <v>77</v>
      </c>
    </row>
    <row r="133" spans="2:10" ht="38.25" x14ac:dyDescent="0.25">
      <c r="B133" s="3" t="s">
        <v>204</v>
      </c>
      <c r="C133" s="8" t="s">
        <v>205</v>
      </c>
      <c r="D133" s="3" t="s">
        <v>470</v>
      </c>
      <c r="E133" s="8" t="s">
        <v>451</v>
      </c>
      <c r="F133" s="3" t="s">
        <v>460</v>
      </c>
      <c r="H133" s="6" t="s">
        <v>8</v>
      </c>
      <c r="I133" s="6" t="s">
        <v>6</v>
      </c>
      <c r="J133" s="9">
        <v>6</v>
      </c>
    </row>
    <row r="134" spans="2:10" ht="38.25" x14ac:dyDescent="0.25">
      <c r="B134" s="3" t="s">
        <v>206</v>
      </c>
      <c r="C134" s="8" t="s">
        <v>207</v>
      </c>
      <c r="D134" s="3" t="s">
        <v>470</v>
      </c>
      <c r="E134" s="8" t="s">
        <v>451</v>
      </c>
      <c r="F134" s="3" t="s">
        <v>460</v>
      </c>
      <c r="H134" s="6" t="s">
        <v>8</v>
      </c>
      <c r="I134" s="6" t="s">
        <v>6</v>
      </c>
      <c r="J134" s="9">
        <v>54</v>
      </c>
    </row>
    <row r="135" spans="2:10" ht="38.25" x14ac:dyDescent="0.25">
      <c r="B135" s="3" t="s">
        <v>208</v>
      </c>
      <c r="C135" s="8" t="s">
        <v>209</v>
      </c>
      <c r="D135" s="3" t="s">
        <v>470</v>
      </c>
      <c r="E135" s="8" t="s">
        <v>451</v>
      </c>
      <c r="F135" s="3" t="s">
        <v>460</v>
      </c>
      <c r="H135" s="6" t="s">
        <v>8</v>
      </c>
      <c r="I135" s="6" t="s">
        <v>6</v>
      </c>
      <c r="J135" s="9">
        <v>0</v>
      </c>
    </row>
    <row r="136" spans="2:10" ht="38.25" x14ac:dyDescent="0.25">
      <c r="B136" s="3" t="s">
        <v>210</v>
      </c>
      <c r="C136" s="8" t="s">
        <v>211</v>
      </c>
      <c r="D136" s="3" t="s">
        <v>470</v>
      </c>
      <c r="E136" s="8" t="s">
        <v>451</v>
      </c>
      <c r="F136" s="3" t="s">
        <v>460</v>
      </c>
      <c r="H136" s="6" t="s">
        <v>8</v>
      </c>
      <c r="I136" s="6" t="s">
        <v>6</v>
      </c>
      <c r="J136" s="9">
        <v>8</v>
      </c>
    </row>
    <row r="137" spans="2:10" ht="38.25" x14ac:dyDescent="0.25">
      <c r="B137" s="3" t="s">
        <v>212</v>
      </c>
      <c r="C137" s="8" t="s">
        <v>213</v>
      </c>
      <c r="D137" s="3" t="s">
        <v>470</v>
      </c>
      <c r="E137" s="8" t="s">
        <v>451</v>
      </c>
      <c r="F137" s="3" t="s">
        <v>460</v>
      </c>
      <c r="H137" s="6" t="s">
        <v>8</v>
      </c>
      <c r="I137" s="6" t="s">
        <v>6</v>
      </c>
      <c r="J137" s="9">
        <v>96</v>
      </c>
    </row>
    <row r="138" spans="2:10" ht="38.25" x14ac:dyDescent="0.25">
      <c r="B138" s="3" t="s">
        <v>214</v>
      </c>
      <c r="C138" s="8" t="s">
        <v>215</v>
      </c>
      <c r="D138" s="3" t="s">
        <v>470</v>
      </c>
      <c r="E138" s="8" t="s">
        <v>451</v>
      </c>
      <c r="F138" s="3" t="s">
        <v>460</v>
      </c>
      <c r="H138" s="6" t="s">
        <v>8</v>
      </c>
      <c r="I138" s="6" t="s">
        <v>6</v>
      </c>
      <c r="J138" s="9">
        <v>0</v>
      </c>
    </row>
    <row r="139" spans="2:10" ht="38.25" x14ac:dyDescent="0.25">
      <c r="B139" s="3" t="s">
        <v>216</v>
      </c>
      <c r="C139" s="8" t="s">
        <v>217</v>
      </c>
      <c r="D139" s="3" t="s">
        <v>470</v>
      </c>
      <c r="E139" s="8" t="s">
        <v>451</v>
      </c>
      <c r="F139" s="3" t="s">
        <v>460</v>
      </c>
      <c r="H139" s="6" t="s">
        <v>8</v>
      </c>
      <c r="I139" s="6" t="s">
        <v>6</v>
      </c>
      <c r="J139" s="9">
        <v>4</v>
      </c>
    </row>
    <row r="140" spans="2:10" ht="25.5" x14ac:dyDescent="0.25">
      <c r="B140" s="3" t="s">
        <v>218</v>
      </c>
      <c r="C140" s="8" t="s">
        <v>219</v>
      </c>
      <c r="D140" s="3" t="s">
        <v>470</v>
      </c>
      <c r="E140" s="8" t="s">
        <v>451</v>
      </c>
      <c r="F140" s="3" t="s">
        <v>460</v>
      </c>
      <c r="H140" s="6" t="s">
        <v>8</v>
      </c>
      <c r="I140" s="6" t="s">
        <v>6</v>
      </c>
      <c r="J140" s="9">
        <v>55</v>
      </c>
    </row>
    <row r="141" spans="2:10" ht="38.25" x14ac:dyDescent="0.25">
      <c r="B141" s="3" t="s">
        <v>220</v>
      </c>
      <c r="C141" s="8" t="s">
        <v>221</v>
      </c>
      <c r="D141" s="3" t="s">
        <v>470</v>
      </c>
      <c r="E141" s="8" t="s">
        <v>451</v>
      </c>
      <c r="F141" s="3" t="s">
        <v>460</v>
      </c>
      <c r="H141" s="6" t="s">
        <v>8</v>
      </c>
      <c r="I141" s="6" t="s">
        <v>6</v>
      </c>
      <c r="J141" s="9">
        <v>0</v>
      </c>
    </row>
    <row r="142" spans="2:10" ht="25.5" x14ac:dyDescent="0.25">
      <c r="B142" s="3" t="s">
        <v>222</v>
      </c>
      <c r="C142" s="8" t="s">
        <v>223</v>
      </c>
      <c r="D142" s="3" t="s">
        <v>470</v>
      </c>
      <c r="E142" s="8" t="s">
        <v>451</v>
      </c>
      <c r="F142" s="3" t="s">
        <v>460</v>
      </c>
      <c r="H142" s="6" t="s">
        <v>8</v>
      </c>
      <c r="I142" s="6" t="s">
        <v>6</v>
      </c>
      <c r="J142" s="9">
        <v>0</v>
      </c>
    </row>
    <row r="143" spans="2:10" ht="38.25" x14ac:dyDescent="0.25">
      <c r="B143" s="3" t="s">
        <v>224</v>
      </c>
      <c r="C143" s="8" t="s">
        <v>225</v>
      </c>
      <c r="D143" s="3" t="s">
        <v>470</v>
      </c>
      <c r="E143" s="8" t="s">
        <v>451</v>
      </c>
      <c r="F143" s="3" t="s">
        <v>460</v>
      </c>
      <c r="H143" s="6" t="s">
        <v>8</v>
      </c>
      <c r="I143" s="6" t="s">
        <v>6</v>
      </c>
      <c r="J143" s="9">
        <v>0</v>
      </c>
    </row>
    <row r="144" spans="2:10" x14ac:dyDescent="0.25">
      <c r="B144" s="10" t="s">
        <v>226</v>
      </c>
      <c r="C144" s="11" t="s">
        <v>227</v>
      </c>
      <c r="D144" s="10" t="s">
        <v>470</v>
      </c>
      <c r="E144" s="11" t="s">
        <v>451</v>
      </c>
      <c r="F144" s="10" t="s">
        <v>461</v>
      </c>
      <c r="H144" s="6" t="s">
        <v>14</v>
      </c>
      <c r="I144" s="6" t="s">
        <v>6</v>
      </c>
      <c r="J144" s="12">
        <f>+SUM(J128:J143)</f>
        <v>300</v>
      </c>
    </row>
    <row r="145" spans="2:10" ht="38.25" x14ac:dyDescent="0.25">
      <c r="B145" s="3" t="s">
        <v>228</v>
      </c>
      <c r="C145" s="8" t="s">
        <v>229</v>
      </c>
      <c r="D145" s="3" t="s">
        <v>470</v>
      </c>
      <c r="E145" s="8" t="s">
        <v>451</v>
      </c>
      <c r="F145" s="3" t="s">
        <v>460</v>
      </c>
      <c r="H145" s="6" t="s">
        <v>8</v>
      </c>
      <c r="I145" s="6" t="s">
        <v>6</v>
      </c>
      <c r="J145" s="9">
        <v>0</v>
      </c>
    </row>
    <row r="146" spans="2:10" ht="25.5" x14ac:dyDescent="0.25">
      <c r="B146" s="3" t="s">
        <v>230</v>
      </c>
      <c r="C146" s="8" t="s">
        <v>231</v>
      </c>
      <c r="D146" s="3" t="s">
        <v>470</v>
      </c>
      <c r="E146" s="8" t="s">
        <v>451</v>
      </c>
      <c r="F146" s="3" t="s">
        <v>460</v>
      </c>
      <c r="H146" s="6" t="s">
        <v>8</v>
      </c>
      <c r="I146" s="6" t="s">
        <v>6</v>
      </c>
      <c r="J146" s="9">
        <v>0</v>
      </c>
    </row>
    <row r="147" spans="2:10" ht="51" x14ac:dyDescent="0.25">
      <c r="B147" s="3" t="s">
        <v>232</v>
      </c>
      <c r="C147" s="8" t="s">
        <v>233</v>
      </c>
      <c r="D147" s="3" t="s">
        <v>470</v>
      </c>
      <c r="E147" s="8" t="s">
        <v>451</v>
      </c>
      <c r="F147" s="3" t="s">
        <v>460</v>
      </c>
      <c r="H147" s="6" t="s">
        <v>8</v>
      </c>
      <c r="I147" s="6" t="s">
        <v>6</v>
      </c>
      <c r="J147" s="9">
        <v>0</v>
      </c>
    </row>
    <row r="148" spans="2:10" ht="25.5" x14ac:dyDescent="0.25">
      <c r="B148" s="3" t="s">
        <v>234</v>
      </c>
      <c r="C148" s="8" t="s">
        <v>235</v>
      </c>
      <c r="D148" s="3" t="s">
        <v>470</v>
      </c>
      <c r="E148" s="8" t="s">
        <v>451</v>
      </c>
      <c r="F148" s="3" t="s">
        <v>460</v>
      </c>
      <c r="H148" s="6" t="s">
        <v>8</v>
      </c>
      <c r="I148" s="6" t="s">
        <v>6</v>
      </c>
      <c r="J148" s="9">
        <v>0</v>
      </c>
    </row>
    <row r="149" spans="2:10" ht="51" x14ac:dyDescent="0.25">
      <c r="B149" s="3" t="s">
        <v>236</v>
      </c>
      <c r="C149" s="8" t="s">
        <v>237</v>
      </c>
      <c r="D149" s="3" t="s">
        <v>470</v>
      </c>
      <c r="E149" s="8" t="s">
        <v>451</v>
      </c>
      <c r="F149" s="3" t="s">
        <v>460</v>
      </c>
      <c r="H149" s="6" t="s">
        <v>8</v>
      </c>
      <c r="I149" s="6" t="s">
        <v>6</v>
      </c>
      <c r="J149" s="9">
        <v>0</v>
      </c>
    </row>
    <row r="150" spans="2:10" ht="25.5" x14ac:dyDescent="0.25">
      <c r="B150" s="3" t="s">
        <v>238</v>
      </c>
      <c r="C150" s="8" t="s">
        <v>239</v>
      </c>
      <c r="D150" s="3" t="s">
        <v>470</v>
      </c>
      <c r="E150" s="8" t="s">
        <v>451</v>
      </c>
      <c r="F150" s="3" t="s">
        <v>460</v>
      </c>
      <c r="H150" s="6" t="s">
        <v>8</v>
      </c>
      <c r="I150" s="6" t="s">
        <v>6</v>
      </c>
      <c r="J150" s="9">
        <v>5</v>
      </c>
    </row>
    <row r="151" spans="2:10" ht="51" x14ac:dyDescent="0.25">
      <c r="B151" s="3" t="s">
        <v>240</v>
      </c>
      <c r="C151" s="8" t="s">
        <v>241</v>
      </c>
      <c r="D151" s="3" t="s">
        <v>470</v>
      </c>
      <c r="E151" s="8" t="s">
        <v>451</v>
      </c>
      <c r="F151" s="3" t="s">
        <v>460</v>
      </c>
      <c r="H151" s="6" t="s">
        <v>8</v>
      </c>
      <c r="I151" s="6" t="s">
        <v>6</v>
      </c>
      <c r="J151" s="9">
        <v>0</v>
      </c>
    </row>
    <row r="152" spans="2:10" ht="51" x14ac:dyDescent="0.25">
      <c r="B152" s="3" t="s">
        <v>242</v>
      </c>
      <c r="C152" s="8" t="s">
        <v>243</v>
      </c>
      <c r="D152" s="3" t="s">
        <v>470</v>
      </c>
      <c r="E152" s="8" t="s">
        <v>451</v>
      </c>
      <c r="F152" s="3" t="s">
        <v>460</v>
      </c>
      <c r="H152" s="6" t="s">
        <v>8</v>
      </c>
      <c r="I152" s="6" t="s">
        <v>6</v>
      </c>
      <c r="J152" s="9">
        <v>54</v>
      </c>
    </row>
    <row r="153" spans="2:10" ht="51" x14ac:dyDescent="0.25">
      <c r="B153" s="3" t="s">
        <v>244</v>
      </c>
      <c r="C153" s="8" t="s">
        <v>245</v>
      </c>
      <c r="D153" s="3" t="s">
        <v>470</v>
      </c>
      <c r="E153" s="8" t="s">
        <v>451</v>
      </c>
      <c r="F153" s="3" t="s">
        <v>460</v>
      </c>
      <c r="H153" s="6" t="s">
        <v>8</v>
      </c>
      <c r="I153" s="6" t="s">
        <v>6</v>
      </c>
      <c r="J153" s="9">
        <v>0</v>
      </c>
    </row>
    <row r="154" spans="2:10" ht="51" x14ac:dyDescent="0.25">
      <c r="B154" s="3" t="s">
        <v>246</v>
      </c>
      <c r="C154" s="8" t="s">
        <v>247</v>
      </c>
      <c r="D154" s="3" t="s">
        <v>470</v>
      </c>
      <c r="E154" s="8" t="s">
        <v>451</v>
      </c>
      <c r="F154" s="3" t="s">
        <v>460</v>
      </c>
      <c r="H154" s="6" t="s">
        <v>8</v>
      </c>
      <c r="I154" s="6" t="s">
        <v>6</v>
      </c>
      <c r="J154" s="9">
        <v>43</v>
      </c>
    </row>
    <row r="155" spans="2:10" x14ac:dyDescent="0.25">
      <c r="B155" s="10" t="s">
        <v>248</v>
      </c>
      <c r="C155" s="11" t="s">
        <v>249</v>
      </c>
      <c r="D155" s="10" t="s">
        <v>470</v>
      </c>
      <c r="E155" s="11" t="s">
        <v>451</v>
      </c>
      <c r="F155" s="10" t="s">
        <v>461</v>
      </c>
      <c r="H155" s="6" t="s">
        <v>14</v>
      </c>
      <c r="I155" s="6" t="s">
        <v>6</v>
      </c>
      <c r="J155" s="12">
        <f>+SUM(J145:J154)</f>
        <v>102</v>
      </c>
    </row>
    <row r="156" spans="2:10" ht="51" x14ac:dyDescent="0.25">
      <c r="B156" s="10" t="s">
        <v>250</v>
      </c>
      <c r="C156" s="11" t="s">
        <v>251</v>
      </c>
      <c r="D156" s="10" t="s">
        <v>470</v>
      </c>
      <c r="E156" s="11" t="s">
        <v>451</v>
      </c>
      <c r="F156" s="10" t="s">
        <v>461</v>
      </c>
      <c r="H156" s="6" t="s">
        <v>14</v>
      </c>
      <c r="I156" s="6" t="s">
        <v>6</v>
      </c>
      <c r="J156" s="12">
        <f>+J144+J155</f>
        <v>402</v>
      </c>
    </row>
    <row r="157" spans="2:10" ht="51" x14ac:dyDescent="0.25">
      <c r="B157" s="3" t="s">
        <v>252</v>
      </c>
      <c r="C157" s="8" t="s">
        <v>253</v>
      </c>
      <c r="D157" s="3" t="s">
        <v>470</v>
      </c>
      <c r="E157" s="8" t="s">
        <v>451</v>
      </c>
      <c r="F157" s="3" t="s">
        <v>460</v>
      </c>
      <c r="H157" s="6" t="s">
        <v>8</v>
      </c>
      <c r="I157" s="6" t="s">
        <v>6</v>
      </c>
      <c r="J157" s="9">
        <v>0</v>
      </c>
    </row>
    <row r="158" spans="2:10" ht="38.25" x14ac:dyDescent="0.25">
      <c r="B158" s="10" t="s">
        <v>254</v>
      </c>
      <c r="C158" s="11" t="s">
        <v>255</v>
      </c>
      <c r="D158" s="10" t="s">
        <v>470</v>
      </c>
      <c r="E158" s="11" t="s">
        <v>451</v>
      </c>
      <c r="F158" s="10" t="s">
        <v>461</v>
      </c>
      <c r="H158" s="6" t="s">
        <v>14</v>
      </c>
      <c r="I158" s="6" t="s">
        <v>6</v>
      </c>
      <c r="J158" s="12">
        <f>+J157</f>
        <v>0</v>
      </c>
    </row>
    <row r="159" spans="2:10" ht="51" x14ac:dyDescent="0.25">
      <c r="B159" s="3" t="s">
        <v>256</v>
      </c>
      <c r="C159" s="8" t="s">
        <v>257</v>
      </c>
      <c r="D159" s="3" t="s">
        <v>470</v>
      </c>
      <c r="E159" s="8" t="s">
        <v>451</v>
      </c>
      <c r="F159" s="3" t="s">
        <v>460</v>
      </c>
      <c r="H159" s="6" t="s">
        <v>8</v>
      </c>
      <c r="I159" s="6" t="s">
        <v>6</v>
      </c>
      <c r="J159" s="9">
        <v>0</v>
      </c>
    </row>
    <row r="160" spans="2:10" ht="38.25" x14ac:dyDescent="0.25">
      <c r="B160" s="10" t="s">
        <v>258</v>
      </c>
      <c r="C160" s="11" t="s">
        <v>259</v>
      </c>
      <c r="D160" s="10" t="s">
        <v>470</v>
      </c>
      <c r="E160" s="11" t="s">
        <v>451</v>
      </c>
      <c r="F160" s="10" t="s">
        <v>461</v>
      </c>
      <c r="H160" s="6" t="s">
        <v>14</v>
      </c>
      <c r="I160" s="6" t="s">
        <v>6</v>
      </c>
      <c r="J160" s="12">
        <f>+J159</f>
        <v>0</v>
      </c>
    </row>
    <row r="161" spans="2:10" ht="38.25" x14ac:dyDescent="0.25">
      <c r="B161" s="3" t="s">
        <v>260</v>
      </c>
      <c r="C161" s="8" t="s">
        <v>261</v>
      </c>
      <c r="D161" s="3" t="s">
        <v>470</v>
      </c>
      <c r="E161" s="8" t="s">
        <v>451</v>
      </c>
      <c r="F161" s="3" t="s">
        <v>460</v>
      </c>
      <c r="H161" s="6" t="s">
        <v>8</v>
      </c>
      <c r="I161" s="6" t="s">
        <v>6</v>
      </c>
      <c r="J161" s="9">
        <v>0</v>
      </c>
    </row>
    <row r="162" spans="2:10" ht="25.5" x14ac:dyDescent="0.25">
      <c r="B162" s="10" t="s">
        <v>262</v>
      </c>
      <c r="C162" s="11" t="s">
        <v>263</v>
      </c>
      <c r="D162" s="10" t="s">
        <v>470</v>
      </c>
      <c r="E162" s="11" t="s">
        <v>451</v>
      </c>
      <c r="F162" s="10" t="s">
        <v>461</v>
      </c>
      <c r="H162" s="6" t="s">
        <v>14</v>
      </c>
      <c r="I162" s="6" t="s">
        <v>6</v>
      </c>
      <c r="J162" s="12">
        <f>+J158+J160+J161</f>
        <v>0</v>
      </c>
    </row>
    <row r="163" spans="2:10" ht="63.75" x14ac:dyDescent="0.25">
      <c r="B163" s="3" t="s">
        <v>264</v>
      </c>
      <c r="C163" s="8" t="s">
        <v>265</v>
      </c>
      <c r="D163" s="3" t="s">
        <v>470</v>
      </c>
      <c r="E163" s="8" t="s">
        <v>451</v>
      </c>
      <c r="F163" s="3" t="s">
        <v>460</v>
      </c>
      <c r="H163" s="6" t="s">
        <v>8</v>
      </c>
      <c r="I163" s="6" t="s">
        <v>6</v>
      </c>
      <c r="J163" s="9">
        <v>0</v>
      </c>
    </row>
    <row r="164" spans="2:10" ht="76.5" x14ac:dyDescent="0.25">
      <c r="B164" s="3" t="s">
        <v>266</v>
      </c>
      <c r="C164" s="8" t="s">
        <v>267</v>
      </c>
      <c r="D164" s="3" t="s">
        <v>470</v>
      </c>
      <c r="E164" s="8" t="s">
        <v>451</v>
      </c>
      <c r="F164" s="3" t="s">
        <v>460</v>
      </c>
      <c r="H164" s="6" t="s">
        <v>8</v>
      </c>
      <c r="I164" s="6" t="s">
        <v>6</v>
      </c>
      <c r="J164" s="9">
        <v>54</v>
      </c>
    </row>
    <row r="165" spans="2:10" ht="63.75" x14ac:dyDescent="0.25">
      <c r="B165" s="3" t="s">
        <v>268</v>
      </c>
      <c r="C165" s="8" t="s">
        <v>269</v>
      </c>
      <c r="D165" s="3" t="s">
        <v>470</v>
      </c>
      <c r="E165" s="8" t="s">
        <v>451</v>
      </c>
      <c r="F165" s="3" t="s">
        <v>460</v>
      </c>
      <c r="H165" s="6" t="s">
        <v>8</v>
      </c>
      <c r="I165" s="6" t="s">
        <v>6</v>
      </c>
      <c r="J165" s="9">
        <v>5</v>
      </c>
    </row>
    <row r="166" spans="2:10" ht="51" x14ac:dyDescent="0.25">
      <c r="B166" s="10" t="s">
        <v>270</v>
      </c>
      <c r="C166" s="11" t="s">
        <v>271</v>
      </c>
      <c r="D166" s="10" t="s">
        <v>470</v>
      </c>
      <c r="E166" s="11" t="s">
        <v>451</v>
      </c>
      <c r="F166" s="10" t="s">
        <v>461</v>
      </c>
      <c r="H166" s="6" t="s">
        <v>14</v>
      </c>
      <c r="I166" s="6" t="s">
        <v>6</v>
      </c>
      <c r="J166" s="12">
        <f>+SUM(J163:J165)</f>
        <v>59</v>
      </c>
    </row>
    <row r="167" spans="2:10" ht="63.75" x14ac:dyDescent="0.25">
      <c r="B167" s="3" t="s">
        <v>272</v>
      </c>
      <c r="C167" s="8" t="s">
        <v>273</v>
      </c>
      <c r="D167" s="3" t="s">
        <v>470</v>
      </c>
      <c r="E167" s="8" t="s">
        <v>451</v>
      </c>
      <c r="F167" s="3" t="s">
        <v>460</v>
      </c>
      <c r="H167" s="6" t="s">
        <v>8</v>
      </c>
      <c r="I167" s="6" t="s">
        <v>6</v>
      </c>
      <c r="J167" s="9">
        <v>45</v>
      </c>
    </row>
    <row r="168" spans="2:10" ht="76.5" x14ac:dyDescent="0.25">
      <c r="B168" s="3" t="s">
        <v>274</v>
      </c>
      <c r="C168" s="8" t="s">
        <v>275</v>
      </c>
      <c r="D168" s="3" t="s">
        <v>470</v>
      </c>
      <c r="E168" s="8" t="s">
        <v>451</v>
      </c>
      <c r="F168" s="3" t="s">
        <v>460</v>
      </c>
      <c r="H168" s="6" t="s">
        <v>8</v>
      </c>
      <c r="I168" s="6" t="s">
        <v>6</v>
      </c>
      <c r="J168" s="9">
        <v>3</v>
      </c>
    </row>
    <row r="169" spans="2:10" ht="63.75" x14ac:dyDescent="0.25">
      <c r="B169" s="3" t="s">
        <v>276</v>
      </c>
      <c r="C169" s="8" t="s">
        <v>277</v>
      </c>
      <c r="D169" s="3" t="s">
        <v>470</v>
      </c>
      <c r="E169" s="8" t="s">
        <v>451</v>
      </c>
      <c r="F169" s="3" t="s">
        <v>460</v>
      </c>
      <c r="H169" s="6" t="s">
        <v>8</v>
      </c>
      <c r="I169" s="6" t="s">
        <v>6</v>
      </c>
      <c r="J169" s="9">
        <v>0</v>
      </c>
    </row>
    <row r="170" spans="2:10" ht="51" x14ac:dyDescent="0.25">
      <c r="B170" s="10" t="s">
        <v>278</v>
      </c>
      <c r="C170" s="11" t="s">
        <v>279</v>
      </c>
      <c r="D170" s="10" t="s">
        <v>470</v>
      </c>
      <c r="E170" s="11" t="s">
        <v>451</v>
      </c>
      <c r="F170" s="10" t="s">
        <v>461</v>
      </c>
      <c r="H170" s="6" t="s">
        <v>14</v>
      </c>
      <c r="I170" s="6" t="s">
        <v>6</v>
      </c>
      <c r="J170" s="12">
        <f>+SUM(J167:J169)</f>
        <v>48</v>
      </c>
    </row>
    <row r="171" spans="2:10" ht="51" x14ac:dyDescent="0.25">
      <c r="B171" s="3" t="s">
        <v>280</v>
      </c>
      <c r="C171" s="8" t="s">
        <v>281</v>
      </c>
      <c r="D171" s="3" t="s">
        <v>470</v>
      </c>
      <c r="E171" s="8" t="s">
        <v>451</v>
      </c>
      <c r="F171" s="3" t="s">
        <v>460</v>
      </c>
      <c r="H171" s="6" t="s">
        <v>8</v>
      </c>
      <c r="I171" s="6" t="s">
        <v>6</v>
      </c>
      <c r="J171" s="9">
        <v>0</v>
      </c>
    </row>
    <row r="172" spans="2:10" ht="38.25" x14ac:dyDescent="0.25">
      <c r="B172" s="10" t="s">
        <v>282</v>
      </c>
      <c r="C172" s="11" t="s">
        <v>283</v>
      </c>
      <c r="D172" s="10" t="s">
        <v>470</v>
      </c>
      <c r="E172" s="11" t="s">
        <v>451</v>
      </c>
      <c r="F172" s="10" t="s">
        <v>461</v>
      </c>
      <c r="H172" s="6" t="s">
        <v>14</v>
      </c>
      <c r="I172" s="6" t="s">
        <v>6</v>
      </c>
      <c r="J172" s="12">
        <f>+J166+J170+J171</f>
        <v>107</v>
      </c>
    </row>
    <row r="173" spans="2:10" ht="63.75" x14ac:dyDescent="0.25">
      <c r="B173" s="3" t="s">
        <v>284</v>
      </c>
      <c r="C173" s="8" t="s">
        <v>285</v>
      </c>
      <c r="D173" s="3" t="s">
        <v>470</v>
      </c>
      <c r="E173" s="8" t="s">
        <v>451</v>
      </c>
      <c r="F173" s="3" t="s">
        <v>460</v>
      </c>
      <c r="H173" s="6" t="s">
        <v>8</v>
      </c>
      <c r="I173" s="6" t="s">
        <v>6</v>
      </c>
      <c r="J173" s="9">
        <v>0</v>
      </c>
    </row>
    <row r="174" spans="2:10" ht="63.75" x14ac:dyDescent="0.25">
      <c r="B174" s="3" t="s">
        <v>286</v>
      </c>
      <c r="C174" s="8" t="s">
        <v>287</v>
      </c>
      <c r="D174" s="3" t="s">
        <v>470</v>
      </c>
      <c r="E174" s="8" t="s">
        <v>451</v>
      </c>
      <c r="F174" s="3" t="s">
        <v>460</v>
      </c>
      <c r="H174" s="6" t="s">
        <v>8</v>
      </c>
      <c r="I174" s="6" t="s">
        <v>6</v>
      </c>
      <c r="J174" s="9">
        <v>83</v>
      </c>
    </row>
    <row r="175" spans="2:10" ht="51" x14ac:dyDescent="0.25">
      <c r="B175" s="3" t="s">
        <v>288</v>
      </c>
      <c r="C175" s="8" t="s">
        <v>289</v>
      </c>
      <c r="D175" s="3" t="s">
        <v>470</v>
      </c>
      <c r="E175" s="8" t="s">
        <v>451</v>
      </c>
      <c r="F175" s="3" t="s">
        <v>460</v>
      </c>
      <c r="H175" s="6" t="s">
        <v>8</v>
      </c>
      <c r="I175" s="6" t="s">
        <v>6</v>
      </c>
      <c r="J175" s="9">
        <v>0</v>
      </c>
    </row>
    <row r="176" spans="2:10" ht="38.25" x14ac:dyDescent="0.25">
      <c r="B176" s="10" t="s">
        <v>290</v>
      </c>
      <c r="C176" s="11" t="s">
        <v>291</v>
      </c>
      <c r="D176" s="10" t="s">
        <v>470</v>
      </c>
      <c r="E176" s="11" t="s">
        <v>451</v>
      </c>
      <c r="F176" s="10" t="s">
        <v>461</v>
      </c>
      <c r="H176" s="6" t="s">
        <v>14</v>
      </c>
      <c r="I176" s="6" t="s">
        <v>6</v>
      </c>
      <c r="J176" s="12">
        <f>+SUM(J173:J175)</f>
        <v>83</v>
      </c>
    </row>
    <row r="177" spans="2:10" ht="51" x14ac:dyDescent="0.25">
      <c r="B177" s="3" t="s">
        <v>292</v>
      </c>
      <c r="C177" s="8" t="s">
        <v>293</v>
      </c>
      <c r="D177" s="3" t="s">
        <v>470</v>
      </c>
      <c r="E177" s="3" t="s">
        <v>451</v>
      </c>
      <c r="F177" s="3" t="s">
        <v>66</v>
      </c>
      <c r="G177" s="3" t="s">
        <v>467</v>
      </c>
      <c r="H177" s="6" t="s">
        <v>8</v>
      </c>
      <c r="I177" s="6" t="s">
        <v>67</v>
      </c>
      <c r="J177" s="9">
        <v>0</v>
      </c>
    </row>
    <row r="178" spans="2:10" ht="51" x14ac:dyDescent="0.25">
      <c r="B178" s="3" t="s">
        <v>292</v>
      </c>
      <c r="C178" s="8" t="s">
        <v>293</v>
      </c>
      <c r="D178" s="3" t="s">
        <v>470</v>
      </c>
      <c r="E178" s="3" t="s">
        <v>451</v>
      </c>
      <c r="F178" s="13" t="s">
        <v>3</v>
      </c>
      <c r="H178" s="6" t="s">
        <v>68</v>
      </c>
      <c r="I178" s="6" t="s">
        <v>67</v>
      </c>
      <c r="J178" s="14">
        <v>0</v>
      </c>
    </row>
    <row r="179" spans="2:10" ht="51" x14ac:dyDescent="0.25">
      <c r="B179" s="10" t="s">
        <v>292</v>
      </c>
      <c r="C179" s="11" t="s">
        <v>293</v>
      </c>
      <c r="D179" s="10" t="s">
        <v>470</v>
      </c>
      <c r="E179" s="10" t="s">
        <v>451</v>
      </c>
      <c r="F179" s="10" t="s">
        <v>69</v>
      </c>
      <c r="H179" s="6" t="s">
        <v>14</v>
      </c>
      <c r="I179" s="6" t="s">
        <v>67</v>
      </c>
      <c r="J179" s="12">
        <f>+SUM(J177:J178)</f>
        <v>0</v>
      </c>
    </row>
    <row r="180" spans="2:10" ht="51" x14ac:dyDescent="0.25">
      <c r="B180" s="3" t="s">
        <v>294</v>
      </c>
      <c r="C180" s="8" t="s">
        <v>295</v>
      </c>
      <c r="D180" s="3" t="s">
        <v>470</v>
      </c>
      <c r="E180" s="3" t="s">
        <v>451</v>
      </c>
      <c r="F180" s="3" t="s">
        <v>66</v>
      </c>
      <c r="G180" s="3" t="s">
        <v>467</v>
      </c>
      <c r="H180" s="6" t="s">
        <v>8</v>
      </c>
      <c r="I180" s="6" t="s">
        <v>67</v>
      </c>
      <c r="J180" s="9">
        <v>0</v>
      </c>
    </row>
    <row r="181" spans="2:10" ht="51" x14ac:dyDescent="0.25">
      <c r="B181" s="3" t="s">
        <v>294</v>
      </c>
      <c r="C181" s="8" t="s">
        <v>295</v>
      </c>
      <c r="D181" s="3" t="s">
        <v>470</v>
      </c>
      <c r="E181" s="3" t="s">
        <v>451</v>
      </c>
      <c r="F181" s="13" t="s">
        <v>3</v>
      </c>
      <c r="H181" s="6" t="s">
        <v>68</v>
      </c>
      <c r="I181" s="6" t="s">
        <v>67</v>
      </c>
      <c r="J181" s="14">
        <v>0</v>
      </c>
    </row>
    <row r="182" spans="2:10" ht="51" x14ac:dyDescent="0.25">
      <c r="B182" s="10" t="s">
        <v>294</v>
      </c>
      <c r="C182" s="11" t="s">
        <v>295</v>
      </c>
      <c r="D182" s="10" t="s">
        <v>470</v>
      </c>
      <c r="E182" s="10" t="s">
        <v>451</v>
      </c>
      <c r="F182" s="10" t="s">
        <v>69</v>
      </c>
      <c r="H182" s="6" t="s">
        <v>14</v>
      </c>
      <c r="I182" s="6" t="s">
        <v>67</v>
      </c>
      <c r="J182" s="12">
        <f>+SUM(J180:J181)</f>
        <v>0</v>
      </c>
    </row>
    <row r="183" spans="2:10" ht="51" x14ac:dyDescent="0.25">
      <c r="B183" s="3" t="s">
        <v>296</v>
      </c>
      <c r="C183" s="8" t="s">
        <v>297</v>
      </c>
      <c r="D183" s="3" t="s">
        <v>470</v>
      </c>
      <c r="E183" s="3" t="s">
        <v>451</v>
      </c>
      <c r="F183" s="3" t="s">
        <v>66</v>
      </c>
      <c r="G183" s="3" t="s">
        <v>467</v>
      </c>
      <c r="H183" s="6" t="s">
        <v>8</v>
      </c>
      <c r="I183" s="6" t="s">
        <v>67</v>
      </c>
      <c r="J183" s="9">
        <v>0</v>
      </c>
    </row>
    <row r="184" spans="2:10" ht="51" x14ac:dyDescent="0.25">
      <c r="B184" s="3" t="s">
        <v>296</v>
      </c>
      <c r="C184" s="8" t="s">
        <v>297</v>
      </c>
      <c r="D184" s="3" t="s">
        <v>470</v>
      </c>
      <c r="E184" s="3" t="s">
        <v>451</v>
      </c>
      <c r="F184" s="13" t="s">
        <v>3</v>
      </c>
      <c r="H184" s="6" t="s">
        <v>68</v>
      </c>
      <c r="I184" s="6" t="s">
        <v>67</v>
      </c>
      <c r="J184" s="14">
        <v>0</v>
      </c>
    </row>
    <row r="185" spans="2:10" ht="51" x14ac:dyDescent="0.25">
      <c r="B185" s="10" t="s">
        <v>296</v>
      </c>
      <c r="C185" s="11" t="s">
        <v>297</v>
      </c>
      <c r="D185" s="10" t="s">
        <v>470</v>
      </c>
      <c r="E185" s="10" t="s">
        <v>451</v>
      </c>
      <c r="F185" s="10" t="s">
        <v>69</v>
      </c>
      <c r="H185" s="6" t="s">
        <v>14</v>
      </c>
      <c r="I185" s="6" t="s">
        <v>67</v>
      </c>
      <c r="J185" s="12">
        <f>+SUM(J183:J184)</f>
        <v>0</v>
      </c>
    </row>
    <row r="186" spans="2:10" ht="51" x14ac:dyDescent="0.25">
      <c r="B186" s="3" t="s">
        <v>298</v>
      </c>
      <c r="C186" s="8" t="s">
        <v>299</v>
      </c>
      <c r="D186" s="3" t="s">
        <v>470</v>
      </c>
      <c r="E186" s="3" t="s">
        <v>451</v>
      </c>
      <c r="F186" s="3" t="s">
        <v>66</v>
      </c>
      <c r="G186" s="3" t="s">
        <v>467</v>
      </c>
      <c r="H186" s="6" t="s">
        <v>8</v>
      </c>
      <c r="I186" s="6" t="s">
        <v>67</v>
      </c>
      <c r="J186" s="9">
        <v>33</v>
      </c>
    </row>
    <row r="187" spans="2:10" ht="51" x14ac:dyDescent="0.25">
      <c r="B187" s="3" t="s">
        <v>298</v>
      </c>
      <c r="C187" s="8" t="s">
        <v>299</v>
      </c>
      <c r="D187" s="3" t="s">
        <v>470</v>
      </c>
      <c r="E187" s="3" t="s">
        <v>451</v>
      </c>
      <c r="F187" s="13" t="s">
        <v>3</v>
      </c>
      <c r="H187" s="6" t="s">
        <v>68</v>
      </c>
      <c r="I187" s="6" t="s">
        <v>67</v>
      </c>
      <c r="J187" s="14">
        <v>0</v>
      </c>
    </row>
    <row r="188" spans="2:10" ht="63.75" x14ac:dyDescent="0.25">
      <c r="B188" s="10" t="s">
        <v>298</v>
      </c>
      <c r="C188" s="11" t="s">
        <v>299</v>
      </c>
      <c r="D188" s="10" t="s">
        <v>470</v>
      </c>
      <c r="E188" s="10" t="s">
        <v>451</v>
      </c>
      <c r="F188" s="10" t="s">
        <v>69</v>
      </c>
      <c r="H188" s="6" t="s">
        <v>14</v>
      </c>
      <c r="I188" s="6" t="s">
        <v>67</v>
      </c>
      <c r="J188" s="12">
        <f>+SUM(J186:J187)</f>
        <v>33</v>
      </c>
    </row>
    <row r="189" spans="2:10" ht="51" x14ac:dyDescent="0.25">
      <c r="B189" s="3" t="s">
        <v>300</v>
      </c>
      <c r="C189" s="8" t="s">
        <v>301</v>
      </c>
      <c r="D189" s="3" t="s">
        <v>470</v>
      </c>
      <c r="E189" s="3" t="s">
        <v>451</v>
      </c>
      <c r="F189" s="3" t="s">
        <v>66</v>
      </c>
      <c r="G189" s="3" t="s">
        <v>467</v>
      </c>
      <c r="H189" s="6" t="s">
        <v>8</v>
      </c>
      <c r="I189" s="6" t="s">
        <v>67</v>
      </c>
      <c r="J189" s="9">
        <v>0</v>
      </c>
    </row>
    <row r="190" spans="2:10" ht="51" x14ac:dyDescent="0.25">
      <c r="B190" s="3" t="s">
        <v>300</v>
      </c>
      <c r="C190" s="8" t="s">
        <v>301</v>
      </c>
      <c r="D190" s="3" t="s">
        <v>470</v>
      </c>
      <c r="E190" s="3" t="s">
        <v>451</v>
      </c>
      <c r="F190" s="13" t="s">
        <v>3</v>
      </c>
      <c r="H190" s="6" t="s">
        <v>68</v>
      </c>
      <c r="I190" s="6" t="s">
        <v>67</v>
      </c>
      <c r="J190" s="14">
        <v>0</v>
      </c>
    </row>
    <row r="191" spans="2:10" ht="51" x14ac:dyDescent="0.25">
      <c r="B191" s="10" t="s">
        <v>300</v>
      </c>
      <c r="C191" s="11" t="s">
        <v>301</v>
      </c>
      <c r="D191" s="10" t="s">
        <v>470</v>
      </c>
      <c r="E191" s="10" t="s">
        <v>451</v>
      </c>
      <c r="F191" s="10" t="s">
        <v>69</v>
      </c>
      <c r="H191" s="6" t="s">
        <v>14</v>
      </c>
      <c r="I191" s="6" t="s">
        <v>67</v>
      </c>
      <c r="J191" s="12">
        <f>+SUM(J189:J190)</f>
        <v>0</v>
      </c>
    </row>
    <row r="192" spans="2:10" ht="38.25" x14ac:dyDescent="0.25">
      <c r="B192" s="3" t="s">
        <v>302</v>
      </c>
      <c r="C192" s="8" t="s">
        <v>303</v>
      </c>
      <c r="D192" s="3" t="s">
        <v>470</v>
      </c>
      <c r="E192" s="3" t="s">
        <v>451</v>
      </c>
      <c r="F192" s="3" t="s">
        <v>66</v>
      </c>
      <c r="G192" s="3" t="s">
        <v>467</v>
      </c>
      <c r="H192" s="6" t="s">
        <v>8</v>
      </c>
      <c r="I192" s="6" t="s">
        <v>67</v>
      </c>
      <c r="J192" s="9">
        <v>0</v>
      </c>
    </row>
    <row r="193" spans="2:10" ht="38.25" x14ac:dyDescent="0.25">
      <c r="B193" s="3" t="s">
        <v>302</v>
      </c>
      <c r="C193" s="8" t="s">
        <v>303</v>
      </c>
      <c r="D193" s="3" t="s">
        <v>470</v>
      </c>
      <c r="E193" s="3" t="s">
        <v>451</v>
      </c>
      <c r="F193" s="13" t="s">
        <v>3</v>
      </c>
      <c r="H193" s="6" t="s">
        <v>68</v>
      </c>
      <c r="I193" s="6" t="s">
        <v>67</v>
      </c>
      <c r="J193" s="14">
        <v>0</v>
      </c>
    </row>
    <row r="194" spans="2:10" ht="38.25" x14ac:dyDescent="0.25">
      <c r="B194" s="10" t="s">
        <v>302</v>
      </c>
      <c r="C194" s="11" t="s">
        <v>303</v>
      </c>
      <c r="D194" s="10" t="s">
        <v>470</v>
      </c>
      <c r="E194" s="10" t="s">
        <v>451</v>
      </c>
      <c r="F194" s="10" t="s">
        <v>69</v>
      </c>
      <c r="H194" s="6" t="s">
        <v>14</v>
      </c>
      <c r="I194" s="6" t="s">
        <v>67</v>
      </c>
      <c r="J194" s="12">
        <f>+SUM(J192:J193)</f>
        <v>0</v>
      </c>
    </row>
    <row r="195" spans="2:10" ht="51" x14ac:dyDescent="0.25">
      <c r="B195" s="3" t="s">
        <v>304</v>
      </c>
      <c r="C195" s="8" t="s">
        <v>305</v>
      </c>
      <c r="D195" s="3" t="s">
        <v>470</v>
      </c>
      <c r="E195" s="3" t="s">
        <v>451</v>
      </c>
      <c r="F195" s="3" t="s">
        <v>66</v>
      </c>
      <c r="G195" s="3" t="s">
        <v>467</v>
      </c>
      <c r="H195" s="6" t="s">
        <v>8</v>
      </c>
      <c r="I195" s="6" t="s">
        <v>67</v>
      </c>
      <c r="J195" s="9">
        <v>0</v>
      </c>
    </row>
    <row r="196" spans="2:10" ht="51" x14ac:dyDescent="0.25">
      <c r="B196" s="3" t="s">
        <v>304</v>
      </c>
      <c r="C196" s="8" t="s">
        <v>305</v>
      </c>
      <c r="D196" s="3" t="s">
        <v>470</v>
      </c>
      <c r="E196" s="3" t="s">
        <v>451</v>
      </c>
      <c r="F196" s="13" t="s">
        <v>3</v>
      </c>
      <c r="H196" s="6" t="s">
        <v>68</v>
      </c>
      <c r="I196" s="6" t="s">
        <v>67</v>
      </c>
      <c r="J196" s="14">
        <v>0</v>
      </c>
    </row>
    <row r="197" spans="2:10" ht="63.75" x14ac:dyDescent="0.25">
      <c r="B197" s="10" t="s">
        <v>304</v>
      </c>
      <c r="C197" s="11" t="s">
        <v>305</v>
      </c>
      <c r="D197" s="10" t="s">
        <v>470</v>
      </c>
      <c r="E197" s="10" t="s">
        <v>451</v>
      </c>
      <c r="F197" s="10" t="s">
        <v>69</v>
      </c>
      <c r="H197" s="6" t="s">
        <v>14</v>
      </c>
      <c r="I197" s="6" t="s">
        <v>67</v>
      </c>
      <c r="J197" s="12">
        <f>+SUM(J195:J196)</f>
        <v>0</v>
      </c>
    </row>
    <row r="198" spans="2:10" ht="38.25" x14ac:dyDescent="0.25">
      <c r="B198" s="3" t="s">
        <v>306</v>
      </c>
      <c r="C198" s="8" t="s">
        <v>307</v>
      </c>
      <c r="D198" s="3" t="s">
        <v>470</v>
      </c>
      <c r="E198" s="3" t="s">
        <v>451</v>
      </c>
      <c r="F198" s="3" t="s">
        <v>66</v>
      </c>
      <c r="G198" s="3" t="s">
        <v>467</v>
      </c>
      <c r="H198" s="6" t="s">
        <v>8</v>
      </c>
      <c r="I198" s="6" t="s">
        <v>67</v>
      </c>
      <c r="J198" s="9">
        <v>0</v>
      </c>
    </row>
    <row r="199" spans="2:10" ht="38.25" x14ac:dyDescent="0.25">
      <c r="B199" s="3" t="s">
        <v>306</v>
      </c>
      <c r="C199" s="8" t="s">
        <v>307</v>
      </c>
      <c r="D199" s="3" t="s">
        <v>470</v>
      </c>
      <c r="E199" s="3" t="s">
        <v>451</v>
      </c>
      <c r="F199" s="13" t="s">
        <v>3</v>
      </c>
      <c r="H199" s="6" t="s">
        <v>68</v>
      </c>
      <c r="I199" s="6" t="s">
        <v>67</v>
      </c>
      <c r="J199" s="14">
        <v>0</v>
      </c>
    </row>
    <row r="200" spans="2:10" ht="38.25" x14ac:dyDescent="0.25">
      <c r="B200" s="10" t="s">
        <v>306</v>
      </c>
      <c r="C200" s="11" t="s">
        <v>307</v>
      </c>
      <c r="D200" s="10" t="s">
        <v>470</v>
      </c>
      <c r="E200" s="10" t="s">
        <v>451</v>
      </c>
      <c r="F200" s="10" t="s">
        <v>69</v>
      </c>
      <c r="H200" s="6" t="s">
        <v>14</v>
      </c>
      <c r="I200" s="6" t="s">
        <v>67</v>
      </c>
      <c r="J200" s="12">
        <f>+SUM(J198:J199)</f>
        <v>0</v>
      </c>
    </row>
    <row r="201" spans="2:10" ht="25.5" x14ac:dyDescent="0.25">
      <c r="B201" s="10" t="s">
        <v>308</v>
      </c>
      <c r="C201" s="11" t="s">
        <v>309</v>
      </c>
      <c r="D201" s="10" t="s">
        <v>470</v>
      </c>
      <c r="E201" s="11" t="s">
        <v>451</v>
      </c>
      <c r="F201" s="10" t="s">
        <v>461</v>
      </c>
      <c r="H201" s="6" t="s">
        <v>14</v>
      </c>
      <c r="I201" s="6" t="s">
        <v>6</v>
      </c>
      <c r="J201" s="12">
        <f>+J179+J182+J185+J188+J191+J194+J197+J200</f>
        <v>33</v>
      </c>
    </row>
    <row r="202" spans="2:10" ht="38.25" x14ac:dyDescent="0.25">
      <c r="B202" s="3" t="s">
        <v>310</v>
      </c>
      <c r="C202" s="8" t="s">
        <v>311</v>
      </c>
      <c r="D202" s="3" t="s">
        <v>470</v>
      </c>
      <c r="E202" s="8" t="s">
        <v>451</v>
      </c>
      <c r="F202" s="3" t="s">
        <v>460</v>
      </c>
      <c r="H202" s="6" t="s">
        <v>8</v>
      </c>
      <c r="I202" s="6" t="s">
        <v>6</v>
      </c>
      <c r="J202" s="9">
        <v>4</v>
      </c>
    </row>
    <row r="203" spans="2:10" ht="38.25" x14ac:dyDescent="0.25">
      <c r="B203" s="3" t="s">
        <v>312</v>
      </c>
      <c r="C203" s="8" t="s">
        <v>313</v>
      </c>
      <c r="D203" s="3" t="s">
        <v>470</v>
      </c>
      <c r="E203" s="8" t="s">
        <v>451</v>
      </c>
      <c r="F203" s="3" t="s">
        <v>460</v>
      </c>
      <c r="H203" s="6" t="s">
        <v>8</v>
      </c>
      <c r="I203" s="6" t="s">
        <v>6</v>
      </c>
      <c r="J203" s="9">
        <v>6</v>
      </c>
    </row>
    <row r="204" spans="2:10" ht="25.5" x14ac:dyDescent="0.25">
      <c r="B204" s="3" t="s">
        <v>314</v>
      </c>
      <c r="C204" s="8" t="s">
        <v>315</v>
      </c>
      <c r="D204" s="3" t="s">
        <v>470</v>
      </c>
      <c r="E204" s="8" t="s">
        <v>451</v>
      </c>
      <c r="F204" s="3" t="s">
        <v>460</v>
      </c>
      <c r="H204" s="6" t="s">
        <v>8</v>
      </c>
      <c r="I204" s="6" t="s">
        <v>6</v>
      </c>
      <c r="J204" s="9">
        <v>6</v>
      </c>
    </row>
    <row r="205" spans="2:10" ht="25.5" x14ac:dyDescent="0.25">
      <c r="B205" s="3" t="s">
        <v>316</v>
      </c>
      <c r="C205" s="8" t="s">
        <v>317</v>
      </c>
      <c r="D205" s="3" t="s">
        <v>470</v>
      </c>
      <c r="E205" s="3" t="s">
        <v>451</v>
      </c>
      <c r="F205" s="3" t="s">
        <v>66</v>
      </c>
      <c r="G205" s="3" t="s">
        <v>467</v>
      </c>
      <c r="H205" s="6" t="s">
        <v>8</v>
      </c>
      <c r="I205" s="6" t="s">
        <v>67</v>
      </c>
      <c r="J205" s="9">
        <v>0</v>
      </c>
    </row>
    <row r="206" spans="2:10" ht="25.5" x14ac:dyDescent="0.25">
      <c r="B206" s="3" t="s">
        <v>316</v>
      </c>
      <c r="C206" s="8" t="s">
        <v>317</v>
      </c>
      <c r="D206" s="3" t="s">
        <v>470</v>
      </c>
      <c r="E206" s="3" t="s">
        <v>451</v>
      </c>
      <c r="F206" s="13" t="s">
        <v>3</v>
      </c>
      <c r="H206" s="6" t="s">
        <v>68</v>
      </c>
      <c r="I206" s="6" t="s">
        <v>67</v>
      </c>
      <c r="J206" s="14">
        <v>0</v>
      </c>
    </row>
    <row r="207" spans="2:10" ht="25.5" x14ac:dyDescent="0.25">
      <c r="B207" s="10" t="s">
        <v>316</v>
      </c>
      <c r="C207" s="11" t="s">
        <v>317</v>
      </c>
      <c r="D207" s="10" t="s">
        <v>470</v>
      </c>
      <c r="E207" s="10" t="s">
        <v>451</v>
      </c>
      <c r="F207" s="10" t="s">
        <v>69</v>
      </c>
      <c r="H207" s="6" t="s">
        <v>14</v>
      </c>
      <c r="I207" s="6" t="s">
        <v>67</v>
      </c>
      <c r="J207" s="12">
        <f>+SUM(J205:J206)</f>
        <v>0</v>
      </c>
    </row>
    <row r="208" spans="2:10" ht="38.25" x14ac:dyDescent="0.25">
      <c r="B208" s="3" t="s">
        <v>318</v>
      </c>
      <c r="C208" s="8" t="s">
        <v>319</v>
      </c>
      <c r="D208" s="3" t="s">
        <v>470</v>
      </c>
      <c r="E208" s="3" t="s">
        <v>451</v>
      </c>
      <c r="F208" s="3" t="s">
        <v>66</v>
      </c>
      <c r="G208" s="3" t="s">
        <v>467</v>
      </c>
      <c r="H208" s="6" t="s">
        <v>8</v>
      </c>
      <c r="I208" s="6" t="s">
        <v>67</v>
      </c>
      <c r="J208" s="9">
        <v>0</v>
      </c>
    </row>
    <row r="209" spans="2:10" ht="38.25" x14ac:dyDescent="0.25">
      <c r="B209" s="3" t="s">
        <v>318</v>
      </c>
      <c r="C209" s="8" t="s">
        <v>319</v>
      </c>
      <c r="D209" s="3" t="s">
        <v>470</v>
      </c>
      <c r="E209" s="3" t="s">
        <v>451</v>
      </c>
      <c r="F209" s="13" t="s">
        <v>3</v>
      </c>
      <c r="H209" s="6" t="s">
        <v>68</v>
      </c>
      <c r="I209" s="6" t="s">
        <v>67</v>
      </c>
      <c r="J209" s="14">
        <v>0</v>
      </c>
    </row>
    <row r="210" spans="2:10" ht="38.25" x14ac:dyDescent="0.25">
      <c r="B210" s="10" t="s">
        <v>318</v>
      </c>
      <c r="C210" s="11" t="s">
        <v>319</v>
      </c>
      <c r="D210" s="10" t="s">
        <v>470</v>
      </c>
      <c r="E210" s="10" t="s">
        <v>451</v>
      </c>
      <c r="F210" s="10" t="s">
        <v>69</v>
      </c>
      <c r="H210" s="6" t="s">
        <v>14</v>
      </c>
      <c r="I210" s="6" t="s">
        <v>67</v>
      </c>
      <c r="J210" s="12">
        <f>+SUM(J208:J209)</f>
        <v>0</v>
      </c>
    </row>
    <row r="211" spans="2:10" ht="25.5" x14ac:dyDescent="0.25">
      <c r="B211" s="10" t="s">
        <v>320</v>
      </c>
      <c r="C211" s="11" t="s">
        <v>321</v>
      </c>
      <c r="D211" s="10" t="s">
        <v>470</v>
      </c>
      <c r="E211" s="11" t="s">
        <v>451</v>
      </c>
      <c r="F211" s="10" t="s">
        <v>461</v>
      </c>
      <c r="H211" s="6" t="s">
        <v>14</v>
      </c>
      <c r="I211" s="6" t="s">
        <v>6</v>
      </c>
      <c r="J211" s="12">
        <f>+J162+J172+J176+J201+J202+J203+J204+J207+J210</f>
        <v>239</v>
      </c>
    </row>
    <row r="212" spans="2:10" ht="25.5" x14ac:dyDescent="0.25">
      <c r="B212" s="3" t="s">
        <v>322</v>
      </c>
      <c r="C212" s="8" t="s">
        <v>323</v>
      </c>
      <c r="D212" s="3" t="s">
        <v>470</v>
      </c>
      <c r="E212" s="8" t="s">
        <v>451</v>
      </c>
      <c r="F212" s="3" t="s">
        <v>460</v>
      </c>
      <c r="H212" s="6" t="s">
        <v>8</v>
      </c>
      <c r="I212" s="6" t="s">
        <v>6</v>
      </c>
      <c r="J212" s="9">
        <v>0</v>
      </c>
    </row>
    <row r="213" spans="2:10" ht="25.5" x14ac:dyDescent="0.25">
      <c r="B213" s="3" t="s">
        <v>324</v>
      </c>
      <c r="C213" s="8" t="s">
        <v>325</v>
      </c>
      <c r="D213" s="3" t="s">
        <v>470</v>
      </c>
      <c r="E213" s="8" t="s">
        <v>451</v>
      </c>
      <c r="F213" s="3" t="s">
        <v>460</v>
      </c>
      <c r="H213" s="6" t="s">
        <v>8</v>
      </c>
      <c r="I213" s="6" t="s">
        <v>6</v>
      </c>
      <c r="J213" s="9">
        <v>3</v>
      </c>
    </row>
    <row r="214" spans="2:10" x14ac:dyDescent="0.25">
      <c r="B214" s="3" t="s">
        <v>326</v>
      </c>
      <c r="C214" s="8" t="s">
        <v>327</v>
      </c>
      <c r="D214" s="3" t="s">
        <v>470</v>
      </c>
      <c r="E214" s="8" t="s">
        <v>451</v>
      </c>
      <c r="F214" s="3" t="s">
        <v>460</v>
      </c>
      <c r="H214" s="6" t="s">
        <v>8</v>
      </c>
      <c r="I214" s="6" t="s">
        <v>6</v>
      </c>
      <c r="J214" s="9">
        <v>0</v>
      </c>
    </row>
    <row r="215" spans="2:10" ht="25.5" x14ac:dyDescent="0.25">
      <c r="B215" s="3" t="s">
        <v>328</v>
      </c>
      <c r="C215" s="8" t="s">
        <v>329</v>
      </c>
      <c r="D215" s="3" t="s">
        <v>470</v>
      </c>
      <c r="E215" s="8" t="s">
        <v>451</v>
      </c>
      <c r="F215" s="3" t="s">
        <v>460</v>
      </c>
      <c r="H215" s="6" t="s">
        <v>8</v>
      </c>
      <c r="I215" s="6" t="s">
        <v>6</v>
      </c>
      <c r="J215" s="9">
        <v>33</v>
      </c>
    </row>
    <row r="216" spans="2:10" ht="25.5" x14ac:dyDescent="0.25">
      <c r="B216" s="3" t="s">
        <v>330</v>
      </c>
      <c r="C216" s="8" t="s">
        <v>331</v>
      </c>
      <c r="D216" s="3" t="s">
        <v>470</v>
      </c>
      <c r="E216" s="8" t="s">
        <v>451</v>
      </c>
      <c r="F216" s="3" t="s">
        <v>460</v>
      </c>
      <c r="H216" s="6" t="s">
        <v>8</v>
      </c>
      <c r="I216" s="6" t="s">
        <v>6</v>
      </c>
      <c r="J216" s="9">
        <v>3</v>
      </c>
    </row>
    <row r="217" spans="2:10" x14ac:dyDescent="0.25">
      <c r="B217" s="3" t="s">
        <v>332</v>
      </c>
      <c r="C217" s="8" t="s">
        <v>333</v>
      </c>
      <c r="D217" s="3" t="s">
        <v>470</v>
      </c>
      <c r="E217" s="3" t="s">
        <v>451</v>
      </c>
      <c r="F217" s="3" t="s">
        <v>66</v>
      </c>
      <c r="G217" s="3" t="s">
        <v>467</v>
      </c>
      <c r="H217" s="6" t="s">
        <v>8</v>
      </c>
      <c r="I217" s="6" t="s">
        <v>67</v>
      </c>
      <c r="J217" s="9">
        <v>0</v>
      </c>
    </row>
    <row r="218" spans="2:10" x14ac:dyDescent="0.25">
      <c r="B218" s="3" t="s">
        <v>332</v>
      </c>
      <c r="C218" s="8" t="s">
        <v>333</v>
      </c>
      <c r="D218" s="3" t="s">
        <v>470</v>
      </c>
      <c r="E218" s="3" t="s">
        <v>451</v>
      </c>
      <c r="F218" s="13" t="s">
        <v>3</v>
      </c>
      <c r="H218" s="6" t="s">
        <v>68</v>
      </c>
      <c r="I218" s="6" t="s">
        <v>67</v>
      </c>
      <c r="J218" s="14">
        <v>0</v>
      </c>
    </row>
    <row r="219" spans="2:10" x14ac:dyDescent="0.25">
      <c r="B219" s="10" t="s">
        <v>332</v>
      </c>
      <c r="C219" s="11" t="s">
        <v>333</v>
      </c>
      <c r="D219" s="10" t="s">
        <v>470</v>
      </c>
      <c r="E219" s="10" t="s">
        <v>451</v>
      </c>
      <c r="F219" s="10" t="s">
        <v>69</v>
      </c>
      <c r="H219" s="6" t="s">
        <v>14</v>
      </c>
      <c r="I219" s="6" t="s">
        <v>67</v>
      </c>
      <c r="J219" s="12">
        <f>+SUM(J217:J218)</f>
        <v>0</v>
      </c>
    </row>
    <row r="220" spans="2:10" ht="25.5" x14ac:dyDescent="0.25">
      <c r="B220" s="3" t="s">
        <v>334</v>
      </c>
      <c r="C220" s="8" t="s">
        <v>335</v>
      </c>
      <c r="D220" s="3" t="s">
        <v>470</v>
      </c>
      <c r="E220" s="3" t="s">
        <v>451</v>
      </c>
      <c r="F220" s="3" t="s">
        <v>66</v>
      </c>
      <c r="G220" s="3" t="s">
        <v>467</v>
      </c>
      <c r="H220" s="6" t="s">
        <v>8</v>
      </c>
      <c r="I220" s="6" t="s">
        <v>67</v>
      </c>
      <c r="J220" s="9">
        <v>5</v>
      </c>
    </row>
    <row r="221" spans="2:10" ht="25.5" x14ac:dyDescent="0.25">
      <c r="B221" s="3" t="s">
        <v>334</v>
      </c>
      <c r="C221" s="8" t="s">
        <v>335</v>
      </c>
      <c r="D221" s="3" t="s">
        <v>470</v>
      </c>
      <c r="E221" s="3" t="s">
        <v>451</v>
      </c>
      <c r="F221" s="13" t="s">
        <v>3</v>
      </c>
      <c r="H221" s="6" t="s">
        <v>68</v>
      </c>
      <c r="I221" s="6" t="s">
        <v>67</v>
      </c>
      <c r="J221" s="14">
        <v>0</v>
      </c>
    </row>
    <row r="222" spans="2:10" ht="25.5" x14ac:dyDescent="0.25">
      <c r="B222" s="10" t="s">
        <v>334</v>
      </c>
      <c r="C222" s="11" t="s">
        <v>335</v>
      </c>
      <c r="D222" s="10" t="s">
        <v>470</v>
      </c>
      <c r="E222" s="10" t="s">
        <v>451</v>
      </c>
      <c r="F222" s="10" t="s">
        <v>69</v>
      </c>
      <c r="H222" s="6" t="s">
        <v>14</v>
      </c>
      <c r="I222" s="6" t="s">
        <v>67</v>
      </c>
      <c r="J222" s="12">
        <f>+SUM(J220:J221)</f>
        <v>5</v>
      </c>
    </row>
    <row r="223" spans="2:10" ht="25.5" x14ac:dyDescent="0.25">
      <c r="B223" s="10" t="s">
        <v>336</v>
      </c>
      <c r="C223" s="11" t="s">
        <v>337</v>
      </c>
      <c r="D223" s="10" t="s">
        <v>470</v>
      </c>
      <c r="E223" s="11" t="s">
        <v>451</v>
      </c>
      <c r="F223" s="10" t="s">
        <v>461</v>
      </c>
      <c r="H223" s="6" t="s">
        <v>14</v>
      </c>
      <c r="I223" s="6" t="s">
        <v>6</v>
      </c>
      <c r="J223" s="12">
        <f>+SUM(J212:J216)+J219+J222</f>
        <v>44</v>
      </c>
    </row>
    <row r="224" spans="2:10" ht="25.5" x14ac:dyDescent="0.25">
      <c r="B224" s="3" t="s">
        <v>338</v>
      </c>
      <c r="C224" s="8" t="s">
        <v>339</v>
      </c>
      <c r="D224" s="3" t="s">
        <v>470</v>
      </c>
      <c r="E224" s="8" t="s">
        <v>451</v>
      </c>
      <c r="F224" s="3" t="s">
        <v>460</v>
      </c>
      <c r="H224" s="6" t="s">
        <v>8</v>
      </c>
      <c r="I224" s="6" t="s">
        <v>6</v>
      </c>
      <c r="J224" s="9">
        <v>21</v>
      </c>
    </row>
    <row r="225" spans="2:10" ht="25.5" x14ac:dyDescent="0.25">
      <c r="B225" s="10" t="s">
        <v>340</v>
      </c>
      <c r="C225" s="11" t="s">
        <v>339</v>
      </c>
      <c r="D225" s="10" t="s">
        <v>470</v>
      </c>
      <c r="E225" s="11" t="s">
        <v>451</v>
      </c>
      <c r="F225" s="10" t="s">
        <v>461</v>
      </c>
      <c r="H225" s="6" t="s">
        <v>14</v>
      </c>
      <c r="I225" s="6" t="s">
        <v>6</v>
      </c>
      <c r="J225" s="12">
        <f>+J224</f>
        <v>21</v>
      </c>
    </row>
    <row r="226" spans="2:10" ht="38.25" x14ac:dyDescent="0.25">
      <c r="B226" s="3" t="s">
        <v>341</v>
      </c>
      <c r="C226" s="8" t="s">
        <v>452</v>
      </c>
      <c r="D226" s="3" t="s">
        <v>470</v>
      </c>
      <c r="E226" s="8" t="s">
        <v>451</v>
      </c>
      <c r="F226" s="3" t="s">
        <v>460</v>
      </c>
      <c r="H226" s="6" t="s">
        <v>8</v>
      </c>
      <c r="I226" s="6" t="s">
        <v>6</v>
      </c>
      <c r="J226" s="9">
        <v>47</v>
      </c>
    </row>
    <row r="227" spans="2:10" x14ac:dyDescent="0.25">
      <c r="B227" s="3" t="s">
        <v>342</v>
      </c>
      <c r="C227" s="8" t="s">
        <v>343</v>
      </c>
      <c r="D227" s="3" t="s">
        <v>470</v>
      </c>
      <c r="E227" s="8" t="s">
        <v>451</v>
      </c>
      <c r="F227" s="3" t="s">
        <v>460</v>
      </c>
      <c r="H227" s="6" t="s">
        <v>8</v>
      </c>
      <c r="I227" s="6" t="s">
        <v>6</v>
      </c>
      <c r="J227" s="9">
        <v>0</v>
      </c>
    </row>
    <row r="228" spans="2:10" ht="25.5" x14ac:dyDescent="0.25">
      <c r="B228" s="3" t="s">
        <v>344</v>
      </c>
      <c r="C228" s="8" t="s">
        <v>345</v>
      </c>
      <c r="D228" s="3" t="s">
        <v>470</v>
      </c>
      <c r="E228" s="8" t="s">
        <v>451</v>
      </c>
      <c r="F228" s="3" t="s">
        <v>460</v>
      </c>
      <c r="H228" s="6" t="s">
        <v>8</v>
      </c>
      <c r="I228" s="6" t="s">
        <v>6</v>
      </c>
      <c r="J228" s="9">
        <v>3</v>
      </c>
    </row>
    <row r="229" spans="2:10" ht="25.5" x14ac:dyDescent="0.25">
      <c r="B229" s="3" t="s">
        <v>346</v>
      </c>
      <c r="C229" s="8" t="s">
        <v>347</v>
      </c>
      <c r="D229" s="3" t="s">
        <v>470</v>
      </c>
      <c r="E229" s="8" t="s">
        <v>451</v>
      </c>
      <c r="F229" s="3" t="s">
        <v>460</v>
      </c>
      <c r="H229" s="6" t="s">
        <v>8</v>
      </c>
      <c r="I229" s="6" t="s">
        <v>6</v>
      </c>
      <c r="J229" s="9">
        <v>53</v>
      </c>
    </row>
    <row r="230" spans="2:10" x14ac:dyDescent="0.25">
      <c r="B230" s="3" t="s">
        <v>348</v>
      </c>
      <c r="C230" s="8" t="s">
        <v>453</v>
      </c>
      <c r="D230" s="3" t="s">
        <v>470</v>
      </c>
      <c r="E230" s="8" t="s">
        <v>451</v>
      </c>
      <c r="F230" s="3" t="s">
        <v>460</v>
      </c>
      <c r="H230" s="6" t="s">
        <v>8</v>
      </c>
      <c r="I230" s="6" t="s">
        <v>6</v>
      </c>
      <c r="J230" s="9">
        <v>53</v>
      </c>
    </row>
    <row r="231" spans="2:10" ht="25.5" x14ac:dyDescent="0.25">
      <c r="B231" s="3" t="s">
        <v>349</v>
      </c>
      <c r="C231" s="8" t="s">
        <v>350</v>
      </c>
      <c r="D231" s="3" t="s">
        <v>470</v>
      </c>
      <c r="E231" s="8" t="s">
        <v>451</v>
      </c>
      <c r="F231" s="3" t="s">
        <v>460</v>
      </c>
      <c r="H231" s="6" t="s">
        <v>8</v>
      </c>
      <c r="I231" s="6" t="s">
        <v>6</v>
      </c>
      <c r="J231" s="9">
        <v>0</v>
      </c>
    </row>
    <row r="232" spans="2:10" ht="25.5" x14ac:dyDescent="0.25">
      <c r="B232" s="10" t="s">
        <v>351</v>
      </c>
      <c r="C232" s="11" t="s">
        <v>352</v>
      </c>
      <c r="D232" s="10" t="s">
        <v>470</v>
      </c>
      <c r="E232" s="11" t="s">
        <v>451</v>
      </c>
      <c r="F232" s="10" t="s">
        <v>461</v>
      </c>
      <c r="H232" s="6" t="s">
        <v>14</v>
      </c>
      <c r="I232" s="6" t="s">
        <v>6</v>
      </c>
      <c r="J232" s="12">
        <f>+SUM(J226:J231)</f>
        <v>156</v>
      </c>
    </row>
    <row r="233" spans="2:10" x14ac:dyDescent="0.25">
      <c r="B233" s="3" t="s">
        <v>353</v>
      </c>
      <c r="C233" s="8" t="s">
        <v>354</v>
      </c>
      <c r="D233" s="3" t="s">
        <v>470</v>
      </c>
      <c r="E233" s="8" t="s">
        <v>451</v>
      </c>
      <c r="F233" s="3" t="s">
        <v>460</v>
      </c>
      <c r="H233" s="6" t="s">
        <v>8</v>
      </c>
      <c r="I233" s="6" t="s">
        <v>6</v>
      </c>
      <c r="J233" s="9">
        <v>0</v>
      </c>
    </row>
    <row r="234" spans="2:10" ht="25.5" x14ac:dyDescent="0.25">
      <c r="B234" s="10" t="s">
        <v>355</v>
      </c>
      <c r="C234" s="11" t="s">
        <v>356</v>
      </c>
      <c r="D234" s="10" t="s">
        <v>470</v>
      </c>
      <c r="E234" s="11" t="s">
        <v>451</v>
      </c>
      <c r="F234" s="10" t="s">
        <v>461</v>
      </c>
      <c r="H234" s="6" t="s">
        <v>14</v>
      </c>
      <c r="I234" s="6" t="s">
        <v>6</v>
      </c>
      <c r="J234" s="12">
        <f>+J233</f>
        <v>0</v>
      </c>
    </row>
    <row r="235" spans="2:10" x14ac:dyDescent="0.25">
      <c r="B235" s="3" t="s">
        <v>357</v>
      </c>
      <c r="C235" s="8" t="s">
        <v>358</v>
      </c>
      <c r="D235" s="3" t="s">
        <v>470</v>
      </c>
      <c r="E235" s="8" t="s">
        <v>451</v>
      </c>
      <c r="F235" s="3" t="s">
        <v>460</v>
      </c>
      <c r="H235" s="6" t="s">
        <v>8</v>
      </c>
      <c r="I235" s="6" t="s">
        <v>6</v>
      </c>
      <c r="J235" s="9">
        <v>0</v>
      </c>
    </row>
    <row r="236" spans="2:10" x14ac:dyDescent="0.25">
      <c r="B236" s="3" t="s">
        <v>359</v>
      </c>
      <c r="C236" s="8" t="s">
        <v>360</v>
      </c>
      <c r="D236" s="3" t="s">
        <v>470</v>
      </c>
      <c r="E236" s="8" t="s">
        <v>451</v>
      </c>
      <c r="F236" s="3" t="s">
        <v>460</v>
      </c>
      <c r="H236" s="6" t="s">
        <v>8</v>
      </c>
      <c r="I236" s="6" t="s">
        <v>6</v>
      </c>
      <c r="J236" s="9">
        <v>0</v>
      </c>
    </row>
    <row r="237" spans="2:10" ht="25.5" x14ac:dyDescent="0.25">
      <c r="B237" s="3" t="s">
        <v>361</v>
      </c>
      <c r="C237" s="8" t="s">
        <v>362</v>
      </c>
      <c r="D237" s="3" t="s">
        <v>470</v>
      </c>
      <c r="E237" s="8" t="s">
        <v>451</v>
      </c>
      <c r="F237" s="3" t="s">
        <v>460</v>
      </c>
      <c r="H237" s="6" t="s">
        <v>8</v>
      </c>
      <c r="I237" s="6" t="s">
        <v>6</v>
      </c>
      <c r="J237" s="9">
        <v>0</v>
      </c>
    </row>
    <row r="238" spans="2:10" ht="25.5" x14ac:dyDescent="0.25">
      <c r="B238" s="3" t="s">
        <v>363</v>
      </c>
      <c r="C238" s="8" t="s">
        <v>364</v>
      </c>
      <c r="D238" s="3" t="s">
        <v>470</v>
      </c>
      <c r="E238" s="8" t="s">
        <v>451</v>
      </c>
      <c r="F238" s="3" t="s">
        <v>460</v>
      </c>
      <c r="H238" s="6" t="s">
        <v>8</v>
      </c>
      <c r="I238" s="6" t="s">
        <v>6</v>
      </c>
      <c r="J238" s="9">
        <v>0</v>
      </c>
    </row>
    <row r="239" spans="2:10" ht="25.5" x14ac:dyDescent="0.25">
      <c r="B239" s="3" t="s">
        <v>365</v>
      </c>
      <c r="C239" s="8" t="s">
        <v>366</v>
      </c>
      <c r="D239" s="3" t="s">
        <v>470</v>
      </c>
      <c r="E239" s="8" t="s">
        <v>451</v>
      </c>
      <c r="F239" s="3" t="s">
        <v>460</v>
      </c>
      <c r="H239" s="6" t="s">
        <v>8</v>
      </c>
      <c r="I239" s="6" t="s">
        <v>6</v>
      </c>
      <c r="J239" s="9">
        <v>3</v>
      </c>
    </row>
    <row r="240" spans="2:10" ht="25.5" x14ac:dyDescent="0.25">
      <c r="B240" s="3" t="s">
        <v>367</v>
      </c>
      <c r="C240" s="8" t="s">
        <v>368</v>
      </c>
      <c r="D240" s="3" t="s">
        <v>470</v>
      </c>
      <c r="E240" s="8" t="s">
        <v>451</v>
      </c>
      <c r="F240" s="3" t="s">
        <v>460</v>
      </c>
      <c r="H240" s="6" t="s">
        <v>8</v>
      </c>
      <c r="I240" s="6" t="s">
        <v>6</v>
      </c>
      <c r="J240" s="9">
        <v>0</v>
      </c>
    </row>
    <row r="241" spans="2:10" ht="25.5" x14ac:dyDescent="0.25">
      <c r="B241" s="3" t="s">
        <v>369</v>
      </c>
      <c r="C241" s="8" t="s">
        <v>370</v>
      </c>
      <c r="D241" s="3" t="s">
        <v>470</v>
      </c>
      <c r="E241" s="8" t="s">
        <v>451</v>
      </c>
      <c r="F241" s="3" t="s">
        <v>460</v>
      </c>
      <c r="H241" s="6" t="s">
        <v>8</v>
      </c>
      <c r="I241" s="6" t="s">
        <v>6</v>
      </c>
      <c r="J241" s="9">
        <v>66</v>
      </c>
    </row>
    <row r="242" spans="2:10" ht="25.5" x14ac:dyDescent="0.25">
      <c r="B242" s="3" t="s">
        <v>371</v>
      </c>
      <c r="C242" s="8" t="s">
        <v>372</v>
      </c>
      <c r="D242" s="3" t="s">
        <v>470</v>
      </c>
      <c r="E242" s="8" t="s">
        <v>451</v>
      </c>
      <c r="F242" s="3" t="s">
        <v>460</v>
      </c>
      <c r="H242" s="6" t="s">
        <v>8</v>
      </c>
      <c r="I242" s="6" t="s">
        <v>6</v>
      </c>
      <c r="J242" s="9">
        <v>6</v>
      </c>
    </row>
    <row r="243" spans="2:10" ht="25.5" x14ac:dyDescent="0.25">
      <c r="B243" s="10" t="s">
        <v>373</v>
      </c>
      <c r="C243" s="11" t="s">
        <v>374</v>
      </c>
      <c r="D243" s="10" t="s">
        <v>470</v>
      </c>
      <c r="E243" s="11" t="s">
        <v>451</v>
      </c>
      <c r="F243" s="10" t="s">
        <v>461</v>
      </c>
      <c r="H243" s="6" t="s">
        <v>14</v>
      </c>
      <c r="I243" s="6" t="s">
        <v>6</v>
      </c>
      <c r="J243" s="12">
        <f>+J241+J242</f>
        <v>72</v>
      </c>
    </row>
    <row r="244" spans="2:10" x14ac:dyDescent="0.25">
      <c r="B244" s="3" t="s">
        <v>375</v>
      </c>
      <c r="C244" s="8" t="s">
        <v>376</v>
      </c>
      <c r="D244" s="3" t="s">
        <v>470</v>
      </c>
      <c r="E244" s="8" t="s">
        <v>451</v>
      </c>
      <c r="F244" s="3" t="s">
        <v>460</v>
      </c>
      <c r="H244" s="6" t="s">
        <v>8</v>
      </c>
      <c r="I244" s="6" t="s">
        <v>6</v>
      </c>
      <c r="J244" s="9">
        <v>0</v>
      </c>
    </row>
    <row r="245" spans="2:10" x14ac:dyDescent="0.25">
      <c r="B245" s="3" t="s">
        <v>377</v>
      </c>
      <c r="C245" s="8" t="s">
        <v>135</v>
      </c>
      <c r="D245" s="3" t="s">
        <v>470</v>
      </c>
      <c r="E245" s="8" t="s">
        <v>451</v>
      </c>
      <c r="F245" s="3" t="s">
        <v>460</v>
      </c>
      <c r="H245" s="6" t="s">
        <v>8</v>
      </c>
      <c r="I245" s="6" t="s">
        <v>6</v>
      </c>
      <c r="J245" s="9">
        <v>8</v>
      </c>
    </row>
    <row r="246" spans="2:10" ht="25.5" x14ac:dyDescent="0.25">
      <c r="B246" s="3" t="s">
        <v>378</v>
      </c>
      <c r="C246" s="8" t="s">
        <v>379</v>
      </c>
      <c r="D246" s="3" t="s">
        <v>470</v>
      </c>
      <c r="E246" s="8" t="s">
        <v>451</v>
      </c>
      <c r="F246" s="3" t="s">
        <v>460</v>
      </c>
      <c r="H246" s="6" t="s">
        <v>8</v>
      </c>
      <c r="I246" s="6" t="s">
        <v>6</v>
      </c>
      <c r="J246" s="9">
        <v>0</v>
      </c>
    </row>
    <row r="247" spans="2:10" x14ac:dyDescent="0.25">
      <c r="B247" s="10" t="s">
        <v>380</v>
      </c>
      <c r="C247" s="11" t="s">
        <v>381</v>
      </c>
      <c r="D247" s="10" t="s">
        <v>470</v>
      </c>
      <c r="E247" s="11" t="s">
        <v>451</v>
      </c>
      <c r="F247" s="10" t="s">
        <v>461</v>
      </c>
      <c r="H247" s="6" t="s">
        <v>14</v>
      </c>
      <c r="I247" s="6" t="s">
        <v>6</v>
      </c>
      <c r="J247" s="12">
        <f>+J246</f>
        <v>0</v>
      </c>
    </row>
    <row r="248" spans="2:10" ht="25.5" x14ac:dyDescent="0.25">
      <c r="B248" s="3" t="s">
        <v>382</v>
      </c>
      <c r="C248" s="8" t="s">
        <v>383</v>
      </c>
      <c r="D248" s="3" t="s">
        <v>470</v>
      </c>
      <c r="E248" s="8" t="s">
        <v>451</v>
      </c>
      <c r="F248" s="3" t="s">
        <v>460</v>
      </c>
      <c r="H248" s="6" t="s">
        <v>8</v>
      </c>
      <c r="I248" s="6" t="s">
        <v>6</v>
      </c>
      <c r="J248" s="9">
        <v>0</v>
      </c>
    </row>
    <row r="249" spans="2:10" x14ac:dyDescent="0.25">
      <c r="B249" s="10" t="s">
        <v>384</v>
      </c>
      <c r="C249" s="11" t="s">
        <v>385</v>
      </c>
      <c r="D249" s="10" t="s">
        <v>470</v>
      </c>
      <c r="E249" s="11" t="s">
        <v>451</v>
      </c>
      <c r="F249" s="10" t="s">
        <v>461</v>
      </c>
      <c r="H249" s="6" t="s">
        <v>14</v>
      </c>
      <c r="I249" s="6" t="s">
        <v>6</v>
      </c>
      <c r="J249" s="12">
        <f>+J248</f>
        <v>0</v>
      </c>
    </row>
    <row r="250" spans="2:10" ht="25.5" x14ac:dyDescent="0.25">
      <c r="B250" s="3" t="s">
        <v>386</v>
      </c>
      <c r="C250" s="8" t="s">
        <v>387</v>
      </c>
      <c r="D250" s="3" t="s">
        <v>470</v>
      </c>
      <c r="E250" s="8" t="s">
        <v>451</v>
      </c>
      <c r="F250" s="3" t="s">
        <v>460</v>
      </c>
      <c r="H250" s="6" t="s">
        <v>8</v>
      </c>
      <c r="I250" s="6" t="s">
        <v>6</v>
      </c>
      <c r="J250" s="9">
        <v>0</v>
      </c>
    </row>
    <row r="251" spans="2:10" x14ac:dyDescent="0.25">
      <c r="B251" s="3" t="s">
        <v>388</v>
      </c>
      <c r="C251" s="8" t="s">
        <v>389</v>
      </c>
      <c r="D251" s="3" t="s">
        <v>470</v>
      </c>
      <c r="E251" s="8" t="s">
        <v>451</v>
      </c>
      <c r="F251" s="3" t="s">
        <v>460</v>
      </c>
      <c r="H251" s="6" t="s">
        <v>8</v>
      </c>
      <c r="I251" s="6" t="s">
        <v>6</v>
      </c>
      <c r="J251" s="9">
        <v>0</v>
      </c>
    </row>
    <row r="252" spans="2:10" ht="25.5" x14ac:dyDescent="0.25">
      <c r="B252" s="3" t="s">
        <v>390</v>
      </c>
      <c r="C252" s="8" t="s">
        <v>391</v>
      </c>
      <c r="D252" s="3" t="s">
        <v>470</v>
      </c>
      <c r="E252" s="8" t="s">
        <v>451</v>
      </c>
      <c r="F252" s="3" t="s">
        <v>460</v>
      </c>
      <c r="H252" s="6" t="s">
        <v>8</v>
      </c>
      <c r="I252" s="6" t="s">
        <v>6</v>
      </c>
      <c r="J252" s="9">
        <v>0</v>
      </c>
    </row>
    <row r="253" spans="2:10" ht="25.5" x14ac:dyDescent="0.25">
      <c r="B253" s="3" t="s">
        <v>392</v>
      </c>
      <c r="C253" s="8" t="s">
        <v>393</v>
      </c>
      <c r="D253" s="3" t="s">
        <v>470</v>
      </c>
      <c r="E253" s="8" t="s">
        <v>451</v>
      </c>
      <c r="F253" s="3" t="s">
        <v>460</v>
      </c>
      <c r="H253" s="6" t="s">
        <v>8</v>
      </c>
      <c r="I253" s="6" t="s">
        <v>6</v>
      </c>
      <c r="J253" s="9">
        <v>8</v>
      </c>
    </row>
    <row r="254" spans="2:10" ht="25.5" x14ac:dyDescent="0.25">
      <c r="B254" s="3" t="s">
        <v>394</v>
      </c>
      <c r="C254" s="8" t="s">
        <v>395</v>
      </c>
      <c r="D254" s="3" t="s">
        <v>470</v>
      </c>
      <c r="E254" s="8" t="s">
        <v>451</v>
      </c>
      <c r="F254" s="3" t="s">
        <v>460</v>
      </c>
      <c r="H254" s="6" t="s">
        <v>8</v>
      </c>
      <c r="I254" s="6" t="s">
        <v>6</v>
      </c>
      <c r="J254" s="9">
        <v>0</v>
      </c>
    </row>
    <row r="255" spans="2:10" ht="38.25" x14ac:dyDescent="0.25">
      <c r="B255" s="3" t="s">
        <v>396</v>
      </c>
      <c r="C255" s="8" t="s">
        <v>397</v>
      </c>
      <c r="D255" s="3" t="s">
        <v>470</v>
      </c>
      <c r="E255" s="8" t="s">
        <v>451</v>
      </c>
      <c r="F255" s="3" t="s">
        <v>460</v>
      </c>
      <c r="H255" s="6" t="s">
        <v>8</v>
      </c>
      <c r="I255" s="6" t="s">
        <v>6</v>
      </c>
      <c r="J255" s="9">
        <v>5</v>
      </c>
    </row>
    <row r="256" spans="2:10" ht="25.5" x14ac:dyDescent="0.25">
      <c r="B256" s="10" t="s">
        <v>398</v>
      </c>
      <c r="C256" s="11" t="s">
        <v>399</v>
      </c>
      <c r="D256" s="10" t="s">
        <v>470</v>
      </c>
      <c r="E256" s="11" t="s">
        <v>451</v>
      </c>
      <c r="F256" s="10" t="s">
        <v>461</v>
      </c>
      <c r="H256" s="6" t="s">
        <v>14</v>
      </c>
      <c r="I256" s="6" t="s">
        <v>6</v>
      </c>
      <c r="J256" s="12">
        <f>+J253+J254+J255</f>
        <v>13</v>
      </c>
    </row>
    <row r="257" spans="2:10" x14ac:dyDescent="0.25">
      <c r="B257" s="3" t="s">
        <v>400</v>
      </c>
      <c r="C257" s="8" t="s">
        <v>401</v>
      </c>
      <c r="D257" s="3" t="s">
        <v>470</v>
      </c>
      <c r="E257" s="8" t="s">
        <v>451</v>
      </c>
      <c r="F257" s="3" t="s">
        <v>460</v>
      </c>
      <c r="H257" s="6" t="s">
        <v>8</v>
      </c>
      <c r="I257" s="6" t="s">
        <v>6</v>
      </c>
      <c r="J257" s="9">
        <v>0</v>
      </c>
    </row>
    <row r="258" spans="2:10" x14ac:dyDescent="0.25">
      <c r="B258" s="3" t="s">
        <v>402</v>
      </c>
      <c r="C258" s="8" t="s">
        <v>403</v>
      </c>
      <c r="D258" s="3" t="s">
        <v>470</v>
      </c>
      <c r="E258" s="8" t="s">
        <v>451</v>
      </c>
      <c r="F258" s="3" t="s">
        <v>460</v>
      </c>
      <c r="H258" s="6" t="s">
        <v>8</v>
      </c>
      <c r="I258" s="6" t="s">
        <v>6</v>
      </c>
      <c r="J258" s="9">
        <v>0</v>
      </c>
    </row>
    <row r="259" spans="2:10" x14ac:dyDescent="0.25">
      <c r="B259" s="3" t="s">
        <v>404</v>
      </c>
      <c r="C259" s="8" t="s">
        <v>405</v>
      </c>
      <c r="D259" s="3" t="s">
        <v>470</v>
      </c>
      <c r="E259" s="8" t="s">
        <v>451</v>
      </c>
      <c r="F259" s="3" t="s">
        <v>460</v>
      </c>
      <c r="H259" s="6" t="s">
        <v>8</v>
      </c>
      <c r="I259" s="6" t="s">
        <v>6</v>
      </c>
      <c r="J259" s="9">
        <v>5</v>
      </c>
    </row>
    <row r="260" spans="2:10" ht="38.25" x14ac:dyDescent="0.25">
      <c r="B260" s="3" t="s">
        <v>406</v>
      </c>
      <c r="C260" s="8" t="s">
        <v>407</v>
      </c>
      <c r="D260" s="3" t="s">
        <v>470</v>
      </c>
      <c r="E260" s="8" t="s">
        <v>451</v>
      </c>
      <c r="F260" s="3" t="s">
        <v>460</v>
      </c>
      <c r="H260" s="6" t="s">
        <v>8</v>
      </c>
      <c r="I260" s="6" t="s">
        <v>6</v>
      </c>
      <c r="J260" s="9">
        <v>66</v>
      </c>
    </row>
    <row r="261" spans="2:10" ht="38.25" x14ac:dyDescent="0.25">
      <c r="B261" s="3" t="s">
        <v>408</v>
      </c>
      <c r="C261" s="8" t="s">
        <v>409</v>
      </c>
      <c r="D261" s="3" t="s">
        <v>470</v>
      </c>
      <c r="E261" s="8" t="s">
        <v>451</v>
      </c>
      <c r="F261" s="3" t="s">
        <v>460</v>
      </c>
      <c r="H261" s="6" t="s">
        <v>8</v>
      </c>
      <c r="I261" s="6" t="s">
        <v>6</v>
      </c>
      <c r="J261" s="9">
        <v>6</v>
      </c>
    </row>
    <row r="262" spans="2:10" ht="51" x14ac:dyDescent="0.25">
      <c r="B262" s="3" t="s">
        <v>410</v>
      </c>
      <c r="C262" s="8" t="s">
        <v>411</v>
      </c>
      <c r="D262" s="3" t="s">
        <v>470</v>
      </c>
      <c r="E262" s="8" t="s">
        <v>451</v>
      </c>
      <c r="F262" s="3" t="s">
        <v>460</v>
      </c>
      <c r="H262" s="6" t="s">
        <v>8</v>
      </c>
      <c r="I262" s="6" t="s">
        <v>6</v>
      </c>
      <c r="J262" s="9">
        <v>0</v>
      </c>
    </row>
    <row r="263" spans="2:10" ht="25.5" x14ac:dyDescent="0.25">
      <c r="B263" s="3" t="s">
        <v>412</v>
      </c>
      <c r="C263" s="8" t="s">
        <v>413</v>
      </c>
      <c r="D263" s="3" t="s">
        <v>470</v>
      </c>
      <c r="E263" s="8" t="s">
        <v>451</v>
      </c>
      <c r="F263" s="3" t="s">
        <v>460</v>
      </c>
      <c r="H263" s="6" t="s">
        <v>8</v>
      </c>
      <c r="I263" s="6" t="s">
        <v>6</v>
      </c>
      <c r="J263" s="9">
        <v>0</v>
      </c>
    </row>
    <row r="264" spans="2:10" x14ac:dyDescent="0.25">
      <c r="B264" s="3" t="s">
        <v>414</v>
      </c>
      <c r="C264" s="8" t="s">
        <v>415</v>
      </c>
      <c r="D264" s="3" t="s">
        <v>470</v>
      </c>
      <c r="E264" s="8" t="s">
        <v>451</v>
      </c>
      <c r="F264" s="3" t="s">
        <v>460</v>
      </c>
      <c r="H264" s="6" t="s">
        <v>8</v>
      </c>
      <c r="I264" s="6" t="s">
        <v>6</v>
      </c>
      <c r="J264" s="9">
        <v>0</v>
      </c>
    </row>
    <row r="265" spans="2:10" x14ac:dyDescent="0.25">
      <c r="B265" s="3" t="s">
        <v>416</v>
      </c>
      <c r="C265" s="8" t="s">
        <v>417</v>
      </c>
      <c r="D265" s="3" t="s">
        <v>470</v>
      </c>
      <c r="E265" s="8" t="s">
        <v>451</v>
      </c>
      <c r="F265" s="3" t="s">
        <v>460</v>
      </c>
      <c r="H265" s="6" t="s">
        <v>8</v>
      </c>
      <c r="I265" s="6" t="s">
        <v>6</v>
      </c>
      <c r="J265" s="9">
        <v>0</v>
      </c>
    </row>
    <row r="266" spans="2:10" x14ac:dyDescent="0.25">
      <c r="B266" s="3" t="s">
        <v>418</v>
      </c>
      <c r="C266" s="8" t="s">
        <v>419</v>
      </c>
      <c r="D266" s="3" t="s">
        <v>470</v>
      </c>
      <c r="E266" s="8" t="s">
        <v>451</v>
      </c>
      <c r="F266" s="3" t="s">
        <v>460</v>
      </c>
      <c r="H266" s="6" t="s">
        <v>8</v>
      </c>
      <c r="I266" s="6" t="s">
        <v>6</v>
      </c>
      <c r="J266" s="9">
        <v>0</v>
      </c>
    </row>
    <row r="267" spans="2:10" x14ac:dyDescent="0.25">
      <c r="B267" s="3" t="s">
        <v>420</v>
      </c>
      <c r="C267" s="8" t="s">
        <v>421</v>
      </c>
      <c r="D267" s="3" t="s">
        <v>470</v>
      </c>
      <c r="E267" s="8" t="s">
        <v>451</v>
      </c>
      <c r="F267" s="3" t="s">
        <v>460</v>
      </c>
      <c r="H267" s="6" t="s">
        <v>8</v>
      </c>
      <c r="I267" s="6" t="s">
        <v>6</v>
      </c>
      <c r="J267" s="9">
        <v>0</v>
      </c>
    </row>
    <row r="268" spans="2:10" ht="25.5" x14ac:dyDescent="0.25">
      <c r="B268" s="10" t="s">
        <v>422</v>
      </c>
      <c r="C268" s="11" t="s">
        <v>423</v>
      </c>
      <c r="D268" s="10" t="s">
        <v>470</v>
      </c>
      <c r="E268" s="11" t="s">
        <v>451</v>
      </c>
      <c r="F268" s="10" t="s">
        <v>461</v>
      </c>
      <c r="H268" s="6" t="s">
        <v>14</v>
      </c>
      <c r="I268" s="6" t="s">
        <v>6</v>
      </c>
      <c r="J268" s="12">
        <f>+J235+J236+J237+J238+J239+J240+J243+J244+J245+J247+J249+J250+J251+J252+J256+J257+J258+J259+J260+J261+J262+J263+J264+J265+J266+J267</f>
        <v>173</v>
      </c>
    </row>
    <row r="269" spans="2:10" ht="51" x14ac:dyDescent="0.25">
      <c r="B269" s="3" t="s">
        <v>424</v>
      </c>
      <c r="C269" s="8" t="s">
        <v>454</v>
      </c>
      <c r="D269" s="3" t="s">
        <v>470</v>
      </c>
      <c r="E269" s="8" t="s">
        <v>451</v>
      </c>
      <c r="F269" s="3" t="s">
        <v>460</v>
      </c>
      <c r="H269" s="6" t="s">
        <v>8</v>
      </c>
      <c r="I269" s="6" t="s">
        <v>6</v>
      </c>
      <c r="J269" s="9">
        <v>88</v>
      </c>
    </row>
    <row r="270" spans="2:10" ht="38.25" x14ac:dyDescent="0.25">
      <c r="B270" s="3" t="s">
        <v>425</v>
      </c>
      <c r="C270" s="8" t="s">
        <v>455</v>
      </c>
      <c r="D270" s="3" t="s">
        <v>470</v>
      </c>
      <c r="E270" s="8" t="s">
        <v>451</v>
      </c>
      <c r="F270" s="3" t="s">
        <v>460</v>
      </c>
      <c r="H270" s="6" t="s">
        <v>8</v>
      </c>
      <c r="I270" s="6" t="s">
        <v>6</v>
      </c>
      <c r="J270" s="9">
        <v>8</v>
      </c>
    </row>
    <row r="271" spans="2:10" ht="25.5" x14ac:dyDescent="0.25">
      <c r="B271" s="10" t="s">
        <v>426</v>
      </c>
      <c r="C271" s="11" t="s">
        <v>456</v>
      </c>
      <c r="D271" s="10" t="s">
        <v>470</v>
      </c>
      <c r="E271" s="11" t="s">
        <v>451</v>
      </c>
      <c r="F271" s="10" t="s">
        <v>461</v>
      </c>
      <c r="H271" s="6" t="s">
        <v>14</v>
      </c>
      <c r="I271" s="6" t="s">
        <v>6</v>
      </c>
      <c r="J271" s="12">
        <f>J269+J270</f>
        <v>96</v>
      </c>
    </row>
    <row r="272" spans="2:10" ht="38.25" x14ac:dyDescent="0.25">
      <c r="B272" s="3" t="s">
        <v>427</v>
      </c>
      <c r="C272" s="8" t="s">
        <v>428</v>
      </c>
      <c r="D272" s="3" t="s">
        <v>470</v>
      </c>
      <c r="E272" s="8" t="s">
        <v>451</v>
      </c>
      <c r="F272" s="3" t="s">
        <v>460</v>
      </c>
      <c r="H272" s="6" t="s">
        <v>8</v>
      </c>
      <c r="I272" s="6" t="s">
        <v>6</v>
      </c>
      <c r="J272" s="9">
        <v>0</v>
      </c>
    </row>
    <row r="273" spans="2:10" ht="38.25" x14ac:dyDescent="0.25">
      <c r="B273" s="10" t="s">
        <v>429</v>
      </c>
      <c r="C273" s="11" t="s">
        <v>430</v>
      </c>
      <c r="D273" s="10" t="s">
        <v>470</v>
      </c>
      <c r="E273" s="11" t="s">
        <v>451</v>
      </c>
      <c r="F273" s="10" t="s">
        <v>461</v>
      </c>
      <c r="H273" s="6" t="s">
        <v>14</v>
      </c>
      <c r="I273" s="6" t="s">
        <v>6</v>
      </c>
      <c r="J273" s="12">
        <f>+J272</f>
        <v>0</v>
      </c>
    </row>
    <row r="274" spans="2:10" x14ac:dyDescent="0.25">
      <c r="B274" s="3" t="s">
        <v>431</v>
      </c>
      <c r="C274" s="8" t="s">
        <v>432</v>
      </c>
      <c r="D274" s="3" t="s">
        <v>470</v>
      </c>
      <c r="E274" s="3" t="s">
        <v>451</v>
      </c>
      <c r="F274" s="3" t="s">
        <v>66</v>
      </c>
      <c r="G274" s="3" t="s">
        <v>467</v>
      </c>
      <c r="H274" s="6" t="s">
        <v>8</v>
      </c>
      <c r="I274" s="6" t="s">
        <v>67</v>
      </c>
      <c r="J274" s="9">
        <v>0</v>
      </c>
    </row>
    <row r="275" spans="2:10" x14ac:dyDescent="0.25">
      <c r="B275" s="3" t="s">
        <v>431</v>
      </c>
      <c r="C275" s="8" t="s">
        <v>432</v>
      </c>
      <c r="D275" s="3" t="s">
        <v>470</v>
      </c>
      <c r="E275" s="3" t="s">
        <v>451</v>
      </c>
      <c r="F275" s="13" t="s">
        <v>3</v>
      </c>
      <c r="H275" s="6" t="s">
        <v>68</v>
      </c>
      <c r="I275" s="6" t="s">
        <v>67</v>
      </c>
      <c r="J275" s="14">
        <v>0</v>
      </c>
    </row>
    <row r="276" spans="2:10" x14ac:dyDescent="0.25">
      <c r="B276" s="10" t="s">
        <v>431</v>
      </c>
      <c r="C276" s="11" t="s">
        <v>432</v>
      </c>
      <c r="D276" s="10" t="s">
        <v>470</v>
      </c>
      <c r="E276" s="10" t="s">
        <v>451</v>
      </c>
      <c r="F276" s="10" t="s">
        <v>69</v>
      </c>
      <c r="H276" s="6" t="s">
        <v>14</v>
      </c>
      <c r="I276" s="6" t="s">
        <v>67</v>
      </c>
      <c r="J276" s="12">
        <f>+SUM(J274:J275)</f>
        <v>0</v>
      </c>
    </row>
    <row r="277" spans="2:10" ht="25.5" x14ac:dyDescent="0.25">
      <c r="B277" s="3" t="s">
        <v>433</v>
      </c>
      <c r="C277" s="8" t="s">
        <v>434</v>
      </c>
      <c r="D277" s="3" t="s">
        <v>470</v>
      </c>
      <c r="E277" s="3" t="s">
        <v>451</v>
      </c>
      <c r="F277" s="3" t="s">
        <v>66</v>
      </c>
      <c r="G277" s="3" t="s">
        <v>467</v>
      </c>
      <c r="H277" s="6" t="s">
        <v>8</v>
      </c>
      <c r="I277" s="6" t="s">
        <v>67</v>
      </c>
      <c r="J277" s="9">
        <v>21</v>
      </c>
    </row>
    <row r="278" spans="2:10" ht="25.5" x14ac:dyDescent="0.25">
      <c r="B278" s="3" t="s">
        <v>433</v>
      </c>
      <c r="C278" s="8" t="s">
        <v>434</v>
      </c>
      <c r="D278" s="3" t="s">
        <v>470</v>
      </c>
      <c r="E278" s="3" t="s">
        <v>451</v>
      </c>
      <c r="F278" s="13" t="s">
        <v>3</v>
      </c>
      <c r="H278" s="6" t="s">
        <v>68</v>
      </c>
      <c r="I278" s="6" t="s">
        <v>67</v>
      </c>
      <c r="J278" s="14">
        <v>0</v>
      </c>
    </row>
    <row r="279" spans="2:10" ht="25.5" x14ac:dyDescent="0.25">
      <c r="B279" s="10" t="s">
        <v>433</v>
      </c>
      <c r="C279" s="11" t="s">
        <v>434</v>
      </c>
      <c r="D279" s="10" t="s">
        <v>470</v>
      </c>
      <c r="E279" s="10" t="s">
        <v>451</v>
      </c>
      <c r="F279" s="10" t="s">
        <v>69</v>
      </c>
      <c r="H279" s="6" t="s">
        <v>14</v>
      </c>
      <c r="I279" s="6" t="s">
        <v>67</v>
      </c>
      <c r="J279" s="12">
        <f>+SUM(J277:J278)</f>
        <v>21</v>
      </c>
    </row>
    <row r="280" spans="2:10" ht="25.5" x14ac:dyDescent="0.25">
      <c r="B280" s="3" t="s">
        <v>435</v>
      </c>
      <c r="C280" s="8" t="s">
        <v>436</v>
      </c>
      <c r="D280" s="3" t="s">
        <v>470</v>
      </c>
      <c r="E280" s="3" t="s">
        <v>451</v>
      </c>
      <c r="F280" s="3" t="s">
        <v>66</v>
      </c>
      <c r="G280" s="3" t="s">
        <v>467</v>
      </c>
      <c r="H280" s="6" t="s">
        <v>8</v>
      </c>
      <c r="I280" s="6" t="s">
        <v>67</v>
      </c>
      <c r="J280" s="9">
        <v>48</v>
      </c>
    </row>
    <row r="281" spans="2:10" ht="25.5" x14ac:dyDescent="0.25">
      <c r="B281" s="3" t="s">
        <v>435</v>
      </c>
      <c r="C281" s="8" t="s">
        <v>436</v>
      </c>
      <c r="D281" s="3" t="s">
        <v>470</v>
      </c>
      <c r="E281" s="3" t="s">
        <v>451</v>
      </c>
      <c r="F281" s="13" t="s">
        <v>3</v>
      </c>
      <c r="H281" s="6" t="s">
        <v>68</v>
      </c>
      <c r="I281" s="6" t="s">
        <v>67</v>
      </c>
      <c r="J281" s="14">
        <v>0</v>
      </c>
    </row>
    <row r="282" spans="2:10" ht="25.5" x14ac:dyDescent="0.25">
      <c r="B282" s="10" t="s">
        <v>435</v>
      </c>
      <c r="C282" s="11" t="s">
        <v>436</v>
      </c>
      <c r="D282" s="10" t="s">
        <v>470</v>
      </c>
      <c r="E282" s="10" t="s">
        <v>451</v>
      </c>
      <c r="F282" s="10" t="s">
        <v>69</v>
      </c>
      <c r="H282" s="6" t="s">
        <v>14</v>
      </c>
      <c r="I282" s="6" t="s">
        <v>67</v>
      </c>
      <c r="J282" s="12">
        <f>+SUM(J280:J281)</f>
        <v>48</v>
      </c>
    </row>
    <row r="283" spans="2:10" ht="25.5" x14ac:dyDescent="0.25">
      <c r="B283" s="3" t="s">
        <v>437</v>
      </c>
      <c r="C283" s="8" t="s">
        <v>438</v>
      </c>
      <c r="D283" s="3" t="s">
        <v>470</v>
      </c>
      <c r="E283" s="3" t="s">
        <v>451</v>
      </c>
      <c r="F283" s="3" t="s">
        <v>66</v>
      </c>
      <c r="G283" s="3" t="s">
        <v>467</v>
      </c>
      <c r="H283" s="6" t="s">
        <v>8</v>
      </c>
      <c r="I283" s="6" t="s">
        <v>67</v>
      </c>
      <c r="J283" s="9">
        <v>0</v>
      </c>
    </row>
    <row r="284" spans="2:10" ht="25.5" x14ac:dyDescent="0.25">
      <c r="B284" s="3" t="s">
        <v>437</v>
      </c>
      <c r="C284" s="8" t="s">
        <v>438</v>
      </c>
      <c r="D284" s="3" t="s">
        <v>470</v>
      </c>
      <c r="E284" s="3" t="s">
        <v>451</v>
      </c>
      <c r="F284" s="13" t="s">
        <v>3</v>
      </c>
      <c r="H284" s="6" t="s">
        <v>68</v>
      </c>
      <c r="I284" s="6" t="s">
        <v>67</v>
      </c>
      <c r="J284" s="14">
        <v>0</v>
      </c>
    </row>
    <row r="285" spans="2:10" ht="25.5" x14ac:dyDescent="0.25">
      <c r="B285" s="10" t="s">
        <v>437</v>
      </c>
      <c r="C285" s="11" t="s">
        <v>438</v>
      </c>
      <c r="D285" s="10" t="s">
        <v>470</v>
      </c>
      <c r="E285" s="10" t="s">
        <v>451</v>
      </c>
      <c r="F285" s="10" t="s">
        <v>69</v>
      </c>
      <c r="H285" s="6" t="s">
        <v>14</v>
      </c>
      <c r="I285" s="6" t="s">
        <v>67</v>
      </c>
      <c r="J285" s="12">
        <f>+SUM(J283:J284)</f>
        <v>0</v>
      </c>
    </row>
    <row r="286" spans="2:10" ht="25.5" x14ac:dyDescent="0.25">
      <c r="B286" s="10" t="s">
        <v>439</v>
      </c>
      <c r="C286" s="11" t="s">
        <v>440</v>
      </c>
      <c r="D286" s="10" t="s">
        <v>470</v>
      </c>
      <c r="E286" s="11" t="s">
        <v>451</v>
      </c>
      <c r="F286" s="10" t="s">
        <v>461</v>
      </c>
      <c r="H286" s="6" t="s">
        <v>14</v>
      </c>
      <c r="I286" s="6" t="s">
        <v>67</v>
      </c>
      <c r="J286" s="12">
        <f>+J282+J285+J276+J279</f>
        <v>69</v>
      </c>
    </row>
    <row r="287" spans="2:10" ht="25.5" x14ac:dyDescent="0.25">
      <c r="B287" s="10" t="s">
        <v>441</v>
      </c>
      <c r="C287" s="11" t="s">
        <v>442</v>
      </c>
      <c r="D287" s="10" t="s">
        <v>470</v>
      </c>
      <c r="E287" s="11" t="s">
        <v>451</v>
      </c>
      <c r="F287" s="10" t="s">
        <v>461</v>
      </c>
      <c r="H287" s="6" t="s">
        <v>14</v>
      </c>
      <c r="I287" s="6" t="s">
        <v>67</v>
      </c>
      <c r="J287" s="12">
        <f>+J127+J156+J211+J223+J225+J232+J234+J268+J271+J286+J273</f>
        <v>1408</v>
      </c>
    </row>
    <row r="288" spans="2:10" x14ac:dyDescent="0.25">
      <c r="B288" s="4" t="s">
        <v>3</v>
      </c>
      <c r="C288" s="4" t="s">
        <v>448</v>
      </c>
      <c r="D288" s="4" t="s">
        <v>3</v>
      </c>
      <c r="E288" s="4" t="s">
        <v>3</v>
      </c>
      <c r="F288" s="5" t="s">
        <v>3</v>
      </c>
      <c r="H288" s="6" t="s">
        <v>5</v>
      </c>
      <c r="I288" s="6" t="s">
        <v>6</v>
      </c>
      <c r="J288" s="14">
        <v>0</v>
      </c>
    </row>
    <row r="289" spans="2:10" ht="51" x14ac:dyDescent="0.25">
      <c r="B289" s="3" t="s">
        <v>146</v>
      </c>
      <c r="C289" s="8" t="s">
        <v>147</v>
      </c>
      <c r="D289" s="3" t="s">
        <v>471</v>
      </c>
      <c r="E289" s="8" t="s">
        <v>447</v>
      </c>
      <c r="F289" s="3" t="s">
        <v>460</v>
      </c>
      <c r="H289" s="6" t="s">
        <v>8</v>
      </c>
      <c r="I289" s="6" t="s">
        <v>6</v>
      </c>
      <c r="J289" s="9">
        <v>0</v>
      </c>
    </row>
    <row r="290" spans="2:10" x14ac:dyDescent="0.25">
      <c r="B290" s="3" t="s">
        <v>148</v>
      </c>
      <c r="C290" s="8" t="s">
        <v>149</v>
      </c>
      <c r="D290" s="3" t="s">
        <v>471</v>
      </c>
      <c r="E290" s="8" t="s">
        <v>447</v>
      </c>
      <c r="F290" s="3" t="s">
        <v>460</v>
      </c>
      <c r="H290" s="6" t="s">
        <v>8</v>
      </c>
      <c r="I290" s="6" t="s">
        <v>6</v>
      </c>
      <c r="J290" s="9">
        <v>6</v>
      </c>
    </row>
    <row r="291" spans="2:10" x14ac:dyDescent="0.25">
      <c r="B291" s="3" t="s">
        <v>150</v>
      </c>
      <c r="C291" s="8" t="s">
        <v>151</v>
      </c>
      <c r="D291" s="3" t="s">
        <v>471</v>
      </c>
      <c r="E291" s="8" t="s">
        <v>447</v>
      </c>
      <c r="F291" s="3" t="s">
        <v>460</v>
      </c>
      <c r="H291" s="6" t="s">
        <v>8</v>
      </c>
      <c r="I291" s="6" t="s">
        <v>6</v>
      </c>
      <c r="J291" s="9">
        <v>0</v>
      </c>
    </row>
    <row r="292" spans="2:10" ht="38.25" x14ac:dyDescent="0.25">
      <c r="B292" s="3" t="s">
        <v>152</v>
      </c>
      <c r="C292" s="8" t="s">
        <v>153</v>
      </c>
      <c r="D292" s="3" t="s">
        <v>471</v>
      </c>
      <c r="E292" s="8" t="s">
        <v>447</v>
      </c>
      <c r="F292" s="3" t="s">
        <v>460</v>
      </c>
      <c r="H292" s="6" t="s">
        <v>8</v>
      </c>
      <c r="I292" s="6" t="s">
        <v>6</v>
      </c>
      <c r="J292" s="9">
        <v>22</v>
      </c>
    </row>
    <row r="293" spans="2:10" ht="38.25" x14ac:dyDescent="0.25">
      <c r="B293" s="3" t="s">
        <v>154</v>
      </c>
      <c r="C293" s="8" t="s">
        <v>155</v>
      </c>
      <c r="D293" s="3" t="s">
        <v>471</v>
      </c>
      <c r="E293" s="8" t="s">
        <v>447</v>
      </c>
      <c r="F293" s="3" t="s">
        <v>460</v>
      </c>
      <c r="H293" s="6" t="s">
        <v>8</v>
      </c>
      <c r="I293" s="6" t="s">
        <v>6</v>
      </c>
      <c r="J293" s="9">
        <v>81</v>
      </c>
    </row>
    <row r="294" spans="2:10" ht="51" x14ac:dyDescent="0.25">
      <c r="B294" s="3" t="s">
        <v>156</v>
      </c>
      <c r="C294" s="8" t="s">
        <v>157</v>
      </c>
      <c r="D294" s="3" t="s">
        <v>471</v>
      </c>
      <c r="E294" s="8" t="s">
        <v>447</v>
      </c>
      <c r="F294" s="3" t="s">
        <v>460</v>
      </c>
      <c r="H294" s="6" t="s">
        <v>8</v>
      </c>
      <c r="I294" s="6" t="s">
        <v>6</v>
      </c>
      <c r="J294" s="9">
        <v>21</v>
      </c>
    </row>
    <row r="295" spans="2:10" ht="51" x14ac:dyDescent="0.25">
      <c r="B295" s="3" t="s">
        <v>158</v>
      </c>
      <c r="C295" s="8" t="s">
        <v>159</v>
      </c>
      <c r="D295" s="3" t="s">
        <v>471</v>
      </c>
      <c r="E295" s="8" t="s">
        <v>447</v>
      </c>
      <c r="F295" s="3" t="s">
        <v>460</v>
      </c>
      <c r="H295" s="6" t="s">
        <v>8</v>
      </c>
      <c r="I295" s="6" t="s">
        <v>6</v>
      </c>
      <c r="J295" s="9">
        <v>0</v>
      </c>
    </row>
    <row r="296" spans="2:10" ht="25.5" x14ac:dyDescent="0.25">
      <c r="B296" s="10" t="s">
        <v>160</v>
      </c>
      <c r="C296" s="11" t="s">
        <v>161</v>
      </c>
      <c r="D296" s="10" t="s">
        <v>471</v>
      </c>
      <c r="E296" s="11" t="s">
        <v>447</v>
      </c>
      <c r="F296" s="10" t="s">
        <v>461</v>
      </c>
      <c r="H296" s="6" t="s">
        <v>14</v>
      </c>
      <c r="I296" s="6" t="s">
        <v>6</v>
      </c>
      <c r="J296" s="12">
        <f>+J289+J290+J291+J292+J293+J294+J295</f>
        <v>130</v>
      </c>
    </row>
    <row r="297" spans="2:10" ht="38.25" x14ac:dyDescent="0.25">
      <c r="B297" s="3" t="s">
        <v>162</v>
      </c>
      <c r="C297" s="8" t="s">
        <v>163</v>
      </c>
      <c r="D297" s="3" t="s">
        <v>471</v>
      </c>
      <c r="E297" s="8" t="s">
        <v>447</v>
      </c>
      <c r="F297" s="3" t="s">
        <v>460</v>
      </c>
      <c r="H297" s="6" t="s">
        <v>8</v>
      </c>
      <c r="I297" s="6" t="s">
        <v>6</v>
      </c>
      <c r="J297" s="9">
        <v>0</v>
      </c>
    </row>
    <row r="298" spans="2:10" ht="25.5" x14ac:dyDescent="0.25">
      <c r="B298" s="3" t="s">
        <v>164</v>
      </c>
      <c r="C298" s="8" t="s">
        <v>165</v>
      </c>
      <c r="D298" s="3" t="s">
        <v>471</v>
      </c>
      <c r="E298" s="8" t="s">
        <v>447</v>
      </c>
      <c r="F298" s="3" t="s">
        <v>460</v>
      </c>
      <c r="H298" s="6" t="s">
        <v>8</v>
      </c>
      <c r="I298" s="6" t="s">
        <v>6</v>
      </c>
      <c r="J298" s="9">
        <v>0</v>
      </c>
    </row>
    <row r="299" spans="2:10" ht="51" x14ac:dyDescent="0.25">
      <c r="B299" s="3" t="s">
        <v>166</v>
      </c>
      <c r="C299" s="8" t="s">
        <v>167</v>
      </c>
      <c r="D299" s="3" t="s">
        <v>471</v>
      </c>
      <c r="E299" s="8" t="s">
        <v>447</v>
      </c>
      <c r="F299" s="3" t="s">
        <v>460</v>
      </c>
      <c r="H299" s="6" t="s">
        <v>8</v>
      </c>
      <c r="I299" s="6" t="s">
        <v>6</v>
      </c>
      <c r="J299" s="9">
        <v>0</v>
      </c>
    </row>
    <row r="300" spans="2:10" ht="25.5" x14ac:dyDescent="0.25">
      <c r="B300" s="10" t="s">
        <v>168</v>
      </c>
      <c r="C300" s="11" t="s">
        <v>169</v>
      </c>
      <c r="D300" s="10" t="s">
        <v>471</v>
      </c>
      <c r="E300" s="11" t="s">
        <v>447</v>
      </c>
      <c r="F300" s="10" t="s">
        <v>461</v>
      </c>
      <c r="H300" s="6" t="s">
        <v>14</v>
      </c>
      <c r="I300" s="6" t="s">
        <v>6</v>
      </c>
      <c r="J300" s="12">
        <f>+J297+J298+J299</f>
        <v>0</v>
      </c>
    </row>
    <row r="301" spans="2:10" ht="38.25" x14ac:dyDescent="0.25">
      <c r="B301" s="3" t="s">
        <v>170</v>
      </c>
      <c r="C301" s="8" t="s">
        <v>171</v>
      </c>
      <c r="D301" s="3" t="s">
        <v>471</v>
      </c>
      <c r="E301" s="8" t="s">
        <v>447</v>
      </c>
      <c r="F301" s="3" t="s">
        <v>460</v>
      </c>
      <c r="H301" s="6" t="s">
        <v>8</v>
      </c>
      <c r="I301" s="6" t="s">
        <v>6</v>
      </c>
      <c r="J301" s="9">
        <v>0</v>
      </c>
    </row>
    <row r="302" spans="2:10" ht="38.25" x14ac:dyDescent="0.25">
      <c r="B302" s="3" t="s">
        <v>172</v>
      </c>
      <c r="C302" s="8" t="s">
        <v>173</v>
      </c>
      <c r="D302" s="3" t="s">
        <v>471</v>
      </c>
      <c r="E302" s="8" t="s">
        <v>447</v>
      </c>
      <c r="F302" s="3" t="s">
        <v>460</v>
      </c>
      <c r="H302" s="6" t="s">
        <v>8</v>
      </c>
      <c r="I302" s="6" t="s">
        <v>6</v>
      </c>
      <c r="J302" s="9">
        <v>0</v>
      </c>
    </row>
    <row r="303" spans="2:10" x14ac:dyDescent="0.25">
      <c r="B303" s="3" t="s">
        <v>174</v>
      </c>
      <c r="C303" s="8" t="s">
        <v>175</v>
      </c>
      <c r="D303" s="3" t="s">
        <v>471</v>
      </c>
      <c r="E303" s="8" t="s">
        <v>447</v>
      </c>
      <c r="F303" s="3" t="s">
        <v>460</v>
      </c>
      <c r="H303" s="6" t="s">
        <v>8</v>
      </c>
      <c r="I303" s="6" t="s">
        <v>6</v>
      </c>
      <c r="J303" s="9">
        <v>53</v>
      </c>
    </row>
    <row r="304" spans="2:10" ht="25.5" x14ac:dyDescent="0.25">
      <c r="B304" s="3" t="s">
        <v>176</v>
      </c>
      <c r="C304" s="8" t="s">
        <v>177</v>
      </c>
      <c r="D304" s="3" t="s">
        <v>471</v>
      </c>
      <c r="E304" s="8" t="s">
        <v>447</v>
      </c>
      <c r="F304" s="3" t="s">
        <v>460</v>
      </c>
      <c r="H304" s="6" t="s">
        <v>8</v>
      </c>
      <c r="I304" s="6" t="s">
        <v>6</v>
      </c>
      <c r="J304" s="9">
        <v>55</v>
      </c>
    </row>
    <row r="305" spans="2:10" ht="25.5" x14ac:dyDescent="0.25">
      <c r="B305" s="3" t="s">
        <v>178</v>
      </c>
      <c r="C305" s="8" t="s">
        <v>179</v>
      </c>
      <c r="D305" s="3" t="s">
        <v>471</v>
      </c>
      <c r="E305" s="8" t="s">
        <v>447</v>
      </c>
      <c r="F305" s="3" t="s">
        <v>460</v>
      </c>
      <c r="H305" s="6" t="s">
        <v>8</v>
      </c>
      <c r="I305" s="6" t="s">
        <v>6</v>
      </c>
      <c r="J305" s="9">
        <v>0</v>
      </c>
    </row>
    <row r="306" spans="2:10" ht="25.5" x14ac:dyDescent="0.25">
      <c r="B306" s="3" t="s">
        <v>180</v>
      </c>
      <c r="C306" s="8" t="s">
        <v>181</v>
      </c>
      <c r="D306" s="3" t="s">
        <v>471</v>
      </c>
      <c r="E306" s="8" t="s">
        <v>447</v>
      </c>
      <c r="F306" s="3" t="s">
        <v>460</v>
      </c>
      <c r="H306" s="6" t="s">
        <v>8</v>
      </c>
      <c r="I306" s="6" t="s">
        <v>6</v>
      </c>
      <c r="J306" s="9">
        <v>0</v>
      </c>
    </row>
    <row r="307" spans="2:10" ht="25.5" x14ac:dyDescent="0.25">
      <c r="B307" s="3" t="s">
        <v>182</v>
      </c>
      <c r="C307" s="8" t="s">
        <v>183</v>
      </c>
      <c r="D307" s="3" t="s">
        <v>471</v>
      </c>
      <c r="E307" s="8" t="s">
        <v>447</v>
      </c>
      <c r="F307" s="3" t="s">
        <v>460</v>
      </c>
      <c r="H307" s="6" t="s">
        <v>8</v>
      </c>
      <c r="I307" s="6" t="s">
        <v>6</v>
      </c>
      <c r="J307" s="9">
        <v>0</v>
      </c>
    </row>
    <row r="308" spans="2:10" ht="38.25" x14ac:dyDescent="0.25">
      <c r="B308" s="3" t="s">
        <v>184</v>
      </c>
      <c r="C308" s="8" t="s">
        <v>185</v>
      </c>
      <c r="D308" s="3" t="s">
        <v>471</v>
      </c>
      <c r="E308" s="3" t="s">
        <v>447</v>
      </c>
      <c r="F308" s="3" t="s">
        <v>66</v>
      </c>
      <c r="G308" s="3" t="s">
        <v>467</v>
      </c>
      <c r="H308" s="6" t="s">
        <v>8</v>
      </c>
      <c r="I308" s="6" t="s">
        <v>67</v>
      </c>
      <c r="J308" s="9">
        <v>0</v>
      </c>
    </row>
    <row r="309" spans="2:10" ht="38.25" x14ac:dyDescent="0.25">
      <c r="B309" s="3" t="s">
        <v>184</v>
      </c>
      <c r="C309" s="8" t="s">
        <v>185</v>
      </c>
      <c r="D309" s="3" t="s">
        <v>471</v>
      </c>
      <c r="E309" s="3" t="s">
        <v>447</v>
      </c>
      <c r="F309" s="13" t="s">
        <v>3</v>
      </c>
      <c r="H309" s="6" t="s">
        <v>68</v>
      </c>
      <c r="I309" s="6" t="s">
        <v>67</v>
      </c>
      <c r="J309" s="14">
        <v>0</v>
      </c>
    </row>
    <row r="310" spans="2:10" ht="25.5" x14ac:dyDescent="0.25">
      <c r="B310" s="10" t="s">
        <v>184</v>
      </c>
      <c r="C310" s="11" t="s">
        <v>185</v>
      </c>
      <c r="D310" s="10" t="s">
        <v>471</v>
      </c>
      <c r="E310" s="10" t="s">
        <v>447</v>
      </c>
      <c r="F310" s="10" t="s">
        <v>69</v>
      </c>
      <c r="H310" s="6" t="s">
        <v>14</v>
      </c>
      <c r="I310" s="6" t="s">
        <v>67</v>
      </c>
      <c r="J310" s="12">
        <f>+SUM(J308:J309)</f>
        <v>0</v>
      </c>
    </row>
    <row r="311" spans="2:10" ht="38.25" x14ac:dyDescent="0.25">
      <c r="B311" s="3" t="s">
        <v>186</v>
      </c>
      <c r="C311" s="8" t="s">
        <v>187</v>
      </c>
      <c r="D311" s="3" t="s">
        <v>471</v>
      </c>
      <c r="E311" s="3" t="s">
        <v>447</v>
      </c>
      <c r="F311" s="3" t="s">
        <v>66</v>
      </c>
      <c r="G311" s="3" t="s">
        <v>467</v>
      </c>
      <c r="H311" s="6" t="s">
        <v>8</v>
      </c>
      <c r="I311" s="6" t="s">
        <v>67</v>
      </c>
      <c r="J311" s="9">
        <v>0</v>
      </c>
    </row>
    <row r="312" spans="2:10" ht="38.25" x14ac:dyDescent="0.25">
      <c r="B312" s="3" t="s">
        <v>186</v>
      </c>
      <c r="C312" s="8" t="s">
        <v>187</v>
      </c>
      <c r="D312" s="3" t="s">
        <v>471</v>
      </c>
      <c r="E312" s="3" t="s">
        <v>447</v>
      </c>
      <c r="F312" s="13" t="s">
        <v>3</v>
      </c>
      <c r="H312" s="6" t="s">
        <v>68</v>
      </c>
      <c r="I312" s="6" t="s">
        <v>67</v>
      </c>
      <c r="J312" s="14">
        <v>0</v>
      </c>
    </row>
    <row r="313" spans="2:10" ht="38.25" x14ac:dyDescent="0.25">
      <c r="B313" s="10" t="s">
        <v>186</v>
      </c>
      <c r="C313" s="11" t="s">
        <v>187</v>
      </c>
      <c r="D313" s="10" t="s">
        <v>471</v>
      </c>
      <c r="E313" s="10" t="s">
        <v>447</v>
      </c>
      <c r="F313" s="10" t="s">
        <v>69</v>
      </c>
      <c r="H313" s="6" t="s">
        <v>14</v>
      </c>
      <c r="I313" s="6" t="s">
        <v>67</v>
      </c>
      <c r="J313" s="12">
        <f>+SUM(J311:J312)</f>
        <v>0</v>
      </c>
    </row>
    <row r="314" spans="2:10" ht="38.25" x14ac:dyDescent="0.25">
      <c r="B314" s="3" t="s">
        <v>188</v>
      </c>
      <c r="C314" s="8" t="s">
        <v>189</v>
      </c>
      <c r="D314" s="3" t="s">
        <v>471</v>
      </c>
      <c r="E314" s="3" t="s">
        <v>447</v>
      </c>
      <c r="F314" s="3" t="s">
        <v>66</v>
      </c>
      <c r="G314" s="3" t="s">
        <v>467</v>
      </c>
      <c r="H314" s="6" t="s">
        <v>8</v>
      </c>
      <c r="I314" s="6" t="s">
        <v>67</v>
      </c>
      <c r="J314" s="9">
        <v>5</v>
      </c>
    </row>
    <row r="315" spans="2:10" ht="38.25" x14ac:dyDescent="0.25">
      <c r="B315" s="3" t="s">
        <v>188</v>
      </c>
      <c r="C315" s="8" t="s">
        <v>189</v>
      </c>
      <c r="D315" s="3" t="s">
        <v>471</v>
      </c>
      <c r="E315" s="3" t="s">
        <v>447</v>
      </c>
      <c r="F315" s="13" t="s">
        <v>3</v>
      </c>
      <c r="H315" s="6" t="s">
        <v>68</v>
      </c>
      <c r="I315" s="6" t="s">
        <v>67</v>
      </c>
      <c r="J315" s="14">
        <v>0</v>
      </c>
    </row>
    <row r="316" spans="2:10" ht="38.25" x14ac:dyDescent="0.25">
      <c r="B316" s="10" t="s">
        <v>188</v>
      </c>
      <c r="C316" s="11" t="s">
        <v>189</v>
      </c>
      <c r="D316" s="10" t="s">
        <v>471</v>
      </c>
      <c r="E316" s="10" t="s">
        <v>447</v>
      </c>
      <c r="F316" s="10" t="s">
        <v>69</v>
      </c>
      <c r="H316" s="6" t="s">
        <v>14</v>
      </c>
      <c r="I316" s="6" t="s">
        <v>67</v>
      </c>
      <c r="J316" s="12">
        <f>+SUM(J314:J315)</f>
        <v>5</v>
      </c>
    </row>
    <row r="317" spans="2:10" ht="38.25" x14ac:dyDescent="0.25">
      <c r="B317" s="3" t="s">
        <v>190</v>
      </c>
      <c r="C317" s="8" t="s">
        <v>191</v>
      </c>
      <c r="D317" s="3" t="s">
        <v>471</v>
      </c>
      <c r="E317" s="3" t="s">
        <v>447</v>
      </c>
      <c r="F317" s="3" t="s">
        <v>66</v>
      </c>
      <c r="G317" s="3" t="s">
        <v>467</v>
      </c>
      <c r="H317" s="6" t="s">
        <v>8</v>
      </c>
      <c r="I317" s="6" t="s">
        <v>67</v>
      </c>
      <c r="J317" s="9">
        <v>0</v>
      </c>
    </row>
    <row r="318" spans="2:10" ht="38.25" x14ac:dyDescent="0.25">
      <c r="B318" s="3" t="s">
        <v>190</v>
      </c>
      <c r="C318" s="8" t="s">
        <v>191</v>
      </c>
      <c r="D318" s="3" t="s">
        <v>471</v>
      </c>
      <c r="E318" s="3" t="s">
        <v>447</v>
      </c>
      <c r="F318" s="13" t="s">
        <v>3</v>
      </c>
      <c r="H318" s="6" t="s">
        <v>68</v>
      </c>
      <c r="I318" s="6" t="s">
        <v>67</v>
      </c>
      <c r="J318" s="14">
        <v>0</v>
      </c>
    </row>
    <row r="319" spans="2:10" ht="38.25" x14ac:dyDescent="0.25">
      <c r="B319" s="10" t="s">
        <v>190</v>
      </c>
      <c r="C319" s="11" t="s">
        <v>191</v>
      </c>
      <c r="D319" s="10" t="s">
        <v>471</v>
      </c>
      <c r="E319" s="10" t="s">
        <v>447</v>
      </c>
      <c r="F319" s="10" t="s">
        <v>69</v>
      </c>
      <c r="H319" s="6" t="s">
        <v>14</v>
      </c>
      <c r="I319" s="6" t="s">
        <v>67</v>
      </c>
      <c r="J319" s="12">
        <f>+SUM(J317:J318)</f>
        <v>0</v>
      </c>
    </row>
    <row r="320" spans="2:10" x14ac:dyDescent="0.25">
      <c r="B320" s="10" t="s">
        <v>192</v>
      </c>
      <c r="C320" s="11" t="s">
        <v>193</v>
      </c>
      <c r="D320" s="10" t="s">
        <v>471</v>
      </c>
      <c r="E320" s="11" t="s">
        <v>447</v>
      </c>
      <c r="F320" s="10" t="s">
        <v>461</v>
      </c>
      <c r="H320" s="6" t="s">
        <v>14</v>
      </c>
      <c r="I320" s="6" t="s">
        <v>6</v>
      </c>
      <c r="J320" s="12">
        <f>+J296+J300+J301+J302+J303+J304+J305+J306+J307+J316+J319+J310+J313</f>
        <v>243</v>
      </c>
    </row>
    <row r="321" spans="2:10" ht="25.5" x14ac:dyDescent="0.25">
      <c r="B321" s="3" t="s">
        <v>194</v>
      </c>
      <c r="C321" s="8" t="s">
        <v>195</v>
      </c>
      <c r="D321" s="3" t="s">
        <v>471</v>
      </c>
      <c r="E321" s="8" t="s">
        <v>447</v>
      </c>
      <c r="F321" s="3" t="s">
        <v>460</v>
      </c>
      <c r="H321" s="6" t="s">
        <v>8</v>
      </c>
      <c r="I321" s="6" t="s">
        <v>6</v>
      </c>
      <c r="J321" s="9">
        <v>0</v>
      </c>
    </row>
    <row r="322" spans="2:10" ht="25.5" x14ac:dyDescent="0.25">
      <c r="B322" s="3" t="s">
        <v>196</v>
      </c>
      <c r="C322" s="8" t="s">
        <v>197</v>
      </c>
      <c r="D322" s="3" t="s">
        <v>471</v>
      </c>
      <c r="E322" s="8" t="s">
        <v>447</v>
      </c>
      <c r="F322" s="3" t="s">
        <v>460</v>
      </c>
      <c r="H322" s="6" t="s">
        <v>8</v>
      </c>
      <c r="I322" s="6" t="s">
        <v>6</v>
      </c>
      <c r="J322" s="9">
        <v>0</v>
      </c>
    </row>
    <row r="323" spans="2:10" ht="25.5" x14ac:dyDescent="0.25">
      <c r="B323" s="3" t="s">
        <v>198</v>
      </c>
      <c r="C323" s="8" t="s">
        <v>199</v>
      </c>
      <c r="D323" s="3" t="s">
        <v>471</v>
      </c>
      <c r="E323" s="8" t="s">
        <v>447</v>
      </c>
      <c r="F323" s="3" t="s">
        <v>460</v>
      </c>
      <c r="H323" s="6" t="s">
        <v>8</v>
      </c>
      <c r="I323" s="6" t="s">
        <v>6</v>
      </c>
      <c r="J323" s="9">
        <v>0</v>
      </c>
    </row>
    <row r="324" spans="2:10" ht="38.25" x14ac:dyDescent="0.25">
      <c r="B324" s="3" t="s">
        <v>200</v>
      </c>
      <c r="C324" s="8" t="s">
        <v>201</v>
      </c>
      <c r="D324" s="3" t="s">
        <v>471</v>
      </c>
      <c r="E324" s="8" t="s">
        <v>447</v>
      </c>
      <c r="F324" s="3" t="s">
        <v>460</v>
      </c>
      <c r="H324" s="6" t="s">
        <v>8</v>
      </c>
      <c r="I324" s="6" t="s">
        <v>6</v>
      </c>
      <c r="J324" s="9">
        <v>0</v>
      </c>
    </row>
    <row r="325" spans="2:10" ht="38.25" x14ac:dyDescent="0.25">
      <c r="B325" s="3" t="s">
        <v>202</v>
      </c>
      <c r="C325" s="8" t="s">
        <v>203</v>
      </c>
      <c r="D325" s="3" t="s">
        <v>471</v>
      </c>
      <c r="E325" s="8" t="s">
        <v>447</v>
      </c>
      <c r="F325" s="3" t="s">
        <v>460</v>
      </c>
      <c r="H325" s="6" t="s">
        <v>8</v>
      </c>
      <c r="I325" s="6" t="s">
        <v>6</v>
      </c>
      <c r="J325" s="9">
        <v>0</v>
      </c>
    </row>
    <row r="326" spans="2:10" ht="38.25" x14ac:dyDescent="0.25">
      <c r="B326" s="3" t="s">
        <v>204</v>
      </c>
      <c r="C326" s="8" t="s">
        <v>205</v>
      </c>
      <c r="D326" s="3" t="s">
        <v>471</v>
      </c>
      <c r="E326" s="8" t="s">
        <v>447</v>
      </c>
      <c r="F326" s="3" t="s">
        <v>460</v>
      </c>
      <c r="H326" s="6" t="s">
        <v>8</v>
      </c>
      <c r="I326" s="6" t="s">
        <v>6</v>
      </c>
      <c r="J326" s="9">
        <v>0</v>
      </c>
    </row>
    <row r="327" spans="2:10" ht="38.25" x14ac:dyDescent="0.25">
      <c r="B327" s="3" t="s">
        <v>206</v>
      </c>
      <c r="C327" s="8" t="s">
        <v>207</v>
      </c>
      <c r="D327" s="3" t="s">
        <v>471</v>
      </c>
      <c r="E327" s="8" t="s">
        <v>447</v>
      </c>
      <c r="F327" s="3" t="s">
        <v>460</v>
      </c>
      <c r="H327" s="6" t="s">
        <v>8</v>
      </c>
      <c r="I327" s="6" t="s">
        <v>6</v>
      </c>
      <c r="J327" s="9">
        <v>66</v>
      </c>
    </row>
    <row r="328" spans="2:10" ht="38.25" x14ac:dyDescent="0.25">
      <c r="B328" s="3" t="s">
        <v>208</v>
      </c>
      <c r="C328" s="8" t="s">
        <v>209</v>
      </c>
      <c r="D328" s="3" t="s">
        <v>471</v>
      </c>
      <c r="E328" s="8" t="s">
        <v>447</v>
      </c>
      <c r="F328" s="3" t="s">
        <v>460</v>
      </c>
      <c r="H328" s="6" t="s">
        <v>8</v>
      </c>
      <c r="I328" s="6" t="s">
        <v>6</v>
      </c>
      <c r="J328" s="9">
        <v>6</v>
      </c>
    </row>
    <row r="329" spans="2:10" ht="38.25" x14ac:dyDescent="0.25">
      <c r="B329" s="3" t="s">
        <v>210</v>
      </c>
      <c r="C329" s="8" t="s">
        <v>211</v>
      </c>
      <c r="D329" s="3" t="s">
        <v>471</v>
      </c>
      <c r="E329" s="8" t="s">
        <v>447</v>
      </c>
      <c r="F329" s="3" t="s">
        <v>460</v>
      </c>
      <c r="H329" s="6" t="s">
        <v>8</v>
      </c>
      <c r="I329" s="6" t="s">
        <v>6</v>
      </c>
      <c r="J329" s="9">
        <v>0</v>
      </c>
    </row>
    <row r="330" spans="2:10" ht="38.25" x14ac:dyDescent="0.25">
      <c r="B330" s="3" t="s">
        <v>212</v>
      </c>
      <c r="C330" s="8" t="s">
        <v>213</v>
      </c>
      <c r="D330" s="3" t="s">
        <v>471</v>
      </c>
      <c r="E330" s="8" t="s">
        <v>447</v>
      </c>
      <c r="F330" s="3" t="s">
        <v>460</v>
      </c>
      <c r="H330" s="6" t="s">
        <v>8</v>
      </c>
      <c r="I330" s="6" t="s">
        <v>6</v>
      </c>
      <c r="J330" s="9">
        <v>0</v>
      </c>
    </row>
    <row r="331" spans="2:10" ht="38.25" x14ac:dyDescent="0.25">
      <c r="B331" s="3" t="s">
        <v>214</v>
      </c>
      <c r="C331" s="8" t="s">
        <v>215</v>
      </c>
      <c r="D331" s="3" t="s">
        <v>471</v>
      </c>
      <c r="E331" s="8" t="s">
        <v>447</v>
      </c>
      <c r="F331" s="3" t="s">
        <v>460</v>
      </c>
      <c r="H331" s="6" t="s">
        <v>8</v>
      </c>
      <c r="I331" s="6" t="s">
        <v>6</v>
      </c>
      <c r="J331" s="9">
        <v>0</v>
      </c>
    </row>
    <row r="332" spans="2:10" ht="38.25" x14ac:dyDescent="0.25">
      <c r="B332" s="3" t="s">
        <v>216</v>
      </c>
      <c r="C332" s="8" t="s">
        <v>217</v>
      </c>
      <c r="D332" s="3" t="s">
        <v>471</v>
      </c>
      <c r="E332" s="8" t="s">
        <v>447</v>
      </c>
      <c r="F332" s="3" t="s">
        <v>460</v>
      </c>
      <c r="H332" s="6" t="s">
        <v>8</v>
      </c>
      <c r="I332" s="6" t="s">
        <v>6</v>
      </c>
      <c r="J332" s="9">
        <v>65</v>
      </c>
    </row>
    <row r="333" spans="2:10" ht="25.5" x14ac:dyDescent="0.25">
      <c r="B333" s="3" t="s">
        <v>218</v>
      </c>
      <c r="C333" s="8" t="s">
        <v>219</v>
      </c>
      <c r="D333" s="3" t="s">
        <v>471</v>
      </c>
      <c r="E333" s="8" t="s">
        <v>447</v>
      </c>
      <c r="F333" s="3" t="s">
        <v>460</v>
      </c>
      <c r="H333" s="6" t="s">
        <v>8</v>
      </c>
      <c r="I333" s="6" t="s">
        <v>6</v>
      </c>
      <c r="J333" s="9">
        <v>0</v>
      </c>
    </row>
    <row r="334" spans="2:10" ht="38.25" x14ac:dyDescent="0.25">
      <c r="B334" s="3" t="s">
        <v>220</v>
      </c>
      <c r="C334" s="8" t="s">
        <v>221</v>
      </c>
      <c r="D334" s="3" t="s">
        <v>471</v>
      </c>
      <c r="E334" s="8" t="s">
        <v>447</v>
      </c>
      <c r="F334" s="3" t="s">
        <v>460</v>
      </c>
      <c r="H334" s="6" t="s">
        <v>8</v>
      </c>
      <c r="I334" s="6" t="s">
        <v>6</v>
      </c>
      <c r="J334" s="9">
        <v>0</v>
      </c>
    </row>
    <row r="335" spans="2:10" ht="25.5" x14ac:dyDescent="0.25">
      <c r="B335" s="3" t="s">
        <v>222</v>
      </c>
      <c r="C335" s="8" t="s">
        <v>223</v>
      </c>
      <c r="D335" s="3" t="s">
        <v>471</v>
      </c>
      <c r="E335" s="8" t="s">
        <v>447</v>
      </c>
      <c r="F335" s="3" t="s">
        <v>460</v>
      </c>
      <c r="H335" s="6" t="s">
        <v>8</v>
      </c>
      <c r="I335" s="6" t="s">
        <v>6</v>
      </c>
      <c r="J335" s="9">
        <v>45</v>
      </c>
    </row>
    <row r="336" spans="2:10" ht="38.25" x14ac:dyDescent="0.25">
      <c r="B336" s="3" t="s">
        <v>224</v>
      </c>
      <c r="C336" s="8" t="s">
        <v>225</v>
      </c>
      <c r="D336" s="3" t="s">
        <v>471</v>
      </c>
      <c r="E336" s="8" t="s">
        <v>447</v>
      </c>
      <c r="F336" s="3" t="s">
        <v>460</v>
      </c>
      <c r="H336" s="6" t="s">
        <v>8</v>
      </c>
      <c r="I336" s="6" t="s">
        <v>6</v>
      </c>
      <c r="J336" s="9">
        <v>33</v>
      </c>
    </row>
    <row r="337" spans="2:10" x14ac:dyDescent="0.25">
      <c r="B337" s="10" t="s">
        <v>226</v>
      </c>
      <c r="C337" s="11" t="s">
        <v>227</v>
      </c>
      <c r="D337" s="10" t="s">
        <v>471</v>
      </c>
      <c r="E337" s="11" t="s">
        <v>447</v>
      </c>
      <c r="F337" s="10" t="s">
        <v>461</v>
      </c>
      <c r="H337" s="6" t="s">
        <v>14</v>
      </c>
      <c r="I337" s="6" t="s">
        <v>6</v>
      </c>
      <c r="J337" s="12">
        <f>+SUM(J321:J336)</f>
        <v>215</v>
      </c>
    </row>
    <row r="338" spans="2:10" ht="38.25" x14ac:dyDescent="0.25">
      <c r="B338" s="3" t="s">
        <v>228</v>
      </c>
      <c r="C338" s="8" t="s">
        <v>229</v>
      </c>
      <c r="D338" s="3" t="s">
        <v>471</v>
      </c>
      <c r="E338" s="8" t="s">
        <v>447</v>
      </c>
      <c r="F338" s="3" t="s">
        <v>460</v>
      </c>
      <c r="H338" s="6" t="s">
        <v>8</v>
      </c>
      <c r="I338" s="6" t="s">
        <v>6</v>
      </c>
      <c r="J338" s="9">
        <v>0</v>
      </c>
    </row>
    <row r="339" spans="2:10" ht="25.5" x14ac:dyDescent="0.25">
      <c r="B339" s="3" t="s">
        <v>230</v>
      </c>
      <c r="C339" s="8" t="s">
        <v>231</v>
      </c>
      <c r="D339" s="3" t="s">
        <v>471</v>
      </c>
      <c r="E339" s="8" t="s">
        <v>447</v>
      </c>
      <c r="F339" s="3" t="s">
        <v>460</v>
      </c>
      <c r="H339" s="6" t="s">
        <v>8</v>
      </c>
      <c r="I339" s="6" t="s">
        <v>6</v>
      </c>
      <c r="J339" s="9">
        <v>0</v>
      </c>
    </row>
    <row r="340" spans="2:10" ht="51" x14ac:dyDescent="0.25">
      <c r="B340" s="3" t="s">
        <v>232</v>
      </c>
      <c r="C340" s="8" t="s">
        <v>233</v>
      </c>
      <c r="D340" s="3" t="s">
        <v>471</v>
      </c>
      <c r="E340" s="8" t="s">
        <v>447</v>
      </c>
      <c r="F340" s="3" t="s">
        <v>460</v>
      </c>
      <c r="H340" s="6" t="s">
        <v>8</v>
      </c>
      <c r="I340" s="6" t="s">
        <v>6</v>
      </c>
      <c r="J340" s="9">
        <v>75</v>
      </c>
    </row>
    <row r="341" spans="2:10" ht="25.5" x14ac:dyDescent="0.25">
      <c r="B341" s="3" t="s">
        <v>234</v>
      </c>
      <c r="C341" s="8" t="s">
        <v>235</v>
      </c>
      <c r="D341" s="3" t="s">
        <v>471</v>
      </c>
      <c r="E341" s="8" t="s">
        <v>447</v>
      </c>
      <c r="F341" s="3" t="s">
        <v>460</v>
      </c>
      <c r="H341" s="6" t="s">
        <v>8</v>
      </c>
      <c r="I341" s="6" t="s">
        <v>6</v>
      </c>
      <c r="J341" s="9">
        <v>0</v>
      </c>
    </row>
    <row r="342" spans="2:10" ht="51" x14ac:dyDescent="0.25">
      <c r="B342" s="3" t="s">
        <v>236</v>
      </c>
      <c r="C342" s="8" t="s">
        <v>237</v>
      </c>
      <c r="D342" s="3" t="s">
        <v>471</v>
      </c>
      <c r="E342" s="8" t="s">
        <v>447</v>
      </c>
      <c r="F342" s="3" t="s">
        <v>460</v>
      </c>
      <c r="H342" s="6" t="s">
        <v>8</v>
      </c>
      <c r="I342" s="6" t="s">
        <v>6</v>
      </c>
      <c r="J342" s="9">
        <v>0</v>
      </c>
    </row>
    <row r="343" spans="2:10" ht="25.5" x14ac:dyDescent="0.25">
      <c r="B343" s="3" t="s">
        <v>238</v>
      </c>
      <c r="C343" s="8" t="s">
        <v>239</v>
      </c>
      <c r="D343" s="3" t="s">
        <v>471</v>
      </c>
      <c r="E343" s="8" t="s">
        <v>447</v>
      </c>
      <c r="F343" s="3" t="s">
        <v>460</v>
      </c>
      <c r="H343" s="6" t="s">
        <v>8</v>
      </c>
      <c r="I343" s="6" t="s">
        <v>6</v>
      </c>
      <c r="J343" s="9">
        <v>0</v>
      </c>
    </row>
    <row r="344" spans="2:10" ht="51" x14ac:dyDescent="0.25">
      <c r="B344" s="3" t="s">
        <v>240</v>
      </c>
      <c r="C344" s="8" t="s">
        <v>241</v>
      </c>
      <c r="D344" s="3" t="s">
        <v>471</v>
      </c>
      <c r="E344" s="8" t="s">
        <v>447</v>
      </c>
      <c r="F344" s="3" t="s">
        <v>460</v>
      </c>
      <c r="H344" s="6" t="s">
        <v>8</v>
      </c>
      <c r="I344" s="6" t="s">
        <v>6</v>
      </c>
      <c r="J344" s="9">
        <v>55</v>
      </c>
    </row>
    <row r="345" spans="2:10" ht="51" x14ac:dyDescent="0.25">
      <c r="B345" s="3" t="s">
        <v>242</v>
      </c>
      <c r="C345" s="8" t="s">
        <v>243</v>
      </c>
      <c r="D345" s="3" t="s">
        <v>471</v>
      </c>
      <c r="E345" s="8" t="s">
        <v>447</v>
      </c>
      <c r="F345" s="3" t="s">
        <v>460</v>
      </c>
      <c r="H345" s="6" t="s">
        <v>8</v>
      </c>
      <c r="I345" s="6" t="s">
        <v>6</v>
      </c>
      <c r="J345" s="9">
        <v>0</v>
      </c>
    </row>
    <row r="346" spans="2:10" ht="51" x14ac:dyDescent="0.25">
      <c r="B346" s="3" t="s">
        <v>244</v>
      </c>
      <c r="C346" s="8" t="s">
        <v>245</v>
      </c>
      <c r="D346" s="3" t="s">
        <v>471</v>
      </c>
      <c r="E346" s="8" t="s">
        <v>447</v>
      </c>
      <c r="F346" s="3" t="s">
        <v>460</v>
      </c>
      <c r="H346" s="6" t="s">
        <v>8</v>
      </c>
      <c r="I346" s="6" t="s">
        <v>6</v>
      </c>
      <c r="J346" s="9">
        <v>86</v>
      </c>
    </row>
    <row r="347" spans="2:10" ht="51" x14ac:dyDescent="0.25">
      <c r="B347" s="3" t="s">
        <v>246</v>
      </c>
      <c r="C347" s="8" t="s">
        <v>247</v>
      </c>
      <c r="D347" s="3" t="s">
        <v>471</v>
      </c>
      <c r="E347" s="8" t="s">
        <v>447</v>
      </c>
      <c r="F347" s="3" t="s">
        <v>460</v>
      </c>
      <c r="H347" s="6" t="s">
        <v>8</v>
      </c>
      <c r="I347" s="6" t="s">
        <v>6</v>
      </c>
      <c r="J347" s="9">
        <v>0</v>
      </c>
    </row>
    <row r="348" spans="2:10" x14ac:dyDescent="0.25">
      <c r="B348" s="10" t="s">
        <v>248</v>
      </c>
      <c r="C348" s="11" t="s">
        <v>249</v>
      </c>
      <c r="D348" s="10" t="s">
        <v>471</v>
      </c>
      <c r="E348" s="11" t="s">
        <v>447</v>
      </c>
      <c r="F348" s="10" t="s">
        <v>461</v>
      </c>
      <c r="H348" s="6" t="s">
        <v>14</v>
      </c>
      <c r="I348" s="6" t="s">
        <v>6</v>
      </c>
      <c r="J348" s="12">
        <f>SUM(J338:J347)</f>
        <v>216</v>
      </c>
    </row>
    <row r="349" spans="2:10" ht="51" x14ac:dyDescent="0.25">
      <c r="B349" s="10" t="s">
        <v>250</v>
      </c>
      <c r="C349" s="11" t="s">
        <v>251</v>
      </c>
      <c r="D349" s="10" t="s">
        <v>471</v>
      </c>
      <c r="E349" s="11" t="s">
        <v>447</v>
      </c>
      <c r="F349" s="10" t="s">
        <v>461</v>
      </c>
      <c r="H349" s="6" t="s">
        <v>14</v>
      </c>
      <c r="I349" s="6" t="s">
        <v>6</v>
      </c>
      <c r="J349" s="12">
        <f>+J337+J348</f>
        <v>431</v>
      </c>
    </row>
    <row r="350" spans="2:10" ht="51" x14ac:dyDescent="0.25">
      <c r="B350" s="3" t="s">
        <v>252</v>
      </c>
      <c r="C350" s="8" t="s">
        <v>253</v>
      </c>
      <c r="D350" s="3" t="s">
        <v>471</v>
      </c>
      <c r="E350" s="8" t="s">
        <v>447</v>
      </c>
      <c r="F350" s="3" t="s">
        <v>460</v>
      </c>
      <c r="H350" s="6" t="s">
        <v>8</v>
      </c>
      <c r="I350" s="6" t="s">
        <v>6</v>
      </c>
      <c r="J350" s="9">
        <v>7</v>
      </c>
    </row>
    <row r="351" spans="2:10" ht="38.25" x14ac:dyDescent="0.25">
      <c r="B351" s="10" t="s">
        <v>254</v>
      </c>
      <c r="C351" s="11" t="s">
        <v>255</v>
      </c>
      <c r="D351" s="10" t="s">
        <v>471</v>
      </c>
      <c r="E351" s="11" t="s">
        <v>447</v>
      </c>
      <c r="F351" s="10" t="s">
        <v>461</v>
      </c>
      <c r="H351" s="6" t="s">
        <v>14</v>
      </c>
      <c r="I351" s="6" t="s">
        <v>6</v>
      </c>
      <c r="J351" s="12">
        <f>+J350</f>
        <v>7</v>
      </c>
    </row>
    <row r="352" spans="2:10" ht="51" x14ac:dyDescent="0.25">
      <c r="B352" s="3" t="s">
        <v>256</v>
      </c>
      <c r="C352" s="8" t="s">
        <v>257</v>
      </c>
      <c r="D352" s="3" t="s">
        <v>471</v>
      </c>
      <c r="E352" s="8" t="s">
        <v>447</v>
      </c>
      <c r="F352" s="3" t="s">
        <v>460</v>
      </c>
      <c r="H352" s="6" t="s">
        <v>8</v>
      </c>
      <c r="I352" s="6" t="s">
        <v>6</v>
      </c>
      <c r="J352" s="9">
        <v>0</v>
      </c>
    </row>
    <row r="353" spans="2:10" ht="38.25" x14ac:dyDescent="0.25">
      <c r="B353" s="10" t="s">
        <v>258</v>
      </c>
      <c r="C353" s="11" t="s">
        <v>259</v>
      </c>
      <c r="D353" s="10" t="s">
        <v>471</v>
      </c>
      <c r="E353" s="11" t="s">
        <v>447</v>
      </c>
      <c r="F353" s="10" t="s">
        <v>461</v>
      </c>
      <c r="H353" s="6" t="s">
        <v>14</v>
      </c>
      <c r="I353" s="6" t="s">
        <v>6</v>
      </c>
      <c r="J353" s="12">
        <f>+J352</f>
        <v>0</v>
      </c>
    </row>
    <row r="354" spans="2:10" ht="38.25" x14ac:dyDescent="0.25">
      <c r="B354" s="3" t="s">
        <v>260</v>
      </c>
      <c r="C354" s="8" t="s">
        <v>261</v>
      </c>
      <c r="D354" s="3" t="s">
        <v>471</v>
      </c>
      <c r="E354" s="8" t="s">
        <v>447</v>
      </c>
      <c r="F354" s="3" t="s">
        <v>460</v>
      </c>
      <c r="H354" s="6" t="s">
        <v>8</v>
      </c>
      <c r="I354" s="6" t="s">
        <v>6</v>
      </c>
      <c r="J354" s="9">
        <v>0</v>
      </c>
    </row>
    <row r="355" spans="2:10" ht="25.5" x14ac:dyDescent="0.25">
      <c r="B355" s="10" t="s">
        <v>262</v>
      </c>
      <c r="C355" s="11" t="s">
        <v>263</v>
      </c>
      <c r="D355" s="10" t="s">
        <v>471</v>
      </c>
      <c r="E355" s="11" t="s">
        <v>447</v>
      </c>
      <c r="F355" s="10" t="s">
        <v>461</v>
      </c>
      <c r="H355" s="6" t="s">
        <v>14</v>
      </c>
      <c r="I355" s="6" t="s">
        <v>6</v>
      </c>
      <c r="J355" s="12">
        <f>+J351+J353+J354</f>
        <v>7</v>
      </c>
    </row>
    <row r="356" spans="2:10" ht="63.75" x14ac:dyDescent="0.25">
      <c r="B356" s="3" t="s">
        <v>264</v>
      </c>
      <c r="C356" s="8" t="s">
        <v>265</v>
      </c>
      <c r="D356" s="3" t="s">
        <v>471</v>
      </c>
      <c r="E356" s="8" t="s">
        <v>447</v>
      </c>
      <c r="F356" s="3" t="s">
        <v>460</v>
      </c>
      <c r="H356" s="6" t="s">
        <v>8</v>
      </c>
      <c r="I356" s="6" t="s">
        <v>6</v>
      </c>
      <c r="J356" s="9">
        <v>0</v>
      </c>
    </row>
    <row r="357" spans="2:10" ht="76.5" x14ac:dyDescent="0.25">
      <c r="B357" s="3" t="s">
        <v>266</v>
      </c>
      <c r="C357" s="8" t="s">
        <v>267</v>
      </c>
      <c r="D357" s="3" t="s">
        <v>471</v>
      </c>
      <c r="E357" s="8" t="s">
        <v>447</v>
      </c>
      <c r="F357" s="3" t="s">
        <v>460</v>
      </c>
      <c r="H357" s="6" t="s">
        <v>8</v>
      </c>
      <c r="I357" s="6" t="s">
        <v>6</v>
      </c>
      <c r="J357" s="9">
        <v>0</v>
      </c>
    </row>
    <row r="358" spans="2:10" ht="63.75" x14ac:dyDescent="0.25">
      <c r="B358" s="3" t="s">
        <v>268</v>
      </c>
      <c r="C358" s="8" t="s">
        <v>269</v>
      </c>
      <c r="D358" s="3" t="s">
        <v>471</v>
      </c>
      <c r="E358" s="8" t="s">
        <v>447</v>
      </c>
      <c r="F358" s="3" t="s">
        <v>460</v>
      </c>
      <c r="H358" s="6" t="s">
        <v>8</v>
      </c>
      <c r="I358" s="6" t="s">
        <v>6</v>
      </c>
      <c r="J358" s="9">
        <v>0</v>
      </c>
    </row>
    <row r="359" spans="2:10" ht="51" x14ac:dyDescent="0.25">
      <c r="B359" s="10" t="s">
        <v>270</v>
      </c>
      <c r="C359" s="11" t="s">
        <v>271</v>
      </c>
      <c r="D359" s="10" t="s">
        <v>471</v>
      </c>
      <c r="E359" s="11" t="s">
        <v>447</v>
      </c>
      <c r="F359" s="10" t="s">
        <v>461</v>
      </c>
      <c r="H359" s="6" t="s">
        <v>14</v>
      </c>
      <c r="I359" s="6" t="s">
        <v>6</v>
      </c>
      <c r="J359" s="12">
        <f>+SUM(J356:J358)</f>
        <v>0</v>
      </c>
    </row>
    <row r="360" spans="2:10" ht="63.75" x14ac:dyDescent="0.25">
      <c r="B360" s="3" t="s">
        <v>272</v>
      </c>
      <c r="C360" s="8" t="s">
        <v>273</v>
      </c>
      <c r="D360" s="3" t="s">
        <v>471</v>
      </c>
      <c r="E360" s="8" t="s">
        <v>447</v>
      </c>
      <c r="F360" s="3" t="s">
        <v>460</v>
      </c>
      <c r="H360" s="6" t="s">
        <v>8</v>
      </c>
      <c r="I360" s="6" t="s">
        <v>6</v>
      </c>
      <c r="J360" s="9">
        <v>7</v>
      </c>
    </row>
    <row r="361" spans="2:10" ht="76.5" x14ac:dyDescent="0.25">
      <c r="B361" s="3" t="s">
        <v>274</v>
      </c>
      <c r="C361" s="8" t="s">
        <v>275</v>
      </c>
      <c r="D361" s="3" t="s">
        <v>471</v>
      </c>
      <c r="E361" s="8" t="s">
        <v>447</v>
      </c>
      <c r="F361" s="3" t="s">
        <v>460</v>
      </c>
      <c r="H361" s="6" t="s">
        <v>8</v>
      </c>
      <c r="I361" s="6" t="s">
        <v>6</v>
      </c>
      <c r="J361" s="9">
        <v>8</v>
      </c>
    </row>
    <row r="362" spans="2:10" ht="63.75" x14ac:dyDescent="0.25">
      <c r="B362" s="3" t="s">
        <v>276</v>
      </c>
      <c r="C362" s="8" t="s">
        <v>277</v>
      </c>
      <c r="D362" s="3" t="s">
        <v>471</v>
      </c>
      <c r="E362" s="8" t="s">
        <v>447</v>
      </c>
      <c r="F362" s="3" t="s">
        <v>460</v>
      </c>
      <c r="H362" s="6" t="s">
        <v>8</v>
      </c>
      <c r="I362" s="6" t="s">
        <v>6</v>
      </c>
      <c r="J362" s="9">
        <v>0</v>
      </c>
    </row>
    <row r="363" spans="2:10" ht="51" x14ac:dyDescent="0.25">
      <c r="B363" s="10" t="s">
        <v>278</v>
      </c>
      <c r="C363" s="11" t="s">
        <v>279</v>
      </c>
      <c r="D363" s="10" t="s">
        <v>471</v>
      </c>
      <c r="E363" s="11" t="s">
        <v>447</v>
      </c>
      <c r="F363" s="10" t="s">
        <v>461</v>
      </c>
      <c r="H363" s="6" t="s">
        <v>14</v>
      </c>
      <c r="I363" s="6" t="s">
        <v>6</v>
      </c>
      <c r="J363" s="12">
        <f>+SUM(J360:J362)</f>
        <v>15</v>
      </c>
    </row>
    <row r="364" spans="2:10" ht="51" x14ac:dyDescent="0.25">
      <c r="B364" s="3" t="s">
        <v>280</v>
      </c>
      <c r="C364" s="8" t="s">
        <v>281</v>
      </c>
      <c r="D364" s="3" t="s">
        <v>471</v>
      </c>
      <c r="E364" s="8" t="s">
        <v>447</v>
      </c>
      <c r="F364" s="3" t="s">
        <v>460</v>
      </c>
      <c r="H364" s="6" t="s">
        <v>8</v>
      </c>
      <c r="I364" s="6" t="s">
        <v>6</v>
      </c>
      <c r="J364" s="9">
        <v>7</v>
      </c>
    </row>
    <row r="365" spans="2:10" ht="38.25" x14ac:dyDescent="0.25">
      <c r="B365" s="10" t="s">
        <v>282</v>
      </c>
      <c r="C365" s="11" t="s">
        <v>283</v>
      </c>
      <c r="D365" s="10" t="s">
        <v>471</v>
      </c>
      <c r="E365" s="11" t="s">
        <v>447</v>
      </c>
      <c r="F365" s="10" t="s">
        <v>461</v>
      </c>
      <c r="H365" s="6" t="s">
        <v>14</v>
      </c>
      <c r="I365" s="6" t="s">
        <v>6</v>
      </c>
      <c r="J365" s="12">
        <f>+J359+J363+J364</f>
        <v>22</v>
      </c>
    </row>
    <row r="366" spans="2:10" ht="63.75" x14ac:dyDescent="0.25">
      <c r="B366" s="3" t="s">
        <v>284</v>
      </c>
      <c r="C366" s="8" t="s">
        <v>285</v>
      </c>
      <c r="D366" s="3" t="s">
        <v>471</v>
      </c>
      <c r="E366" s="8" t="s">
        <v>447</v>
      </c>
      <c r="F366" s="3" t="s">
        <v>460</v>
      </c>
      <c r="H366" s="6" t="s">
        <v>8</v>
      </c>
      <c r="I366" s="6" t="s">
        <v>6</v>
      </c>
      <c r="J366" s="9">
        <v>0</v>
      </c>
    </row>
    <row r="367" spans="2:10" ht="63.75" x14ac:dyDescent="0.25">
      <c r="B367" s="3" t="s">
        <v>286</v>
      </c>
      <c r="C367" s="8" t="s">
        <v>287</v>
      </c>
      <c r="D367" s="3" t="s">
        <v>471</v>
      </c>
      <c r="E367" s="8" t="s">
        <v>447</v>
      </c>
      <c r="F367" s="3" t="s">
        <v>460</v>
      </c>
      <c r="H367" s="6" t="s">
        <v>8</v>
      </c>
      <c r="I367" s="6" t="s">
        <v>6</v>
      </c>
      <c r="J367" s="9">
        <v>0</v>
      </c>
    </row>
    <row r="368" spans="2:10" ht="51" x14ac:dyDescent="0.25">
      <c r="B368" s="3" t="s">
        <v>288</v>
      </c>
      <c r="C368" s="8" t="s">
        <v>289</v>
      </c>
      <c r="D368" s="3" t="s">
        <v>471</v>
      </c>
      <c r="E368" s="8" t="s">
        <v>447</v>
      </c>
      <c r="F368" s="3" t="s">
        <v>460</v>
      </c>
      <c r="H368" s="6" t="s">
        <v>8</v>
      </c>
      <c r="I368" s="6" t="s">
        <v>6</v>
      </c>
      <c r="J368" s="9">
        <v>0</v>
      </c>
    </row>
    <row r="369" spans="2:10" ht="38.25" x14ac:dyDescent="0.25">
      <c r="B369" s="10" t="s">
        <v>290</v>
      </c>
      <c r="C369" s="11" t="s">
        <v>291</v>
      </c>
      <c r="D369" s="10" t="s">
        <v>471</v>
      </c>
      <c r="E369" s="11" t="s">
        <v>447</v>
      </c>
      <c r="F369" s="10" t="s">
        <v>461</v>
      </c>
      <c r="H369" s="6" t="s">
        <v>14</v>
      </c>
      <c r="I369" s="6" t="s">
        <v>6</v>
      </c>
      <c r="J369" s="12">
        <f>+SUM(J366:J368)</f>
        <v>0</v>
      </c>
    </row>
    <row r="370" spans="2:10" ht="51" x14ac:dyDescent="0.25">
      <c r="B370" s="3" t="s">
        <v>292</v>
      </c>
      <c r="C370" s="8" t="s">
        <v>293</v>
      </c>
      <c r="D370" s="3" t="s">
        <v>471</v>
      </c>
      <c r="E370" s="3" t="s">
        <v>447</v>
      </c>
      <c r="F370" s="3" t="s">
        <v>66</v>
      </c>
      <c r="G370" s="3" t="s">
        <v>467</v>
      </c>
      <c r="H370" s="6" t="s">
        <v>8</v>
      </c>
      <c r="I370" s="6" t="s">
        <v>67</v>
      </c>
      <c r="J370" s="9">
        <v>0</v>
      </c>
    </row>
    <row r="371" spans="2:10" ht="51" x14ac:dyDescent="0.25">
      <c r="B371" s="3" t="s">
        <v>292</v>
      </c>
      <c r="C371" s="8" t="s">
        <v>293</v>
      </c>
      <c r="D371" s="3" t="s">
        <v>471</v>
      </c>
      <c r="E371" s="3" t="s">
        <v>447</v>
      </c>
      <c r="F371" s="13" t="s">
        <v>3</v>
      </c>
      <c r="H371" s="6" t="s">
        <v>68</v>
      </c>
      <c r="I371" s="6" t="s">
        <v>67</v>
      </c>
      <c r="J371" s="14">
        <v>0</v>
      </c>
    </row>
    <row r="372" spans="2:10" ht="51" x14ac:dyDescent="0.25">
      <c r="B372" s="10" t="s">
        <v>292</v>
      </c>
      <c r="C372" s="11" t="s">
        <v>293</v>
      </c>
      <c r="D372" s="10" t="s">
        <v>471</v>
      </c>
      <c r="E372" s="10" t="s">
        <v>447</v>
      </c>
      <c r="F372" s="10" t="s">
        <v>69</v>
      </c>
      <c r="H372" s="6" t="s">
        <v>14</v>
      </c>
      <c r="I372" s="6" t="s">
        <v>67</v>
      </c>
      <c r="J372" s="12">
        <f>+SUM(J370:J371)</f>
        <v>0</v>
      </c>
    </row>
    <row r="373" spans="2:10" ht="51" x14ac:dyDescent="0.25">
      <c r="B373" s="3" t="s">
        <v>294</v>
      </c>
      <c r="C373" s="8" t="s">
        <v>295</v>
      </c>
      <c r="D373" s="3" t="s">
        <v>471</v>
      </c>
      <c r="E373" s="3" t="s">
        <v>447</v>
      </c>
      <c r="F373" s="3" t="s">
        <v>66</v>
      </c>
      <c r="G373" s="3" t="s">
        <v>467</v>
      </c>
      <c r="H373" s="6" t="s">
        <v>8</v>
      </c>
      <c r="I373" s="6" t="s">
        <v>67</v>
      </c>
      <c r="J373" s="9">
        <v>65</v>
      </c>
    </row>
    <row r="374" spans="2:10" ht="51" x14ac:dyDescent="0.25">
      <c r="B374" s="3" t="s">
        <v>294</v>
      </c>
      <c r="C374" s="8" t="s">
        <v>295</v>
      </c>
      <c r="D374" s="3" t="s">
        <v>471</v>
      </c>
      <c r="E374" s="3" t="s">
        <v>447</v>
      </c>
      <c r="F374" s="13" t="s">
        <v>3</v>
      </c>
      <c r="H374" s="6" t="s">
        <v>68</v>
      </c>
      <c r="I374" s="6" t="s">
        <v>67</v>
      </c>
      <c r="J374" s="14">
        <v>0</v>
      </c>
    </row>
    <row r="375" spans="2:10" ht="51" x14ac:dyDescent="0.25">
      <c r="B375" s="10" t="s">
        <v>294</v>
      </c>
      <c r="C375" s="11" t="s">
        <v>295</v>
      </c>
      <c r="D375" s="10" t="s">
        <v>471</v>
      </c>
      <c r="E375" s="10" t="s">
        <v>447</v>
      </c>
      <c r="F375" s="10" t="s">
        <v>69</v>
      </c>
      <c r="H375" s="6" t="s">
        <v>14</v>
      </c>
      <c r="I375" s="6" t="s">
        <v>67</v>
      </c>
      <c r="J375" s="12">
        <f>+SUM(J373:J374)</f>
        <v>65</v>
      </c>
    </row>
    <row r="376" spans="2:10" ht="51" x14ac:dyDescent="0.25">
      <c r="B376" s="3" t="s">
        <v>296</v>
      </c>
      <c r="C376" s="8" t="s">
        <v>297</v>
      </c>
      <c r="D376" s="3" t="s">
        <v>471</v>
      </c>
      <c r="E376" s="3" t="s">
        <v>447</v>
      </c>
      <c r="F376" s="3" t="s">
        <v>66</v>
      </c>
      <c r="G376" s="3" t="s">
        <v>467</v>
      </c>
      <c r="H376" s="6" t="s">
        <v>8</v>
      </c>
      <c r="I376" s="6" t="s">
        <v>67</v>
      </c>
      <c r="J376" s="9">
        <v>5</v>
      </c>
    </row>
    <row r="377" spans="2:10" ht="51" x14ac:dyDescent="0.25">
      <c r="B377" s="3" t="s">
        <v>296</v>
      </c>
      <c r="C377" s="8" t="s">
        <v>297</v>
      </c>
      <c r="D377" s="3" t="s">
        <v>471</v>
      </c>
      <c r="E377" s="3" t="s">
        <v>447</v>
      </c>
      <c r="F377" s="13" t="s">
        <v>3</v>
      </c>
      <c r="H377" s="6" t="s">
        <v>68</v>
      </c>
      <c r="I377" s="6" t="s">
        <v>67</v>
      </c>
      <c r="J377" s="14">
        <v>0</v>
      </c>
    </row>
    <row r="378" spans="2:10" ht="51" x14ac:dyDescent="0.25">
      <c r="B378" s="10" t="s">
        <v>296</v>
      </c>
      <c r="C378" s="11" t="s">
        <v>297</v>
      </c>
      <c r="D378" s="10" t="s">
        <v>471</v>
      </c>
      <c r="E378" s="10" t="s">
        <v>447</v>
      </c>
      <c r="F378" s="10" t="s">
        <v>69</v>
      </c>
      <c r="H378" s="6" t="s">
        <v>14</v>
      </c>
      <c r="I378" s="6" t="s">
        <v>67</v>
      </c>
      <c r="J378" s="12">
        <f>+SUM(J376:J377)</f>
        <v>5</v>
      </c>
    </row>
    <row r="379" spans="2:10" ht="51" x14ac:dyDescent="0.25">
      <c r="B379" s="3" t="s">
        <v>298</v>
      </c>
      <c r="C379" s="8" t="s">
        <v>299</v>
      </c>
      <c r="D379" s="3" t="s">
        <v>471</v>
      </c>
      <c r="E379" s="3" t="s">
        <v>447</v>
      </c>
      <c r="F379" s="3" t="s">
        <v>66</v>
      </c>
      <c r="G379" s="3" t="s">
        <v>467</v>
      </c>
      <c r="H379" s="6" t="s">
        <v>8</v>
      </c>
      <c r="I379" s="6" t="s">
        <v>67</v>
      </c>
      <c r="J379" s="9">
        <v>0</v>
      </c>
    </row>
    <row r="380" spans="2:10" ht="51" x14ac:dyDescent="0.25">
      <c r="B380" s="3" t="s">
        <v>298</v>
      </c>
      <c r="C380" s="8" t="s">
        <v>299</v>
      </c>
      <c r="D380" s="3" t="s">
        <v>471</v>
      </c>
      <c r="E380" s="3" t="s">
        <v>447</v>
      </c>
      <c r="F380" s="13" t="s">
        <v>3</v>
      </c>
      <c r="H380" s="6" t="s">
        <v>68</v>
      </c>
      <c r="I380" s="6" t="s">
        <v>67</v>
      </c>
      <c r="J380" s="14">
        <v>0</v>
      </c>
    </row>
    <row r="381" spans="2:10" ht="63.75" x14ac:dyDescent="0.25">
      <c r="B381" s="10" t="s">
        <v>298</v>
      </c>
      <c r="C381" s="11" t="s">
        <v>299</v>
      </c>
      <c r="D381" s="10" t="s">
        <v>471</v>
      </c>
      <c r="E381" s="10" t="s">
        <v>447</v>
      </c>
      <c r="F381" s="10" t="s">
        <v>69</v>
      </c>
      <c r="H381" s="6" t="s">
        <v>14</v>
      </c>
      <c r="I381" s="6" t="s">
        <v>67</v>
      </c>
      <c r="J381" s="12">
        <f>+SUM(J379:J380)</f>
        <v>0</v>
      </c>
    </row>
    <row r="382" spans="2:10" ht="51" x14ac:dyDescent="0.25">
      <c r="B382" s="3" t="s">
        <v>300</v>
      </c>
      <c r="C382" s="8" t="s">
        <v>301</v>
      </c>
      <c r="D382" s="3" t="s">
        <v>471</v>
      </c>
      <c r="E382" s="3" t="s">
        <v>447</v>
      </c>
      <c r="F382" s="3" t="s">
        <v>66</v>
      </c>
      <c r="G382" s="3" t="s">
        <v>467</v>
      </c>
      <c r="H382" s="6" t="s">
        <v>8</v>
      </c>
      <c r="I382" s="6" t="s">
        <v>67</v>
      </c>
      <c r="J382" s="9">
        <v>5</v>
      </c>
    </row>
    <row r="383" spans="2:10" ht="51" x14ac:dyDescent="0.25">
      <c r="B383" s="3" t="s">
        <v>300</v>
      </c>
      <c r="C383" s="8" t="s">
        <v>301</v>
      </c>
      <c r="D383" s="3" t="s">
        <v>471</v>
      </c>
      <c r="E383" s="3" t="s">
        <v>447</v>
      </c>
      <c r="F383" s="13" t="s">
        <v>3</v>
      </c>
      <c r="H383" s="6" t="s">
        <v>68</v>
      </c>
      <c r="I383" s="6" t="s">
        <v>67</v>
      </c>
      <c r="J383" s="14">
        <v>0</v>
      </c>
    </row>
    <row r="384" spans="2:10" ht="51" x14ac:dyDescent="0.25">
      <c r="B384" s="10" t="s">
        <v>300</v>
      </c>
      <c r="C384" s="11" t="s">
        <v>301</v>
      </c>
      <c r="D384" s="10" t="s">
        <v>471</v>
      </c>
      <c r="E384" s="10" t="s">
        <v>447</v>
      </c>
      <c r="F384" s="10" t="s">
        <v>69</v>
      </c>
      <c r="H384" s="6" t="s">
        <v>14</v>
      </c>
      <c r="I384" s="6" t="s">
        <v>67</v>
      </c>
      <c r="J384" s="12">
        <f>+SUM(J382:J383)</f>
        <v>5</v>
      </c>
    </row>
    <row r="385" spans="2:10" ht="38.25" x14ac:dyDescent="0.25">
      <c r="B385" s="3" t="s">
        <v>302</v>
      </c>
      <c r="C385" s="8" t="s">
        <v>303</v>
      </c>
      <c r="D385" s="3" t="s">
        <v>471</v>
      </c>
      <c r="E385" s="3" t="s">
        <v>447</v>
      </c>
      <c r="F385" s="3" t="s">
        <v>66</v>
      </c>
      <c r="G385" s="3" t="s">
        <v>467</v>
      </c>
      <c r="H385" s="6" t="s">
        <v>8</v>
      </c>
      <c r="I385" s="6" t="s">
        <v>67</v>
      </c>
      <c r="J385" s="9">
        <v>0</v>
      </c>
    </row>
    <row r="386" spans="2:10" ht="38.25" x14ac:dyDescent="0.25">
      <c r="B386" s="3" t="s">
        <v>302</v>
      </c>
      <c r="C386" s="8" t="s">
        <v>303</v>
      </c>
      <c r="D386" s="3" t="s">
        <v>471</v>
      </c>
      <c r="E386" s="3" t="s">
        <v>447</v>
      </c>
      <c r="F386" s="13" t="s">
        <v>3</v>
      </c>
      <c r="H386" s="6" t="s">
        <v>68</v>
      </c>
      <c r="I386" s="6" t="s">
        <v>67</v>
      </c>
      <c r="J386" s="14">
        <v>0</v>
      </c>
    </row>
    <row r="387" spans="2:10" ht="38.25" x14ac:dyDescent="0.25">
      <c r="B387" s="10" t="s">
        <v>302</v>
      </c>
      <c r="C387" s="11" t="s">
        <v>303</v>
      </c>
      <c r="D387" s="10" t="s">
        <v>471</v>
      </c>
      <c r="E387" s="10" t="s">
        <v>447</v>
      </c>
      <c r="F387" s="10" t="s">
        <v>69</v>
      </c>
      <c r="H387" s="6" t="s">
        <v>14</v>
      </c>
      <c r="I387" s="6" t="s">
        <v>67</v>
      </c>
      <c r="J387" s="12">
        <f>+SUM(J385:J386)</f>
        <v>0</v>
      </c>
    </row>
    <row r="388" spans="2:10" ht="51" x14ac:dyDescent="0.25">
      <c r="B388" s="3" t="s">
        <v>304</v>
      </c>
      <c r="C388" s="8" t="s">
        <v>305</v>
      </c>
      <c r="D388" s="3" t="s">
        <v>471</v>
      </c>
      <c r="E388" s="3" t="s">
        <v>447</v>
      </c>
      <c r="F388" s="3" t="s">
        <v>66</v>
      </c>
      <c r="G388" s="3" t="s">
        <v>467</v>
      </c>
      <c r="H388" s="6" t="s">
        <v>8</v>
      </c>
      <c r="I388" s="6" t="s">
        <v>67</v>
      </c>
      <c r="J388" s="9">
        <v>0</v>
      </c>
    </row>
    <row r="389" spans="2:10" ht="51" x14ac:dyDescent="0.25">
      <c r="B389" s="3" t="s">
        <v>304</v>
      </c>
      <c r="C389" s="8" t="s">
        <v>305</v>
      </c>
      <c r="D389" s="3" t="s">
        <v>471</v>
      </c>
      <c r="E389" s="3" t="s">
        <v>447</v>
      </c>
      <c r="F389" s="13" t="s">
        <v>3</v>
      </c>
      <c r="H389" s="6" t="s">
        <v>68</v>
      </c>
      <c r="I389" s="6" t="s">
        <v>67</v>
      </c>
      <c r="J389" s="14">
        <v>0</v>
      </c>
    </row>
    <row r="390" spans="2:10" ht="63.75" x14ac:dyDescent="0.25">
      <c r="B390" s="10" t="s">
        <v>304</v>
      </c>
      <c r="C390" s="11" t="s">
        <v>305</v>
      </c>
      <c r="D390" s="10" t="s">
        <v>471</v>
      </c>
      <c r="E390" s="10" t="s">
        <v>447</v>
      </c>
      <c r="F390" s="10" t="s">
        <v>69</v>
      </c>
      <c r="H390" s="6" t="s">
        <v>14</v>
      </c>
      <c r="I390" s="6" t="s">
        <v>67</v>
      </c>
      <c r="J390" s="12">
        <f>+SUM(J388:J389)</f>
        <v>0</v>
      </c>
    </row>
    <row r="391" spans="2:10" ht="38.25" x14ac:dyDescent="0.25">
      <c r="B391" s="3" t="s">
        <v>306</v>
      </c>
      <c r="C391" s="8" t="s">
        <v>307</v>
      </c>
      <c r="D391" s="3" t="s">
        <v>471</v>
      </c>
      <c r="E391" s="3" t="s">
        <v>447</v>
      </c>
      <c r="F391" s="3" t="s">
        <v>66</v>
      </c>
      <c r="G391" s="3" t="s">
        <v>467</v>
      </c>
      <c r="H391" s="6" t="s">
        <v>8</v>
      </c>
      <c r="I391" s="6" t="s">
        <v>67</v>
      </c>
      <c r="J391" s="9">
        <v>0</v>
      </c>
    </row>
    <row r="392" spans="2:10" ht="38.25" x14ac:dyDescent="0.25">
      <c r="B392" s="3" t="s">
        <v>306</v>
      </c>
      <c r="C392" s="8" t="s">
        <v>307</v>
      </c>
      <c r="D392" s="3" t="s">
        <v>471</v>
      </c>
      <c r="E392" s="3" t="s">
        <v>447</v>
      </c>
      <c r="F392" s="13" t="s">
        <v>3</v>
      </c>
      <c r="H392" s="6" t="s">
        <v>68</v>
      </c>
      <c r="I392" s="6" t="s">
        <v>67</v>
      </c>
      <c r="J392" s="14">
        <v>0</v>
      </c>
    </row>
    <row r="393" spans="2:10" ht="38.25" x14ac:dyDescent="0.25">
      <c r="B393" s="10" t="s">
        <v>306</v>
      </c>
      <c r="C393" s="11" t="s">
        <v>307</v>
      </c>
      <c r="D393" s="10" t="s">
        <v>471</v>
      </c>
      <c r="E393" s="10" t="s">
        <v>447</v>
      </c>
      <c r="F393" s="10" t="s">
        <v>69</v>
      </c>
      <c r="H393" s="6" t="s">
        <v>14</v>
      </c>
      <c r="I393" s="6" t="s">
        <v>67</v>
      </c>
      <c r="J393" s="12">
        <f>+SUM(J391:J392)</f>
        <v>0</v>
      </c>
    </row>
    <row r="394" spans="2:10" ht="25.5" x14ac:dyDescent="0.25">
      <c r="B394" s="10" t="s">
        <v>308</v>
      </c>
      <c r="C394" s="11" t="s">
        <v>309</v>
      </c>
      <c r="D394" s="10" t="s">
        <v>471</v>
      </c>
      <c r="E394" s="11" t="s">
        <v>447</v>
      </c>
      <c r="F394" s="10" t="s">
        <v>461</v>
      </c>
      <c r="H394" s="6" t="s">
        <v>14</v>
      </c>
      <c r="I394" s="6" t="s">
        <v>6</v>
      </c>
      <c r="J394" s="12">
        <f>+J372+J375+J378+J381+J384+J387+J390+J393</f>
        <v>75</v>
      </c>
    </row>
    <row r="395" spans="2:10" ht="38.25" x14ac:dyDescent="0.25">
      <c r="B395" s="3" t="s">
        <v>310</v>
      </c>
      <c r="C395" s="8" t="s">
        <v>311</v>
      </c>
      <c r="D395" s="3" t="s">
        <v>471</v>
      </c>
      <c r="E395" s="8" t="s">
        <v>447</v>
      </c>
      <c r="F395" s="3" t="s">
        <v>460</v>
      </c>
      <c r="H395" s="6" t="s">
        <v>8</v>
      </c>
      <c r="I395" s="6" t="s">
        <v>6</v>
      </c>
      <c r="J395" s="9">
        <v>0</v>
      </c>
    </row>
    <row r="396" spans="2:10" ht="38.25" x14ac:dyDescent="0.25">
      <c r="B396" s="3" t="s">
        <v>312</v>
      </c>
      <c r="C396" s="8" t="s">
        <v>313</v>
      </c>
      <c r="D396" s="3" t="s">
        <v>471</v>
      </c>
      <c r="E396" s="8" t="s">
        <v>447</v>
      </c>
      <c r="F396" s="3" t="s">
        <v>460</v>
      </c>
      <c r="H396" s="6" t="s">
        <v>8</v>
      </c>
      <c r="I396" s="6" t="s">
        <v>6</v>
      </c>
      <c r="J396" s="9">
        <v>0</v>
      </c>
    </row>
    <row r="397" spans="2:10" ht="25.5" x14ac:dyDescent="0.25">
      <c r="B397" s="3" t="s">
        <v>314</v>
      </c>
      <c r="C397" s="8" t="s">
        <v>315</v>
      </c>
      <c r="D397" s="3" t="s">
        <v>471</v>
      </c>
      <c r="E397" s="8" t="s">
        <v>447</v>
      </c>
      <c r="F397" s="3" t="s">
        <v>460</v>
      </c>
      <c r="H397" s="6" t="s">
        <v>8</v>
      </c>
      <c r="I397" s="6" t="s">
        <v>6</v>
      </c>
      <c r="J397" s="9">
        <v>85</v>
      </c>
    </row>
    <row r="398" spans="2:10" ht="25.5" x14ac:dyDescent="0.25">
      <c r="B398" s="3" t="s">
        <v>316</v>
      </c>
      <c r="C398" s="8" t="s">
        <v>317</v>
      </c>
      <c r="D398" s="3" t="s">
        <v>471</v>
      </c>
      <c r="E398" s="3" t="s">
        <v>447</v>
      </c>
      <c r="F398" s="3" t="s">
        <v>66</v>
      </c>
      <c r="G398" s="3" t="s">
        <v>467</v>
      </c>
      <c r="H398" s="6" t="s">
        <v>8</v>
      </c>
      <c r="I398" s="6" t="s">
        <v>67</v>
      </c>
      <c r="J398" s="9">
        <v>0</v>
      </c>
    </row>
    <row r="399" spans="2:10" ht="25.5" x14ac:dyDescent="0.25">
      <c r="B399" s="3" t="s">
        <v>316</v>
      </c>
      <c r="C399" s="8" t="s">
        <v>317</v>
      </c>
      <c r="D399" s="3" t="s">
        <v>471</v>
      </c>
      <c r="E399" s="3" t="s">
        <v>447</v>
      </c>
      <c r="F399" s="13" t="s">
        <v>3</v>
      </c>
      <c r="H399" s="6" t="s">
        <v>68</v>
      </c>
      <c r="I399" s="6" t="s">
        <v>67</v>
      </c>
      <c r="J399" s="14">
        <v>0</v>
      </c>
    </row>
    <row r="400" spans="2:10" ht="25.5" x14ac:dyDescent="0.25">
      <c r="B400" s="10" t="s">
        <v>316</v>
      </c>
      <c r="C400" s="11" t="s">
        <v>317</v>
      </c>
      <c r="D400" s="10" t="s">
        <v>471</v>
      </c>
      <c r="E400" s="10" t="s">
        <v>447</v>
      </c>
      <c r="F400" s="10" t="s">
        <v>69</v>
      </c>
      <c r="H400" s="6" t="s">
        <v>14</v>
      </c>
      <c r="I400" s="6" t="s">
        <v>67</v>
      </c>
      <c r="J400" s="12">
        <f>+SUM(J398:J399)</f>
        <v>0</v>
      </c>
    </row>
    <row r="401" spans="2:10" ht="38.25" x14ac:dyDescent="0.25">
      <c r="B401" s="3" t="s">
        <v>318</v>
      </c>
      <c r="C401" s="8" t="s">
        <v>319</v>
      </c>
      <c r="D401" s="3" t="s">
        <v>471</v>
      </c>
      <c r="E401" s="3" t="s">
        <v>447</v>
      </c>
      <c r="F401" s="3" t="s">
        <v>66</v>
      </c>
      <c r="G401" s="3" t="s">
        <v>467</v>
      </c>
      <c r="H401" s="6" t="s">
        <v>8</v>
      </c>
      <c r="I401" s="6" t="s">
        <v>67</v>
      </c>
      <c r="J401" s="9">
        <v>8</v>
      </c>
    </row>
    <row r="402" spans="2:10" ht="38.25" x14ac:dyDescent="0.25">
      <c r="B402" s="3" t="s">
        <v>318</v>
      </c>
      <c r="C402" s="8" t="s">
        <v>319</v>
      </c>
      <c r="D402" s="3" t="s">
        <v>471</v>
      </c>
      <c r="E402" s="3" t="s">
        <v>447</v>
      </c>
      <c r="F402" s="13" t="s">
        <v>3</v>
      </c>
      <c r="H402" s="6" t="s">
        <v>68</v>
      </c>
      <c r="I402" s="6" t="s">
        <v>67</v>
      </c>
      <c r="J402" s="14">
        <v>0</v>
      </c>
    </row>
    <row r="403" spans="2:10" ht="38.25" x14ac:dyDescent="0.25">
      <c r="B403" s="10" t="s">
        <v>318</v>
      </c>
      <c r="C403" s="11" t="s">
        <v>319</v>
      </c>
      <c r="D403" s="10" t="s">
        <v>471</v>
      </c>
      <c r="E403" s="10" t="s">
        <v>447</v>
      </c>
      <c r="F403" s="10" t="s">
        <v>69</v>
      </c>
      <c r="H403" s="6" t="s">
        <v>14</v>
      </c>
      <c r="I403" s="6" t="s">
        <v>67</v>
      </c>
      <c r="J403" s="12">
        <f>+SUM(J401:J402)</f>
        <v>8</v>
      </c>
    </row>
    <row r="404" spans="2:10" ht="25.5" x14ac:dyDescent="0.25">
      <c r="B404" s="10" t="s">
        <v>320</v>
      </c>
      <c r="C404" s="11" t="s">
        <v>321</v>
      </c>
      <c r="D404" s="10" t="s">
        <v>471</v>
      </c>
      <c r="E404" s="11" t="s">
        <v>447</v>
      </c>
      <c r="F404" s="10" t="s">
        <v>461</v>
      </c>
      <c r="H404" s="6" t="s">
        <v>14</v>
      </c>
      <c r="I404" s="6" t="s">
        <v>6</v>
      </c>
      <c r="J404" s="12">
        <f>+J355+J365+J369+J394+J395+J396+J397+J400+J403</f>
        <v>197</v>
      </c>
    </row>
    <row r="405" spans="2:10" ht="25.5" x14ac:dyDescent="0.25">
      <c r="B405" s="3" t="s">
        <v>322</v>
      </c>
      <c r="C405" s="8" t="s">
        <v>323</v>
      </c>
      <c r="D405" s="3" t="s">
        <v>471</v>
      </c>
      <c r="E405" s="8" t="s">
        <v>447</v>
      </c>
      <c r="F405" s="3" t="s">
        <v>460</v>
      </c>
      <c r="H405" s="6" t="s">
        <v>8</v>
      </c>
      <c r="I405" s="6" t="s">
        <v>6</v>
      </c>
      <c r="J405" s="9">
        <v>0</v>
      </c>
    </row>
    <row r="406" spans="2:10" ht="25.5" x14ac:dyDescent="0.25">
      <c r="B406" s="3" t="s">
        <v>324</v>
      </c>
      <c r="C406" s="8" t="s">
        <v>325</v>
      </c>
      <c r="D406" s="3" t="s">
        <v>471</v>
      </c>
      <c r="E406" s="8" t="s">
        <v>447</v>
      </c>
      <c r="F406" s="3" t="s">
        <v>460</v>
      </c>
      <c r="H406" s="6" t="s">
        <v>8</v>
      </c>
      <c r="I406" s="6" t="s">
        <v>6</v>
      </c>
      <c r="J406" s="9">
        <v>0</v>
      </c>
    </row>
    <row r="407" spans="2:10" x14ac:dyDescent="0.25">
      <c r="B407" s="3" t="s">
        <v>326</v>
      </c>
      <c r="C407" s="8" t="s">
        <v>327</v>
      </c>
      <c r="D407" s="3" t="s">
        <v>471</v>
      </c>
      <c r="E407" s="8" t="s">
        <v>447</v>
      </c>
      <c r="F407" s="3" t="s">
        <v>460</v>
      </c>
      <c r="H407" s="6" t="s">
        <v>8</v>
      </c>
      <c r="I407" s="6" t="s">
        <v>6</v>
      </c>
      <c r="J407" s="9">
        <v>0</v>
      </c>
    </row>
    <row r="408" spans="2:10" ht="25.5" x14ac:dyDescent="0.25">
      <c r="B408" s="3" t="s">
        <v>328</v>
      </c>
      <c r="C408" s="8" t="s">
        <v>329</v>
      </c>
      <c r="D408" s="3" t="s">
        <v>471</v>
      </c>
      <c r="E408" s="8" t="s">
        <v>447</v>
      </c>
      <c r="F408" s="3" t="s">
        <v>460</v>
      </c>
      <c r="H408" s="6" t="s">
        <v>8</v>
      </c>
      <c r="I408" s="6" t="s">
        <v>6</v>
      </c>
      <c r="J408" s="9">
        <v>5</v>
      </c>
    </row>
    <row r="409" spans="2:10" ht="25.5" x14ac:dyDescent="0.25">
      <c r="B409" s="3" t="s">
        <v>330</v>
      </c>
      <c r="C409" s="8" t="s">
        <v>331</v>
      </c>
      <c r="D409" s="3" t="s">
        <v>471</v>
      </c>
      <c r="E409" s="8" t="s">
        <v>447</v>
      </c>
      <c r="F409" s="3" t="s">
        <v>460</v>
      </c>
      <c r="H409" s="6" t="s">
        <v>8</v>
      </c>
      <c r="I409" s="6" t="s">
        <v>6</v>
      </c>
      <c r="J409" s="9">
        <v>0</v>
      </c>
    </row>
    <row r="410" spans="2:10" x14ac:dyDescent="0.25">
      <c r="B410" s="3" t="s">
        <v>332</v>
      </c>
      <c r="C410" s="8" t="s">
        <v>333</v>
      </c>
      <c r="D410" s="3" t="s">
        <v>471</v>
      </c>
      <c r="E410" s="3" t="s">
        <v>447</v>
      </c>
      <c r="F410" s="3" t="s">
        <v>66</v>
      </c>
      <c r="G410" s="3" t="s">
        <v>467</v>
      </c>
      <c r="H410" s="6" t="s">
        <v>8</v>
      </c>
      <c r="I410" s="6" t="s">
        <v>67</v>
      </c>
      <c r="J410" s="9">
        <v>0</v>
      </c>
    </row>
    <row r="411" spans="2:10" x14ac:dyDescent="0.25">
      <c r="B411" s="3" t="s">
        <v>332</v>
      </c>
      <c r="C411" s="8" t="s">
        <v>333</v>
      </c>
      <c r="D411" s="3" t="s">
        <v>471</v>
      </c>
      <c r="E411" s="3" t="s">
        <v>447</v>
      </c>
      <c r="F411" s="13" t="s">
        <v>3</v>
      </c>
      <c r="H411" s="6" t="s">
        <v>68</v>
      </c>
      <c r="I411" s="6" t="s">
        <v>67</v>
      </c>
      <c r="J411" s="14">
        <v>0</v>
      </c>
    </row>
    <row r="412" spans="2:10" x14ac:dyDescent="0.25">
      <c r="B412" s="10" t="s">
        <v>332</v>
      </c>
      <c r="C412" s="11" t="s">
        <v>333</v>
      </c>
      <c r="D412" s="10" t="s">
        <v>471</v>
      </c>
      <c r="E412" s="10" t="s">
        <v>447</v>
      </c>
      <c r="F412" s="10" t="s">
        <v>69</v>
      </c>
      <c r="H412" s="6" t="s">
        <v>14</v>
      </c>
      <c r="I412" s="6" t="s">
        <v>67</v>
      </c>
      <c r="J412" s="12">
        <f>+SUM(J410:J411)</f>
        <v>0</v>
      </c>
    </row>
    <row r="413" spans="2:10" ht="25.5" x14ac:dyDescent="0.25">
      <c r="B413" s="3" t="s">
        <v>334</v>
      </c>
      <c r="C413" s="8" t="s">
        <v>335</v>
      </c>
      <c r="D413" s="3" t="s">
        <v>471</v>
      </c>
      <c r="E413" s="3" t="s">
        <v>447</v>
      </c>
      <c r="F413" s="3" t="s">
        <v>66</v>
      </c>
      <c r="G413" s="3" t="s">
        <v>467</v>
      </c>
      <c r="H413" s="6" t="s">
        <v>8</v>
      </c>
      <c r="I413" s="6" t="s">
        <v>67</v>
      </c>
      <c r="J413" s="9">
        <v>0</v>
      </c>
    </row>
    <row r="414" spans="2:10" ht="25.5" x14ac:dyDescent="0.25">
      <c r="B414" s="3" t="s">
        <v>334</v>
      </c>
      <c r="C414" s="8" t="s">
        <v>335</v>
      </c>
      <c r="D414" s="3" t="s">
        <v>471</v>
      </c>
      <c r="E414" s="3" t="s">
        <v>447</v>
      </c>
      <c r="F414" s="13" t="s">
        <v>3</v>
      </c>
      <c r="H414" s="6" t="s">
        <v>68</v>
      </c>
      <c r="I414" s="6" t="s">
        <v>67</v>
      </c>
      <c r="J414" s="14">
        <v>0</v>
      </c>
    </row>
    <row r="415" spans="2:10" ht="25.5" x14ac:dyDescent="0.25">
      <c r="B415" s="10" t="s">
        <v>334</v>
      </c>
      <c r="C415" s="11" t="s">
        <v>335</v>
      </c>
      <c r="D415" s="10" t="s">
        <v>471</v>
      </c>
      <c r="E415" s="10" t="s">
        <v>447</v>
      </c>
      <c r="F415" s="10" t="s">
        <v>69</v>
      </c>
      <c r="H415" s="6" t="s">
        <v>14</v>
      </c>
      <c r="I415" s="6" t="s">
        <v>67</v>
      </c>
      <c r="J415" s="12">
        <f>+SUM(J413:J414)</f>
        <v>0</v>
      </c>
    </row>
    <row r="416" spans="2:10" ht="25.5" x14ac:dyDescent="0.25">
      <c r="B416" s="10" t="s">
        <v>336</v>
      </c>
      <c r="C416" s="11" t="s">
        <v>337</v>
      </c>
      <c r="D416" s="10" t="s">
        <v>471</v>
      </c>
      <c r="E416" s="11" t="s">
        <v>447</v>
      </c>
      <c r="F416" s="10" t="s">
        <v>461</v>
      </c>
      <c r="H416" s="6" t="s">
        <v>14</v>
      </c>
      <c r="I416" s="6" t="s">
        <v>6</v>
      </c>
      <c r="J416" s="12">
        <f>+SUM(J405:J409)+J412+J415</f>
        <v>5</v>
      </c>
    </row>
    <row r="417" spans="2:10" ht="25.5" x14ac:dyDescent="0.25">
      <c r="B417" s="3" t="s">
        <v>338</v>
      </c>
      <c r="C417" s="8" t="s">
        <v>339</v>
      </c>
      <c r="D417" s="3" t="s">
        <v>471</v>
      </c>
      <c r="E417" s="8" t="s">
        <v>447</v>
      </c>
      <c r="F417" s="3" t="s">
        <v>460</v>
      </c>
      <c r="H417" s="6" t="s">
        <v>8</v>
      </c>
      <c r="I417" s="6" t="s">
        <v>6</v>
      </c>
      <c r="J417" s="9">
        <v>6</v>
      </c>
    </row>
    <row r="418" spans="2:10" ht="25.5" x14ac:dyDescent="0.25">
      <c r="B418" s="10" t="s">
        <v>340</v>
      </c>
      <c r="C418" s="11" t="s">
        <v>339</v>
      </c>
      <c r="D418" s="10" t="s">
        <v>471</v>
      </c>
      <c r="E418" s="11" t="s">
        <v>447</v>
      </c>
      <c r="F418" s="10" t="s">
        <v>461</v>
      </c>
      <c r="H418" s="6" t="s">
        <v>14</v>
      </c>
      <c r="I418" s="6" t="s">
        <v>6</v>
      </c>
      <c r="J418" s="12">
        <f>+SUM(J417:J417)</f>
        <v>6</v>
      </c>
    </row>
    <row r="419" spans="2:10" ht="38.25" x14ac:dyDescent="0.25">
      <c r="B419" s="3" t="s">
        <v>341</v>
      </c>
      <c r="C419" s="8" t="s">
        <v>452</v>
      </c>
      <c r="D419" s="3" t="s">
        <v>471</v>
      </c>
      <c r="E419" s="8" t="s">
        <v>447</v>
      </c>
      <c r="F419" s="3" t="s">
        <v>460</v>
      </c>
      <c r="H419" s="6" t="s">
        <v>8</v>
      </c>
      <c r="I419" s="6" t="s">
        <v>6</v>
      </c>
      <c r="J419" s="9">
        <v>0</v>
      </c>
    </row>
    <row r="420" spans="2:10" x14ac:dyDescent="0.25">
      <c r="B420" s="3" t="s">
        <v>342</v>
      </c>
      <c r="C420" s="8" t="s">
        <v>343</v>
      </c>
      <c r="D420" s="3" t="s">
        <v>471</v>
      </c>
      <c r="E420" s="8" t="s">
        <v>447</v>
      </c>
      <c r="F420" s="3" t="s">
        <v>460</v>
      </c>
      <c r="H420" s="6" t="s">
        <v>8</v>
      </c>
      <c r="I420" s="6" t="s">
        <v>6</v>
      </c>
      <c r="J420" s="9">
        <v>33</v>
      </c>
    </row>
    <row r="421" spans="2:10" ht="25.5" x14ac:dyDescent="0.25">
      <c r="B421" s="3" t="s">
        <v>344</v>
      </c>
      <c r="C421" s="8" t="s">
        <v>345</v>
      </c>
      <c r="D421" s="3" t="s">
        <v>471</v>
      </c>
      <c r="E421" s="8" t="s">
        <v>447</v>
      </c>
      <c r="F421" s="3" t="s">
        <v>460</v>
      </c>
      <c r="H421" s="6" t="s">
        <v>8</v>
      </c>
      <c r="I421" s="6" t="s">
        <v>6</v>
      </c>
      <c r="J421" s="9">
        <v>0</v>
      </c>
    </row>
    <row r="422" spans="2:10" ht="25.5" x14ac:dyDescent="0.25">
      <c r="B422" s="3" t="s">
        <v>346</v>
      </c>
      <c r="C422" s="8" t="s">
        <v>347</v>
      </c>
      <c r="D422" s="3" t="s">
        <v>471</v>
      </c>
      <c r="E422" s="8" t="s">
        <v>447</v>
      </c>
      <c r="F422" s="3" t="s">
        <v>460</v>
      </c>
      <c r="H422" s="6" t="s">
        <v>8</v>
      </c>
      <c r="I422" s="6" t="s">
        <v>6</v>
      </c>
      <c r="J422" s="9">
        <v>0</v>
      </c>
    </row>
    <row r="423" spans="2:10" x14ac:dyDescent="0.25">
      <c r="B423" s="3" t="s">
        <v>348</v>
      </c>
      <c r="C423" s="8" t="s">
        <v>453</v>
      </c>
      <c r="D423" s="3" t="s">
        <v>471</v>
      </c>
      <c r="E423" s="8" t="s">
        <v>447</v>
      </c>
      <c r="F423" s="3" t="s">
        <v>460</v>
      </c>
      <c r="H423" s="6" t="s">
        <v>8</v>
      </c>
      <c r="I423" s="6" t="s">
        <v>6</v>
      </c>
      <c r="J423" s="9">
        <v>33</v>
      </c>
    </row>
    <row r="424" spans="2:10" ht="25.5" x14ac:dyDescent="0.25">
      <c r="B424" s="3" t="s">
        <v>349</v>
      </c>
      <c r="C424" s="8" t="s">
        <v>350</v>
      </c>
      <c r="D424" s="3" t="s">
        <v>471</v>
      </c>
      <c r="E424" s="8" t="s">
        <v>447</v>
      </c>
      <c r="F424" s="3" t="s">
        <v>460</v>
      </c>
      <c r="H424" s="6" t="s">
        <v>8</v>
      </c>
      <c r="I424" s="6" t="s">
        <v>6</v>
      </c>
      <c r="J424" s="9">
        <v>61</v>
      </c>
    </row>
    <row r="425" spans="2:10" ht="25.5" x14ac:dyDescent="0.25">
      <c r="B425" s="10" t="s">
        <v>351</v>
      </c>
      <c r="C425" s="11" t="s">
        <v>352</v>
      </c>
      <c r="D425" s="10" t="s">
        <v>471</v>
      </c>
      <c r="E425" s="11" t="s">
        <v>447</v>
      </c>
      <c r="F425" s="10" t="s">
        <v>461</v>
      </c>
      <c r="H425" s="6" t="s">
        <v>14</v>
      </c>
      <c r="I425" s="6" t="s">
        <v>6</v>
      </c>
      <c r="J425" s="12">
        <f>+SUM(J419:J424)</f>
        <v>127</v>
      </c>
    </row>
    <row r="426" spans="2:10" x14ac:dyDescent="0.25">
      <c r="B426" s="3" t="s">
        <v>353</v>
      </c>
      <c r="C426" s="8" t="s">
        <v>354</v>
      </c>
      <c r="D426" s="3" t="s">
        <v>471</v>
      </c>
      <c r="E426" s="8" t="s">
        <v>447</v>
      </c>
      <c r="F426" s="3" t="s">
        <v>460</v>
      </c>
      <c r="H426" s="6" t="s">
        <v>8</v>
      </c>
      <c r="I426" s="6" t="s">
        <v>6</v>
      </c>
      <c r="J426" s="9">
        <v>0</v>
      </c>
    </row>
    <row r="427" spans="2:10" ht="25.5" x14ac:dyDescent="0.25">
      <c r="B427" s="10" t="s">
        <v>355</v>
      </c>
      <c r="C427" s="11" t="s">
        <v>356</v>
      </c>
      <c r="D427" s="10" t="s">
        <v>471</v>
      </c>
      <c r="E427" s="11" t="s">
        <v>447</v>
      </c>
      <c r="F427" s="10" t="s">
        <v>461</v>
      </c>
      <c r="H427" s="6" t="s">
        <v>14</v>
      </c>
      <c r="I427" s="6" t="s">
        <v>6</v>
      </c>
      <c r="J427" s="12">
        <f>+J426</f>
        <v>0</v>
      </c>
    </row>
    <row r="428" spans="2:10" x14ac:dyDescent="0.25">
      <c r="B428" s="3" t="s">
        <v>357</v>
      </c>
      <c r="C428" s="8" t="s">
        <v>358</v>
      </c>
      <c r="D428" s="3" t="s">
        <v>471</v>
      </c>
      <c r="E428" s="8" t="s">
        <v>447</v>
      </c>
      <c r="F428" s="3" t="s">
        <v>460</v>
      </c>
      <c r="H428" s="6" t="s">
        <v>8</v>
      </c>
      <c r="I428" s="6" t="s">
        <v>6</v>
      </c>
      <c r="J428" s="9">
        <v>0</v>
      </c>
    </row>
    <row r="429" spans="2:10" x14ac:dyDescent="0.25">
      <c r="B429" s="3" t="s">
        <v>359</v>
      </c>
      <c r="C429" s="8" t="s">
        <v>360</v>
      </c>
      <c r="D429" s="3" t="s">
        <v>471</v>
      </c>
      <c r="E429" s="8" t="s">
        <v>447</v>
      </c>
      <c r="F429" s="3" t="s">
        <v>460</v>
      </c>
      <c r="H429" s="6" t="s">
        <v>8</v>
      </c>
      <c r="I429" s="6" t="s">
        <v>6</v>
      </c>
      <c r="J429" s="9">
        <v>0</v>
      </c>
    </row>
    <row r="430" spans="2:10" ht="25.5" x14ac:dyDescent="0.25">
      <c r="B430" s="3" t="s">
        <v>361</v>
      </c>
      <c r="C430" s="8" t="s">
        <v>362</v>
      </c>
      <c r="D430" s="3" t="s">
        <v>471</v>
      </c>
      <c r="E430" s="8" t="s">
        <v>447</v>
      </c>
      <c r="F430" s="3" t="s">
        <v>460</v>
      </c>
      <c r="H430" s="6" t="s">
        <v>8</v>
      </c>
      <c r="I430" s="6" t="s">
        <v>6</v>
      </c>
      <c r="J430" s="9">
        <v>0</v>
      </c>
    </row>
    <row r="431" spans="2:10" ht="25.5" x14ac:dyDescent="0.25">
      <c r="B431" s="3" t="s">
        <v>363</v>
      </c>
      <c r="C431" s="8" t="s">
        <v>364</v>
      </c>
      <c r="D431" s="3" t="s">
        <v>471</v>
      </c>
      <c r="E431" s="8" t="s">
        <v>447</v>
      </c>
      <c r="F431" s="3" t="s">
        <v>460</v>
      </c>
      <c r="H431" s="6" t="s">
        <v>8</v>
      </c>
      <c r="I431" s="6" t="s">
        <v>6</v>
      </c>
      <c r="J431" s="9">
        <v>0</v>
      </c>
    </row>
    <row r="432" spans="2:10" ht="25.5" x14ac:dyDescent="0.25">
      <c r="B432" s="3" t="s">
        <v>365</v>
      </c>
      <c r="C432" s="8" t="s">
        <v>366</v>
      </c>
      <c r="D432" s="3" t="s">
        <v>471</v>
      </c>
      <c r="E432" s="8" t="s">
        <v>447</v>
      </c>
      <c r="F432" s="3" t="s">
        <v>460</v>
      </c>
      <c r="H432" s="6" t="s">
        <v>8</v>
      </c>
      <c r="I432" s="6" t="s">
        <v>6</v>
      </c>
      <c r="J432" s="9">
        <v>5</v>
      </c>
    </row>
    <row r="433" spans="2:10" ht="25.5" x14ac:dyDescent="0.25">
      <c r="B433" s="3" t="s">
        <v>367</v>
      </c>
      <c r="C433" s="8" t="s">
        <v>368</v>
      </c>
      <c r="D433" s="3" t="s">
        <v>471</v>
      </c>
      <c r="E433" s="8" t="s">
        <v>447</v>
      </c>
      <c r="F433" s="3" t="s">
        <v>460</v>
      </c>
      <c r="H433" s="6" t="s">
        <v>8</v>
      </c>
      <c r="I433" s="6" t="s">
        <v>6</v>
      </c>
      <c r="J433" s="9">
        <v>0</v>
      </c>
    </row>
    <row r="434" spans="2:10" ht="25.5" x14ac:dyDescent="0.25">
      <c r="B434" s="3" t="s">
        <v>369</v>
      </c>
      <c r="C434" s="8" t="s">
        <v>370</v>
      </c>
      <c r="D434" s="3" t="s">
        <v>471</v>
      </c>
      <c r="E434" s="8" t="s">
        <v>447</v>
      </c>
      <c r="F434" s="3" t="s">
        <v>460</v>
      </c>
      <c r="H434" s="6" t="s">
        <v>8</v>
      </c>
      <c r="I434" s="6" t="s">
        <v>6</v>
      </c>
      <c r="J434" s="9">
        <v>43</v>
      </c>
    </row>
    <row r="435" spans="2:10" ht="25.5" x14ac:dyDescent="0.25">
      <c r="B435" s="3" t="s">
        <v>371</v>
      </c>
      <c r="C435" s="8" t="s">
        <v>372</v>
      </c>
      <c r="D435" s="3" t="s">
        <v>471</v>
      </c>
      <c r="E435" s="8" t="s">
        <v>447</v>
      </c>
      <c r="F435" s="3" t="s">
        <v>460</v>
      </c>
      <c r="H435" s="6" t="s">
        <v>8</v>
      </c>
      <c r="I435" s="6" t="s">
        <v>6</v>
      </c>
      <c r="J435" s="9">
        <v>0</v>
      </c>
    </row>
    <row r="436" spans="2:10" ht="25.5" x14ac:dyDescent="0.25">
      <c r="B436" s="10" t="s">
        <v>373</v>
      </c>
      <c r="C436" s="11" t="s">
        <v>374</v>
      </c>
      <c r="D436" s="10" t="s">
        <v>471</v>
      </c>
      <c r="E436" s="11" t="s">
        <v>447</v>
      </c>
      <c r="F436" s="10" t="s">
        <v>461</v>
      </c>
      <c r="H436" s="6" t="s">
        <v>14</v>
      </c>
      <c r="I436" s="6" t="s">
        <v>6</v>
      </c>
      <c r="J436" s="12">
        <f>+J434+J435</f>
        <v>43</v>
      </c>
    </row>
    <row r="437" spans="2:10" x14ac:dyDescent="0.25">
      <c r="B437" s="3" t="s">
        <v>375</v>
      </c>
      <c r="C437" s="8" t="s">
        <v>376</v>
      </c>
      <c r="D437" s="3" t="s">
        <v>471</v>
      </c>
      <c r="E437" s="8" t="s">
        <v>447</v>
      </c>
      <c r="F437" s="3" t="s">
        <v>460</v>
      </c>
      <c r="H437" s="6" t="s">
        <v>8</v>
      </c>
      <c r="I437" s="6" t="s">
        <v>6</v>
      </c>
      <c r="J437" s="9">
        <v>0</v>
      </c>
    </row>
    <row r="438" spans="2:10" x14ac:dyDescent="0.25">
      <c r="B438" s="3" t="s">
        <v>377</v>
      </c>
      <c r="C438" s="8" t="s">
        <v>135</v>
      </c>
      <c r="D438" s="3" t="s">
        <v>471</v>
      </c>
      <c r="E438" s="8" t="s">
        <v>447</v>
      </c>
      <c r="F438" s="3" t="s">
        <v>460</v>
      </c>
      <c r="H438" s="6" t="s">
        <v>8</v>
      </c>
      <c r="I438" s="6" t="s">
        <v>6</v>
      </c>
      <c r="J438" s="9">
        <v>6</v>
      </c>
    </row>
    <row r="439" spans="2:10" ht="25.5" x14ac:dyDescent="0.25">
      <c r="B439" s="3" t="s">
        <v>378</v>
      </c>
      <c r="C439" s="8" t="s">
        <v>379</v>
      </c>
      <c r="D439" s="3" t="s">
        <v>471</v>
      </c>
      <c r="E439" s="8" t="s">
        <v>447</v>
      </c>
      <c r="F439" s="3" t="s">
        <v>460</v>
      </c>
      <c r="H439" s="6" t="s">
        <v>8</v>
      </c>
      <c r="I439" s="6" t="s">
        <v>6</v>
      </c>
      <c r="J439" s="9">
        <v>0</v>
      </c>
    </row>
    <row r="440" spans="2:10" x14ac:dyDescent="0.25">
      <c r="B440" s="10" t="s">
        <v>380</v>
      </c>
      <c r="C440" s="11" t="s">
        <v>381</v>
      </c>
      <c r="D440" s="10" t="s">
        <v>471</v>
      </c>
      <c r="E440" s="11" t="s">
        <v>447</v>
      </c>
      <c r="F440" s="10" t="s">
        <v>461</v>
      </c>
      <c r="H440" s="6" t="s">
        <v>14</v>
      </c>
      <c r="I440" s="6" t="s">
        <v>6</v>
      </c>
      <c r="J440" s="12">
        <f>+J439</f>
        <v>0</v>
      </c>
    </row>
    <row r="441" spans="2:10" ht="25.5" x14ac:dyDescent="0.25">
      <c r="B441" s="3" t="s">
        <v>382</v>
      </c>
      <c r="C441" s="8" t="s">
        <v>383</v>
      </c>
      <c r="D441" s="3" t="s">
        <v>471</v>
      </c>
      <c r="E441" s="8" t="s">
        <v>447</v>
      </c>
      <c r="F441" s="3" t="s">
        <v>460</v>
      </c>
      <c r="H441" s="6" t="s">
        <v>8</v>
      </c>
      <c r="I441" s="6" t="s">
        <v>6</v>
      </c>
      <c r="J441" s="9">
        <v>6</v>
      </c>
    </row>
    <row r="442" spans="2:10" x14ac:dyDescent="0.25">
      <c r="B442" s="10" t="s">
        <v>384</v>
      </c>
      <c r="C442" s="11" t="s">
        <v>385</v>
      </c>
      <c r="D442" s="10" t="s">
        <v>471</v>
      </c>
      <c r="E442" s="11" t="s">
        <v>447</v>
      </c>
      <c r="F442" s="10" t="s">
        <v>461</v>
      </c>
      <c r="H442" s="6" t="s">
        <v>14</v>
      </c>
      <c r="I442" s="6" t="s">
        <v>6</v>
      </c>
      <c r="J442" s="12">
        <f>+J441</f>
        <v>6</v>
      </c>
    </row>
    <row r="443" spans="2:10" ht="25.5" x14ac:dyDescent="0.25">
      <c r="B443" s="3" t="s">
        <v>386</v>
      </c>
      <c r="C443" s="8" t="s">
        <v>387</v>
      </c>
      <c r="D443" s="3" t="s">
        <v>471</v>
      </c>
      <c r="E443" s="8" t="s">
        <v>447</v>
      </c>
      <c r="F443" s="3" t="s">
        <v>460</v>
      </c>
      <c r="H443" s="6" t="s">
        <v>8</v>
      </c>
      <c r="I443" s="6" t="s">
        <v>6</v>
      </c>
      <c r="J443" s="9">
        <v>0</v>
      </c>
    </row>
    <row r="444" spans="2:10" x14ac:dyDescent="0.25">
      <c r="B444" s="3" t="s">
        <v>388</v>
      </c>
      <c r="C444" s="8" t="s">
        <v>389</v>
      </c>
      <c r="D444" s="3" t="s">
        <v>471</v>
      </c>
      <c r="E444" s="8" t="s">
        <v>447</v>
      </c>
      <c r="F444" s="3" t="s">
        <v>460</v>
      </c>
      <c r="H444" s="6" t="s">
        <v>8</v>
      </c>
      <c r="I444" s="6" t="s">
        <v>6</v>
      </c>
      <c r="J444" s="9">
        <v>6</v>
      </c>
    </row>
    <row r="445" spans="2:10" ht="25.5" x14ac:dyDescent="0.25">
      <c r="B445" s="3" t="s">
        <v>390</v>
      </c>
      <c r="C445" s="8" t="s">
        <v>391</v>
      </c>
      <c r="D445" s="3" t="s">
        <v>471</v>
      </c>
      <c r="E445" s="8" t="s">
        <v>447</v>
      </c>
      <c r="F445" s="3" t="s">
        <v>460</v>
      </c>
      <c r="H445" s="6" t="s">
        <v>8</v>
      </c>
      <c r="I445" s="6" t="s">
        <v>6</v>
      </c>
      <c r="J445" s="9">
        <v>0</v>
      </c>
    </row>
    <row r="446" spans="2:10" ht="25.5" x14ac:dyDescent="0.25">
      <c r="B446" s="3" t="s">
        <v>392</v>
      </c>
      <c r="C446" s="8" t="s">
        <v>393</v>
      </c>
      <c r="D446" s="3" t="s">
        <v>471</v>
      </c>
      <c r="E446" s="8" t="s">
        <v>447</v>
      </c>
      <c r="F446" s="3" t="s">
        <v>460</v>
      </c>
      <c r="H446" s="6" t="s">
        <v>8</v>
      </c>
      <c r="I446" s="6" t="s">
        <v>6</v>
      </c>
      <c r="J446" s="9">
        <v>44</v>
      </c>
    </row>
    <row r="447" spans="2:10" ht="25.5" x14ac:dyDescent="0.25">
      <c r="B447" s="3" t="s">
        <v>394</v>
      </c>
      <c r="C447" s="8" t="s">
        <v>395</v>
      </c>
      <c r="D447" s="3" t="s">
        <v>471</v>
      </c>
      <c r="E447" s="8" t="s">
        <v>447</v>
      </c>
      <c r="F447" s="3" t="s">
        <v>460</v>
      </c>
      <c r="H447" s="6" t="s">
        <v>8</v>
      </c>
      <c r="I447" s="6" t="s">
        <v>6</v>
      </c>
      <c r="J447" s="9">
        <v>6</v>
      </c>
    </row>
    <row r="448" spans="2:10" ht="38.25" x14ac:dyDescent="0.25">
      <c r="B448" s="3" t="s">
        <v>396</v>
      </c>
      <c r="C448" s="8" t="s">
        <v>397</v>
      </c>
      <c r="D448" s="3" t="s">
        <v>471</v>
      </c>
      <c r="E448" s="8" t="s">
        <v>447</v>
      </c>
      <c r="F448" s="3" t="s">
        <v>460</v>
      </c>
      <c r="H448" s="6" t="s">
        <v>8</v>
      </c>
      <c r="I448" s="6" t="s">
        <v>6</v>
      </c>
      <c r="J448" s="9">
        <v>0</v>
      </c>
    </row>
    <row r="449" spans="2:10" ht="25.5" x14ac:dyDescent="0.25">
      <c r="B449" s="10" t="s">
        <v>398</v>
      </c>
      <c r="C449" s="11" t="s">
        <v>399</v>
      </c>
      <c r="D449" s="10" t="s">
        <v>471</v>
      </c>
      <c r="E449" s="11" t="s">
        <v>447</v>
      </c>
      <c r="F449" s="10" t="s">
        <v>461</v>
      </c>
      <c r="H449" s="6" t="s">
        <v>14</v>
      </c>
      <c r="I449" s="6" t="s">
        <v>6</v>
      </c>
      <c r="J449" s="12">
        <f>+J446+J447+J448</f>
        <v>50</v>
      </c>
    </row>
    <row r="450" spans="2:10" x14ac:dyDescent="0.25">
      <c r="B450" s="3" t="s">
        <v>400</v>
      </c>
      <c r="C450" s="8" t="s">
        <v>401</v>
      </c>
      <c r="D450" s="3" t="s">
        <v>471</v>
      </c>
      <c r="E450" s="8" t="s">
        <v>447</v>
      </c>
      <c r="F450" s="3" t="s">
        <v>460</v>
      </c>
      <c r="H450" s="6" t="s">
        <v>8</v>
      </c>
      <c r="I450" s="6" t="s">
        <v>6</v>
      </c>
      <c r="J450" s="9">
        <v>0</v>
      </c>
    </row>
    <row r="451" spans="2:10" x14ac:dyDescent="0.25">
      <c r="B451" s="3" t="s">
        <v>402</v>
      </c>
      <c r="C451" s="8" t="s">
        <v>403</v>
      </c>
      <c r="D451" s="3" t="s">
        <v>471</v>
      </c>
      <c r="E451" s="8" t="s">
        <v>447</v>
      </c>
      <c r="F451" s="3" t="s">
        <v>460</v>
      </c>
      <c r="H451" s="6" t="s">
        <v>8</v>
      </c>
      <c r="I451" s="6" t="s">
        <v>6</v>
      </c>
      <c r="J451" s="9">
        <v>73</v>
      </c>
    </row>
    <row r="452" spans="2:10" x14ac:dyDescent="0.25">
      <c r="B452" s="3" t="s">
        <v>404</v>
      </c>
      <c r="C452" s="8" t="s">
        <v>405</v>
      </c>
      <c r="D452" s="3" t="s">
        <v>471</v>
      </c>
      <c r="E452" s="8" t="s">
        <v>447</v>
      </c>
      <c r="F452" s="3" t="s">
        <v>460</v>
      </c>
      <c r="H452" s="6" t="s">
        <v>8</v>
      </c>
      <c r="I452" s="6" t="s">
        <v>6</v>
      </c>
      <c r="J452" s="9">
        <v>0</v>
      </c>
    </row>
    <row r="453" spans="2:10" ht="38.25" x14ac:dyDescent="0.25">
      <c r="B453" s="3" t="s">
        <v>406</v>
      </c>
      <c r="C453" s="8" t="s">
        <v>407</v>
      </c>
      <c r="D453" s="3" t="s">
        <v>471</v>
      </c>
      <c r="E453" s="8" t="s">
        <v>447</v>
      </c>
      <c r="F453" s="3" t="s">
        <v>460</v>
      </c>
      <c r="H453" s="6" t="s">
        <v>8</v>
      </c>
      <c r="I453" s="6" t="s">
        <v>6</v>
      </c>
      <c r="J453" s="9">
        <v>4</v>
      </c>
    </row>
    <row r="454" spans="2:10" ht="38.25" x14ac:dyDescent="0.25">
      <c r="B454" s="3" t="s">
        <v>408</v>
      </c>
      <c r="C454" s="8" t="s">
        <v>409</v>
      </c>
      <c r="D454" s="3" t="s">
        <v>471</v>
      </c>
      <c r="E454" s="8" t="s">
        <v>447</v>
      </c>
      <c r="F454" s="3" t="s">
        <v>460</v>
      </c>
      <c r="H454" s="6" t="s">
        <v>8</v>
      </c>
      <c r="I454" s="6" t="s">
        <v>6</v>
      </c>
      <c r="J454" s="9">
        <v>322</v>
      </c>
    </row>
    <row r="455" spans="2:10" ht="51" x14ac:dyDescent="0.25">
      <c r="B455" s="3" t="s">
        <v>410</v>
      </c>
      <c r="C455" s="8" t="s">
        <v>411</v>
      </c>
      <c r="D455" s="3" t="s">
        <v>471</v>
      </c>
      <c r="E455" s="8" t="s">
        <v>447</v>
      </c>
      <c r="F455" s="3" t="s">
        <v>460</v>
      </c>
      <c r="H455" s="6" t="s">
        <v>8</v>
      </c>
      <c r="I455" s="6" t="s">
        <v>6</v>
      </c>
      <c r="J455" s="9">
        <v>0</v>
      </c>
    </row>
    <row r="456" spans="2:10" ht="25.5" x14ac:dyDescent="0.25">
      <c r="B456" s="3" t="s">
        <v>443</v>
      </c>
      <c r="C456" s="8" t="s">
        <v>444</v>
      </c>
      <c r="D456" s="3" t="s">
        <v>471</v>
      </c>
      <c r="E456" s="8" t="s">
        <v>447</v>
      </c>
      <c r="F456" s="3" t="s">
        <v>460</v>
      </c>
      <c r="H456" s="6" t="s">
        <v>8</v>
      </c>
      <c r="I456" s="6" t="s">
        <v>6</v>
      </c>
      <c r="J456" s="9">
        <v>7</v>
      </c>
    </row>
    <row r="457" spans="2:10" ht="25.5" x14ac:dyDescent="0.25">
      <c r="B457" s="3" t="s">
        <v>412</v>
      </c>
      <c r="C457" s="8" t="s">
        <v>413</v>
      </c>
      <c r="D457" s="3" t="s">
        <v>471</v>
      </c>
      <c r="E457" s="8" t="s">
        <v>447</v>
      </c>
      <c r="F457" s="3" t="s">
        <v>460</v>
      </c>
      <c r="H457" s="6" t="s">
        <v>8</v>
      </c>
      <c r="I457" s="6" t="s">
        <v>6</v>
      </c>
      <c r="J457" s="9">
        <v>45</v>
      </c>
    </row>
    <row r="458" spans="2:10" x14ac:dyDescent="0.25">
      <c r="B458" s="3" t="s">
        <v>414</v>
      </c>
      <c r="C458" s="8" t="s">
        <v>415</v>
      </c>
      <c r="D458" s="3" t="s">
        <v>471</v>
      </c>
      <c r="E458" s="8" t="s">
        <v>447</v>
      </c>
      <c r="F458" s="3" t="s">
        <v>460</v>
      </c>
      <c r="H458" s="6" t="s">
        <v>8</v>
      </c>
      <c r="I458" s="6" t="s">
        <v>6</v>
      </c>
      <c r="J458" s="9">
        <v>62</v>
      </c>
    </row>
    <row r="459" spans="2:10" x14ac:dyDescent="0.25">
      <c r="B459" s="3" t="s">
        <v>416</v>
      </c>
      <c r="C459" s="8" t="s">
        <v>417</v>
      </c>
      <c r="D459" s="3" t="s">
        <v>471</v>
      </c>
      <c r="E459" s="8" t="s">
        <v>447</v>
      </c>
      <c r="F459" s="3" t="s">
        <v>460</v>
      </c>
      <c r="H459" s="6" t="s">
        <v>8</v>
      </c>
      <c r="I459" s="6" t="s">
        <v>6</v>
      </c>
      <c r="J459" s="9">
        <v>0</v>
      </c>
    </row>
    <row r="460" spans="2:10" x14ac:dyDescent="0.25">
      <c r="B460" s="3" t="s">
        <v>418</v>
      </c>
      <c r="C460" s="8" t="s">
        <v>419</v>
      </c>
      <c r="D460" s="3" t="s">
        <v>471</v>
      </c>
      <c r="E460" s="8" t="s">
        <v>447</v>
      </c>
      <c r="F460" s="3" t="s">
        <v>460</v>
      </c>
      <c r="H460" s="6" t="s">
        <v>8</v>
      </c>
      <c r="I460" s="6" t="s">
        <v>6</v>
      </c>
      <c r="J460" s="9">
        <v>5</v>
      </c>
    </row>
    <row r="461" spans="2:10" x14ac:dyDescent="0.25">
      <c r="B461" s="3" t="s">
        <v>420</v>
      </c>
      <c r="C461" s="8" t="s">
        <v>421</v>
      </c>
      <c r="D461" s="3" t="s">
        <v>471</v>
      </c>
      <c r="E461" s="8" t="s">
        <v>447</v>
      </c>
      <c r="F461" s="3" t="s">
        <v>460</v>
      </c>
      <c r="H461" s="6" t="s">
        <v>8</v>
      </c>
      <c r="I461" s="6" t="s">
        <v>6</v>
      </c>
      <c r="J461" s="9">
        <v>4</v>
      </c>
    </row>
    <row r="462" spans="2:10" ht="25.5" x14ac:dyDescent="0.25">
      <c r="B462" s="10" t="s">
        <v>422</v>
      </c>
      <c r="C462" s="11" t="s">
        <v>423</v>
      </c>
      <c r="D462" s="10" t="s">
        <v>471</v>
      </c>
      <c r="E462" s="11" t="s">
        <v>447</v>
      </c>
      <c r="F462" s="10" t="s">
        <v>461</v>
      </c>
      <c r="H462" s="6" t="s">
        <v>14</v>
      </c>
      <c r="I462" s="6" t="s">
        <v>6</v>
      </c>
      <c r="J462" s="12">
        <f>+J428+J429+J430+J431+J432+J433+J436+J437+J438+J440+J442+J443+J444+J445+J449+J450+J451+J452+J453+J454+J455+J456+J457+J458+J459+J460+J461</f>
        <v>638</v>
      </c>
    </row>
    <row r="463" spans="2:10" ht="51" x14ac:dyDescent="0.25">
      <c r="B463" s="3" t="s">
        <v>424</v>
      </c>
      <c r="C463" s="8" t="s">
        <v>454</v>
      </c>
      <c r="D463" s="3" t="s">
        <v>471</v>
      </c>
      <c r="E463" s="8" t="s">
        <v>447</v>
      </c>
      <c r="F463" s="3" t="s">
        <v>460</v>
      </c>
      <c r="H463" s="6" t="s">
        <v>8</v>
      </c>
      <c r="I463" s="6" t="s">
        <v>6</v>
      </c>
      <c r="J463" s="9">
        <v>0</v>
      </c>
    </row>
    <row r="464" spans="2:10" ht="38.25" x14ac:dyDescent="0.25">
      <c r="B464" s="3" t="s">
        <v>425</v>
      </c>
      <c r="C464" s="8" t="s">
        <v>455</v>
      </c>
      <c r="D464" s="3" t="s">
        <v>471</v>
      </c>
      <c r="E464" s="8" t="s">
        <v>447</v>
      </c>
      <c r="F464" s="3" t="s">
        <v>460</v>
      </c>
      <c r="H464" s="6" t="s">
        <v>8</v>
      </c>
      <c r="I464" s="6" t="s">
        <v>6</v>
      </c>
      <c r="J464" s="9">
        <v>63</v>
      </c>
    </row>
    <row r="465" spans="2:10" ht="25.5" x14ac:dyDescent="0.25">
      <c r="B465" s="10" t="s">
        <v>426</v>
      </c>
      <c r="C465" s="11" t="s">
        <v>456</v>
      </c>
      <c r="D465" s="10" t="s">
        <v>471</v>
      </c>
      <c r="E465" s="11" t="s">
        <v>447</v>
      </c>
      <c r="F465" s="10" t="s">
        <v>461</v>
      </c>
      <c r="H465" s="6" t="s">
        <v>14</v>
      </c>
      <c r="I465" s="6" t="s">
        <v>6</v>
      </c>
      <c r="J465" s="12">
        <f>J463+J464</f>
        <v>63</v>
      </c>
    </row>
    <row r="466" spans="2:10" ht="25.5" x14ac:dyDescent="0.25">
      <c r="B466" s="10" t="s">
        <v>441</v>
      </c>
      <c r="C466" s="11" t="s">
        <v>442</v>
      </c>
      <c r="D466" s="10" t="s">
        <v>471</v>
      </c>
      <c r="E466" s="11" t="s">
        <v>447</v>
      </c>
      <c r="F466" s="10" t="s">
        <v>461</v>
      </c>
      <c r="H466" s="6" t="s">
        <v>14</v>
      </c>
      <c r="I466" s="6" t="s">
        <v>67</v>
      </c>
      <c r="J466" s="12">
        <f>+J320+J349+J404+J416+J418+J425+J427+J462+J465</f>
        <v>1710</v>
      </c>
    </row>
    <row r="467" spans="2:10" x14ac:dyDescent="0.25">
      <c r="B467" s="11" t="s">
        <v>3</v>
      </c>
      <c r="C467" s="11" t="s">
        <v>457</v>
      </c>
      <c r="D467" s="11" t="s">
        <v>3</v>
      </c>
      <c r="E467" s="11" t="s">
        <v>3</v>
      </c>
      <c r="F467" s="11" t="s">
        <v>3</v>
      </c>
      <c r="H467" s="6" t="s">
        <v>14</v>
      </c>
      <c r="I467" s="6" t="s">
        <v>67</v>
      </c>
      <c r="J467" s="12">
        <f>+J94+J287+J466</f>
        <v>3205</v>
      </c>
    </row>
    <row r="468" spans="2:10" ht="25.5" x14ac:dyDescent="0.25">
      <c r="B468" s="21" t="s">
        <v>3</v>
      </c>
      <c r="C468" s="16" t="s">
        <v>445</v>
      </c>
      <c r="D468" s="16" t="s">
        <v>3</v>
      </c>
      <c r="E468" s="16" t="s">
        <v>3</v>
      </c>
      <c r="F468" s="16" t="s">
        <v>3</v>
      </c>
      <c r="G468" s="18"/>
      <c r="H468" s="19" t="s">
        <v>14</v>
      </c>
      <c r="I468" s="19" t="s">
        <v>67</v>
      </c>
      <c r="J468" s="20">
        <f>+J58+J467</f>
        <v>3364</v>
      </c>
    </row>
    <row r="469" spans="2:10" ht="25.5" x14ac:dyDescent="0.25">
      <c r="B469" s="21" t="s">
        <v>3</v>
      </c>
      <c r="C469" s="22" t="s">
        <v>446</v>
      </c>
      <c r="D469" s="16" t="s">
        <v>3</v>
      </c>
      <c r="E469" s="16" t="s">
        <v>3</v>
      </c>
      <c r="F469" s="16" t="s">
        <v>3</v>
      </c>
      <c r="G469" s="18"/>
      <c r="H469" s="19" t="s">
        <v>14</v>
      </c>
      <c r="I469" s="19" t="s">
        <v>67</v>
      </c>
      <c r="J469" s="23">
        <f>+IF(J58=0,"na",J468/J58)</f>
        <v>21.157232704402517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I16" sqref="I16"/>
    </sheetView>
  </sheetViews>
  <sheetFormatPr baseColWidth="10" defaultRowHeight="15" x14ac:dyDescent="0.25"/>
  <cols>
    <col min="3" max="3" width="16" customWidth="1"/>
    <col min="7" max="7" width="15.7109375" bestFit="1" customWidth="1"/>
  </cols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76200</xdr:colOff>
                <xdr:row>5</xdr:row>
                <xdr:rowOff>19050</xdr:rowOff>
              </from>
              <to>
                <xdr:col>6</xdr:col>
                <xdr:colOff>247650</xdr:colOff>
                <xdr:row>11</xdr:row>
                <xdr:rowOff>104775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B100"/>
  <sheetViews>
    <sheetView workbookViewId="0">
      <selection activeCell="D22" sqref="D22"/>
    </sheetView>
  </sheetViews>
  <sheetFormatPr baseColWidth="10" defaultRowHeight="15" x14ac:dyDescent="0.25"/>
  <sheetData>
    <row r="1" spans="1:54" x14ac:dyDescent="0.25">
      <c r="A1" s="24" t="s">
        <v>488</v>
      </c>
      <c r="B1" s="24" t="s">
        <v>489</v>
      </c>
      <c r="C1" s="24" t="s">
        <v>490</v>
      </c>
      <c r="D1" s="24" t="s">
        <v>491</v>
      </c>
      <c r="E1" s="24" t="s">
        <v>492</v>
      </c>
      <c r="F1" s="24" t="s">
        <v>493</v>
      </c>
      <c r="G1" s="24" t="s">
        <v>494</v>
      </c>
      <c r="H1" s="24" t="s">
        <v>495</v>
      </c>
      <c r="I1" s="24" t="s">
        <v>496</v>
      </c>
      <c r="J1" s="24" t="s">
        <v>497</v>
      </c>
      <c r="K1" s="24" t="s">
        <v>498</v>
      </c>
      <c r="L1" s="24" t="s">
        <v>499</v>
      </c>
      <c r="M1" s="24" t="s">
        <v>500</v>
      </c>
      <c r="N1" s="24" t="s">
        <v>501</v>
      </c>
      <c r="O1" s="24" t="s">
        <v>502</v>
      </c>
      <c r="P1" s="24" t="s">
        <v>503</v>
      </c>
      <c r="Q1" s="24" t="s">
        <v>504</v>
      </c>
      <c r="R1" s="24" t="s">
        <v>505</v>
      </c>
      <c r="S1" s="24" t="s">
        <v>506</v>
      </c>
      <c r="T1" s="24" t="s">
        <v>507</v>
      </c>
      <c r="U1" s="24" t="s">
        <v>508</v>
      </c>
      <c r="V1" s="24" t="s">
        <v>509</v>
      </c>
      <c r="W1" s="24" t="s">
        <v>510</v>
      </c>
      <c r="X1" s="24" t="s">
        <v>511</v>
      </c>
      <c r="Y1" s="24" t="s">
        <v>512</v>
      </c>
      <c r="Z1" s="24" t="s">
        <v>513</v>
      </c>
      <c r="AA1" s="24" t="s">
        <v>514</v>
      </c>
      <c r="AB1" s="24" t="s">
        <v>515</v>
      </c>
      <c r="AC1" s="24" t="s">
        <v>516</v>
      </c>
      <c r="AD1" s="24" t="s">
        <v>517</v>
      </c>
      <c r="AE1" s="24" t="s">
        <v>518</v>
      </c>
      <c r="AF1" s="24" t="s">
        <v>519</v>
      </c>
      <c r="AG1" s="24" t="s">
        <v>520</v>
      </c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</row>
    <row r="2" spans="1:54" x14ac:dyDescent="0.25">
      <c r="A2" t="s">
        <v>521</v>
      </c>
      <c r="B2" t="s">
        <v>522</v>
      </c>
      <c r="C2" t="s">
        <v>523</v>
      </c>
      <c r="D2" t="s">
        <v>524</v>
      </c>
      <c r="E2" t="s">
        <v>525</v>
      </c>
      <c r="F2" t="s">
        <v>526</v>
      </c>
      <c r="G2" t="s">
        <v>527</v>
      </c>
      <c r="H2" t="s">
        <v>528</v>
      </c>
      <c r="I2" t="s">
        <v>529</v>
      </c>
      <c r="J2" t="s">
        <v>522</v>
      </c>
      <c r="K2" t="s">
        <v>530</v>
      </c>
      <c r="L2" t="s">
        <v>524</v>
      </c>
      <c r="M2" t="s">
        <v>523</v>
      </c>
      <c r="N2" t="s">
        <v>531</v>
      </c>
      <c r="O2" t="s">
        <v>521</v>
      </c>
      <c r="P2" t="s">
        <v>532</v>
      </c>
      <c r="Q2" t="s">
        <v>532</v>
      </c>
      <c r="R2" t="s">
        <v>533</v>
      </c>
      <c r="S2" t="s">
        <v>533</v>
      </c>
      <c r="T2" t="s">
        <v>529</v>
      </c>
      <c r="U2" t="s">
        <v>528</v>
      </c>
      <c r="V2" t="s">
        <v>523</v>
      </c>
      <c r="X2" t="s">
        <v>527</v>
      </c>
      <c r="Y2" t="s">
        <v>533</v>
      </c>
      <c r="Z2" t="s">
        <v>525</v>
      </c>
      <c r="AA2" t="s">
        <v>521</v>
      </c>
      <c r="AB2" t="s">
        <v>528</v>
      </c>
      <c r="AC2" t="s">
        <v>534</v>
      </c>
      <c r="AD2" t="s">
        <v>535</v>
      </c>
      <c r="AE2" t="s">
        <v>536</v>
      </c>
      <c r="AF2" t="s">
        <v>537</v>
      </c>
      <c r="AG2" t="s">
        <v>525</v>
      </c>
      <c r="AI2" t="s">
        <v>521</v>
      </c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</row>
    <row r="3" spans="1:54" x14ac:dyDescent="0.25">
      <c r="A3" t="s">
        <v>534</v>
      </c>
      <c r="B3" t="s">
        <v>538</v>
      </c>
      <c r="C3" t="s">
        <v>539</v>
      </c>
      <c r="D3" t="s">
        <v>540</v>
      </c>
      <c r="J3" t="s">
        <v>538</v>
      </c>
      <c r="L3" t="s">
        <v>540</v>
      </c>
      <c r="M3" t="s">
        <v>539</v>
      </c>
      <c r="N3" t="s">
        <v>523</v>
      </c>
      <c r="O3" t="s">
        <v>534</v>
      </c>
      <c r="P3" t="s">
        <v>541</v>
      </c>
      <c r="Q3" t="s">
        <v>541</v>
      </c>
      <c r="R3" t="s">
        <v>527</v>
      </c>
      <c r="S3" t="s">
        <v>527</v>
      </c>
      <c r="T3" t="s">
        <v>532</v>
      </c>
      <c r="U3" t="s">
        <v>521</v>
      </c>
      <c r="V3" t="s">
        <v>539</v>
      </c>
      <c r="X3" t="s">
        <v>542</v>
      </c>
      <c r="Y3" t="s">
        <v>527</v>
      </c>
      <c r="Z3" t="s">
        <v>521</v>
      </c>
      <c r="AA3" t="s">
        <v>534</v>
      </c>
      <c r="AB3" t="s">
        <v>523</v>
      </c>
      <c r="AC3" t="s">
        <v>543</v>
      </c>
      <c r="AD3" t="s">
        <v>544</v>
      </c>
      <c r="AE3" t="s">
        <v>545</v>
      </c>
      <c r="AF3" t="s">
        <v>546</v>
      </c>
      <c r="AG3" t="s">
        <v>526</v>
      </c>
      <c r="AI3" t="s">
        <v>534</v>
      </c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</row>
    <row r="4" spans="1:54" x14ac:dyDescent="0.25">
      <c r="A4" t="s">
        <v>547</v>
      </c>
      <c r="C4" t="s">
        <v>548</v>
      </c>
      <c r="M4" t="s">
        <v>548</v>
      </c>
      <c r="N4" t="s">
        <v>539</v>
      </c>
      <c r="O4" t="s">
        <v>547</v>
      </c>
      <c r="Q4" t="s">
        <v>549</v>
      </c>
      <c r="R4" t="s">
        <v>542</v>
      </c>
      <c r="S4" t="s">
        <v>542</v>
      </c>
      <c r="T4" t="s">
        <v>550</v>
      </c>
      <c r="U4" t="s">
        <v>534</v>
      </c>
      <c r="V4" t="s">
        <v>548</v>
      </c>
      <c r="X4" t="s">
        <v>528</v>
      </c>
      <c r="Z4" t="s">
        <v>531</v>
      </c>
      <c r="AA4" t="s">
        <v>531</v>
      </c>
      <c r="AB4" t="s">
        <v>539</v>
      </c>
      <c r="AC4" t="s">
        <v>551</v>
      </c>
      <c r="AD4" t="s">
        <v>552</v>
      </c>
      <c r="AE4" t="s">
        <v>553</v>
      </c>
      <c r="AF4" t="s">
        <v>554</v>
      </c>
      <c r="AG4" t="s">
        <v>533</v>
      </c>
      <c r="AI4" t="s">
        <v>547</v>
      </c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</row>
    <row r="5" spans="1:54" x14ac:dyDescent="0.25">
      <c r="A5" t="s">
        <v>531</v>
      </c>
      <c r="C5" t="s">
        <v>555</v>
      </c>
      <c r="M5" t="s">
        <v>555</v>
      </c>
      <c r="N5" t="s">
        <v>548</v>
      </c>
      <c r="O5" t="s">
        <v>531</v>
      </c>
      <c r="R5" t="s">
        <v>528</v>
      </c>
      <c r="S5" t="s">
        <v>529</v>
      </c>
      <c r="T5" t="s">
        <v>528</v>
      </c>
      <c r="U5" t="s">
        <v>547</v>
      </c>
      <c r="V5" t="s">
        <v>555</v>
      </c>
      <c r="X5" t="s">
        <v>550</v>
      </c>
      <c r="Z5" t="s">
        <v>536</v>
      </c>
      <c r="AA5" t="s">
        <v>556</v>
      </c>
      <c r="AB5" t="s">
        <v>548</v>
      </c>
      <c r="AC5" t="s">
        <v>557</v>
      </c>
      <c r="AE5" t="s">
        <v>558</v>
      </c>
      <c r="AF5" t="s">
        <v>559</v>
      </c>
      <c r="AG5" t="s">
        <v>527</v>
      </c>
      <c r="AI5" t="s">
        <v>531</v>
      </c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</row>
    <row r="6" spans="1:54" x14ac:dyDescent="0.25">
      <c r="A6" t="s">
        <v>560</v>
      </c>
      <c r="C6" t="s">
        <v>561</v>
      </c>
      <c r="M6" t="s">
        <v>561</v>
      </c>
      <c r="N6" t="s">
        <v>555</v>
      </c>
      <c r="O6" t="s">
        <v>560</v>
      </c>
      <c r="R6" t="s">
        <v>550</v>
      </c>
      <c r="S6" t="s">
        <v>530</v>
      </c>
      <c r="T6" t="s">
        <v>521</v>
      </c>
      <c r="U6" t="s">
        <v>531</v>
      </c>
      <c r="V6" t="s">
        <v>561</v>
      </c>
      <c r="X6" t="s">
        <v>529</v>
      </c>
      <c r="Z6" t="s">
        <v>537</v>
      </c>
      <c r="AA6" t="s">
        <v>536</v>
      </c>
      <c r="AB6" t="s">
        <v>555</v>
      </c>
      <c r="AC6" t="s">
        <v>562</v>
      </c>
      <c r="AE6" t="s">
        <v>563</v>
      </c>
      <c r="AF6" t="s">
        <v>564</v>
      </c>
      <c r="AG6" t="s">
        <v>542</v>
      </c>
      <c r="AI6" t="s">
        <v>560</v>
      </c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</row>
    <row r="7" spans="1:54" x14ac:dyDescent="0.25">
      <c r="A7" t="s">
        <v>565</v>
      </c>
      <c r="C7" t="s">
        <v>566</v>
      </c>
      <c r="M7" t="s">
        <v>566</v>
      </c>
      <c r="N7" t="s">
        <v>561</v>
      </c>
      <c r="O7" t="s">
        <v>565</v>
      </c>
      <c r="R7" t="s">
        <v>529</v>
      </c>
      <c r="S7" t="s">
        <v>521</v>
      </c>
      <c r="T7" t="s">
        <v>534</v>
      </c>
      <c r="U7" t="s">
        <v>560</v>
      </c>
      <c r="V7" t="s">
        <v>566</v>
      </c>
      <c r="X7" t="s">
        <v>532</v>
      </c>
      <c r="Z7" t="s">
        <v>523</v>
      </c>
      <c r="AA7" t="s">
        <v>537</v>
      </c>
      <c r="AB7" t="s">
        <v>561</v>
      </c>
      <c r="AC7" t="s">
        <v>567</v>
      </c>
      <c r="AE7" t="s">
        <v>568</v>
      </c>
      <c r="AF7" t="s">
        <v>569</v>
      </c>
      <c r="AG7" t="s">
        <v>528</v>
      </c>
      <c r="AI7" t="s">
        <v>565</v>
      </c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</row>
    <row r="8" spans="1:54" x14ac:dyDescent="0.25">
      <c r="A8" t="s">
        <v>549</v>
      </c>
      <c r="N8" t="s">
        <v>566</v>
      </c>
      <c r="O8" t="s">
        <v>549</v>
      </c>
      <c r="R8" t="s">
        <v>532</v>
      </c>
      <c r="S8" t="s">
        <v>534</v>
      </c>
      <c r="T8" t="s">
        <v>547</v>
      </c>
      <c r="U8" t="s">
        <v>565</v>
      </c>
      <c r="V8" t="s">
        <v>524</v>
      </c>
      <c r="X8" t="s">
        <v>570</v>
      </c>
      <c r="AA8" t="s">
        <v>543</v>
      </c>
      <c r="AB8" t="s">
        <v>566</v>
      </c>
      <c r="AC8" t="s">
        <v>571</v>
      </c>
      <c r="AE8" t="s">
        <v>572</v>
      </c>
      <c r="AG8" t="s">
        <v>521</v>
      </c>
      <c r="AI8" t="s">
        <v>549</v>
      </c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</row>
    <row r="9" spans="1:54" x14ac:dyDescent="0.25">
      <c r="A9" t="s">
        <v>573</v>
      </c>
      <c r="O9" t="s">
        <v>573</v>
      </c>
      <c r="R9" t="s">
        <v>570</v>
      </c>
      <c r="S9" t="s">
        <v>547</v>
      </c>
      <c r="T9" t="s">
        <v>531</v>
      </c>
      <c r="U9" t="s">
        <v>549</v>
      </c>
      <c r="V9" t="s">
        <v>540</v>
      </c>
      <c r="X9" t="s">
        <v>530</v>
      </c>
      <c r="AA9" t="s">
        <v>551</v>
      </c>
      <c r="AB9" t="s">
        <v>524</v>
      </c>
      <c r="AC9" t="s">
        <v>574</v>
      </c>
      <c r="AG9" t="s">
        <v>534</v>
      </c>
      <c r="AI9" t="s">
        <v>573</v>
      </c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</row>
    <row r="10" spans="1:54" x14ac:dyDescent="0.25">
      <c r="A10" t="s">
        <v>556</v>
      </c>
      <c r="O10" t="s">
        <v>556</v>
      </c>
      <c r="R10" t="s">
        <v>530</v>
      </c>
      <c r="S10" t="s">
        <v>531</v>
      </c>
      <c r="T10" t="s">
        <v>560</v>
      </c>
      <c r="U10" t="s">
        <v>573</v>
      </c>
      <c r="X10" t="s">
        <v>523</v>
      </c>
      <c r="AA10" t="s">
        <v>557</v>
      </c>
      <c r="AB10" t="s">
        <v>540</v>
      </c>
      <c r="AC10" t="s">
        <v>575</v>
      </c>
      <c r="AG10" t="s">
        <v>547</v>
      </c>
      <c r="AI10" t="s">
        <v>556</v>
      </c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</row>
    <row r="11" spans="1:54" x14ac:dyDescent="0.25">
      <c r="A11" t="s">
        <v>576</v>
      </c>
      <c r="O11" t="s">
        <v>576</v>
      </c>
      <c r="R11" t="s">
        <v>521</v>
      </c>
      <c r="S11" t="s">
        <v>560</v>
      </c>
      <c r="T11" t="s">
        <v>565</v>
      </c>
      <c r="U11" t="s">
        <v>556</v>
      </c>
      <c r="X11" t="s">
        <v>539</v>
      </c>
      <c r="AA11" t="s">
        <v>562</v>
      </c>
      <c r="AC11" t="s">
        <v>577</v>
      </c>
      <c r="AG11" t="s">
        <v>531</v>
      </c>
      <c r="AI11" t="s">
        <v>576</v>
      </c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</row>
    <row r="12" spans="1:54" x14ac:dyDescent="0.25">
      <c r="A12" t="s">
        <v>535</v>
      </c>
      <c r="O12" t="s">
        <v>535</v>
      </c>
      <c r="R12" t="s">
        <v>534</v>
      </c>
      <c r="S12" t="s">
        <v>565</v>
      </c>
      <c r="T12" t="s">
        <v>549</v>
      </c>
      <c r="U12" t="s">
        <v>576</v>
      </c>
      <c r="X12" t="s">
        <v>548</v>
      </c>
      <c r="AA12" t="s">
        <v>567</v>
      </c>
      <c r="AC12" t="s">
        <v>578</v>
      </c>
      <c r="AG12" t="s">
        <v>560</v>
      </c>
      <c r="AI12" t="s">
        <v>535</v>
      </c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</row>
    <row r="13" spans="1:54" x14ac:dyDescent="0.25">
      <c r="A13" t="s">
        <v>536</v>
      </c>
      <c r="E13" s="25"/>
      <c r="O13" t="s">
        <v>536</v>
      </c>
      <c r="R13" t="s">
        <v>547</v>
      </c>
      <c r="S13" t="s">
        <v>549</v>
      </c>
      <c r="T13" t="s">
        <v>573</v>
      </c>
      <c r="U13" t="s">
        <v>535</v>
      </c>
      <c r="X13" t="s">
        <v>555</v>
      </c>
      <c r="AA13" t="s">
        <v>571</v>
      </c>
      <c r="AC13" t="s">
        <v>579</v>
      </c>
      <c r="AG13" t="s">
        <v>565</v>
      </c>
      <c r="AI13" t="s">
        <v>536</v>
      </c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</row>
    <row r="14" spans="1:54" x14ac:dyDescent="0.25">
      <c r="A14" t="s">
        <v>537</v>
      </c>
      <c r="O14" t="s">
        <v>537</v>
      </c>
      <c r="R14" t="s">
        <v>531</v>
      </c>
      <c r="S14" t="s">
        <v>573</v>
      </c>
      <c r="T14" t="s">
        <v>556</v>
      </c>
      <c r="U14" t="s">
        <v>536</v>
      </c>
      <c r="X14" t="s">
        <v>561</v>
      </c>
      <c r="AA14" t="s">
        <v>574</v>
      </c>
      <c r="AG14" t="s">
        <v>549</v>
      </c>
      <c r="AI14" t="s">
        <v>537</v>
      </c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</row>
    <row r="15" spans="1:54" x14ac:dyDescent="0.25">
      <c r="A15" t="s">
        <v>543</v>
      </c>
      <c r="O15" t="s">
        <v>543</v>
      </c>
      <c r="R15" t="s">
        <v>560</v>
      </c>
      <c r="S15" t="s">
        <v>556</v>
      </c>
      <c r="T15" t="s">
        <v>576</v>
      </c>
      <c r="U15" t="s">
        <v>537</v>
      </c>
      <c r="X15" t="s">
        <v>566</v>
      </c>
      <c r="AA15" t="s">
        <v>575</v>
      </c>
      <c r="AG15" t="s">
        <v>573</v>
      </c>
      <c r="AI15" t="s">
        <v>543</v>
      </c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</row>
    <row r="16" spans="1:54" x14ac:dyDescent="0.25">
      <c r="A16" t="s">
        <v>551</v>
      </c>
      <c r="O16" t="s">
        <v>551</v>
      </c>
      <c r="R16" t="s">
        <v>565</v>
      </c>
      <c r="S16" t="s">
        <v>576</v>
      </c>
      <c r="T16" t="s">
        <v>535</v>
      </c>
      <c r="U16" t="s">
        <v>543</v>
      </c>
      <c r="X16" t="s">
        <v>524</v>
      </c>
      <c r="AA16" t="s">
        <v>577</v>
      </c>
      <c r="AG16" t="s">
        <v>556</v>
      </c>
      <c r="AI16" t="s">
        <v>551</v>
      </c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</row>
    <row r="17" spans="1:54" x14ac:dyDescent="0.25">
      <c r="A17" t="s">
        <v>557</v>
      </c>
      <c r="O17" t="s">
        <v>557</v>
      </c>
      <c r="R17" t="s">
        <v>549</v>
      </c>
      <c r="S17" t="s">
        <v>535</v>
      </c>
      <c r="T17" t="s">
        <v>536</v>
      </c>
      <c r="U17" t="s">
        <v>551</v>
      </c>
      <c r="X17" t="s">
        <v>540</v>
      </c>
      <c r="AA17" t="s">
        <v>578</v>
      </c>
      <c r="AG17" t="s">
        <v>576</v>
      </c>
      <c r="AI17" t="s">
        <v>557</v>
      </c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</row>
    <row r="18" spans="1:54" x14ac:dyDescent="0.25">
      <c r="A18" t="s">
        <v>562</v>
      </c>
      <c r="O18" t="s">
        <v>562</v>
      </c>
      <c r="R18" t="s">
        <v>573</v>
      </c>
      <c r="S18" t="s">
        <v>536</v>
      </c>
      <c r="T18" t="s">
        <v>537</v>
      </c>
      <c r="U18" t="s">
        <v>557</v>
      </c>
      <c r="X18" t="s">
        <v>522</v>
      </c>
      <c r="AA18" t="s">
        <v>544</v>
      </c>
      <c r="AG18" t="s">
        <v>535</v>
      </c>
      <c r="AI18" t="s">
        <v>562</v>
      </c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</row>
    <row r="19" spans="1:54" x14ac:dyDescent="0.25">
      <c r="A19" t="s">
        <v>567</v>
      </c>
      <c r="O19" t="s">
        <v>567</v>
      </c>
      <c r="R19" t="s">
        <v>556</v>
      </c>
      <c r="S19" t="s">
        <v>537</v>
      </c>
      <c r="T19" t="s">
        <v>543</v>
      </c>
      <c r="U19" t="s">
        <v>562</v>
      </c>
      <c r="X19" t="s">
        <v>538</v>
      </c>
      <c r="AA19" t="s">
        <v>552</v>
      </c>
      <c r="AG19" t="s">
        <v>536</v>
      </c>
      <c r="AI19" t="s">
        <v>567</v>
      </c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</row>
    <row r="20" spans="1:54" x14ac:dyDescent="0.25">
      <c r="A20" t="s">
        <v>571</v>
      </c>
      <c r="O20" t="s">
        <v>571</v>
      </c>
      <c r="R20" t="s">
        <v>576</v>
      </c>
      <c r="S20" t="s">
        <v>543</v>
      </c>
      <c r="T20" t="s">
        <v>551</v>
      </c>
      <c r="U20" t="s">
        <v>567</v>
      </c>
      <c r="X20" t="s">
        <v>521</v>
      </c>
      <c r="AA20" t="s">
        <v>545</v>
      </c>
      <c r="AG20" t="s">
        <v>537</v>
      </c>
      <c r="AI20" t="s">
        <v>571</v>
      </c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</row>
    <row r="21" spans="1:54" x14ac:dyDescent="0.25">
      <c r="A21" t="s">
        <v>574</v>
      </c>
      <c r="O21" t="s">
        <v>574</v>
      </c>
      <c r="R21" t="s">
        <v>535</v>
      </c>
      <c r="S21" t="s">
        <v>551</v>
      </c>
      <c r="T21" t="s">
        <v>557</v>
      </c>
      <c r="U21" t="s">
        <v>571</v>
      </c>
      <c r="X21" t="s">
        <v>534</v>
      </c>
      <c r="AA21" t="s">
        <v>553</v>
      </c>
      <c r="AG21" t="s">
        <v>543</v>
      </c>
      <c r="AI21" t="s">
        <v>574</v>
      </c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</row>
    <row r="22" spans="1:54" x14ac:dyDescent="0.25">
      <c r="A22" t="s">
        <v>575</v>
      </c>
      <c r="O22" t="s">
        <v>575</v>
      </c>
      <c r="R22" t="s">
        <v>536</v>
      </c>
      <c r="S22" t="s">
        <v>557</v>
      </c>
      <c r="T22" t="s">
        <v>562</v>
      </c>
      <c r="U22" t="s">
        <v>574</v>
      </c>
      <c r="X22" t="s">
        <v>547</v>
      </c>
      <c r="AA22" t="s">
        <v>558</v>
      </c>
      <c r="AG22" t="s">
        <v>551</v>
      </c>
      <c r="AI22" t="s">
        <v>575</v>
      </c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</row>
    <row r="23" spans="1:54" x14ac:dyDescent="0.25">
      <c r="A23" t="s">
        <v>577</v>
      </c>
      <c r="O23" t="s">
        <v>577</v>
      </c>
      <c r="R23" t="s">
        <v>537</v>
      </c>
      <c r="S23" t="s">
        <v>562</v>
      </c>
      <c r="T23" t="s">
        <v>567</v>
      </c>
      <c r="U23" t="s">
        <v>575</v>
      </c>
      <c r="X23" t="s">
        <v>531</v>
      </c>
      <c r="AA23" t="s">
        <v>563</v>
      </c>
      <c r="AG23" t="s">
        <v>557</v>
      </c>
      <c r="AI23" t="s">
        <v>577</v>
      </c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</row>
    <row r="24" spans="1:54" x14ac:dyDescent="0.25">
      <c r="A24" t="s">
        <v>578</v>
      </c>
      <c r="O24" t="s">
        <v>578</v>
      </c>
      <c r="R24" t="s">
        <v>543</v>
      </c>
      <c r="S24" t="s">
        <v>567</v>
      </c>
      <c r="T24" t="s">
        <v>571</v>
      </c>
      <c r="U24" t="s">
        <v>577</v>
      </c>
      <c r="X24" t="s">
        <v>560</v>
      </c>
      <c r="AA24" t="s">
        <v>568</v>
      </c>
      <c r="AG24" t="s">
        <v>562</v>
      </c>
      <c r="AI24" t="s">
        <v>578</v>
      </c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</row>
    <row r="25" spans="1:54" x14ac:dyDescent="0.25">
      <c r="A25" t="s">
        <v>544</v>
      </c>
      <c r="O25" t="s">
        <v>544</v>
      </c>
      <c r="R25" t="s">
        <v>551</v>
      </c>
      <c r="S25" t="s">
        <v>571</v>
      </c>
      <c r="T25" t="s">
        <v>574</v>
      </c>
      <c r="U25" t="s">
        <v>578</v>
      </c>
      <c r="X25" t="s">
        <v>565</v>
      </c>
      <c r="AA25" t="s">
        <v>572</v>
      </c>
      <c r="AG25" t="s">
        <v>567</v>
      </c>
      <c r="AI25" t="s">
        <v>544</v>
      </c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</row>
    <row r="26" spans="1:54" x14ac:dyDescent="0.25">
      <c r="A26" t="s">
        <v>552</v>
      </c>
      <c r="O26" t="s">
        <v>552</v>
      </c>
      <c r="R26" t="s">
        <v>557</v>
      </c>
      <c r="S26" t="s">
        <v>574</v>
      </c>
      <c r="T26" t="s">
        <v>575</v>
      </c>
      <c r="U26" t="s">
        <v>544</v>
      </c>
      <c r="X26" t="s">
        <v>549</v>
      </c>
      <c r="AA26" t="s">
        <v>546</v>
      </c>
      <c r="AG26" t="s">
        <v>571</v>
      </c>
      <c r="AI26" t="s">
        <v>552</v>
      </c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</row>
    <row r="27" spans="1:54" x14ac:dyDescent="0.25">
      <c r="A27" t="s">
        <v>545</v>
      </c>
      <c r="O27" t="s">
        <v>545</v>
      </c>
      <c r="R27" t="s">
        <v>562</v>
      </c>
      <c r="S27" t="s">
        <v>575</v>
      </c>
      <c r="T27" t="s">
        <v>577</v>
      </c>
      <c r="U27" t="s">
        <v>552</v>
      </c>
      <c r="X27" t="s">
        <v>573</v>
      </c>
      <c r="AA27" t="s">
        <v>554</v>
      </c>
      <c r="AG27" t="s">
        <v>574</v>
      </c>
      <c r="AI27" t="s">
        <v>545</v>
      </c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</row>
    <row r="28" spans="1:54" x14ac:dyDescent="0.25">
      <c r="A28" t="s">
        <v>553</v>
      </c>
      <c r="O28" t="s">
        <v>553</v>
      </c>
      <c r="R28" t="s">
        <v>567</v>
      </c>
      <c r="S28" t="s">
        <v>577</v>
      </c>
      <c r="T28" t="s">
        <v>578</v>
      </c>
      <c r="U28" t="s">
        <v>545</v>
      </c>
      <c r="X28" t="s">
        <v>556</v>
      </c>
      <c r="AA28" t="s">
        <v>559</v>
      </c>
      <c r="AG28" t="s">
        <v>575</v>
      </c>
      <c r="AI28" t="s">
        <v>553</v>
      </c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</row>
    <row r="29" spans="1:54" x14ac:dyDescent="0.25">
      <c r="A29" t="s">
        <v>558</v>
      </c>
      <c r="O29" t="s">
        <v>558</v>
      </c>
      <c r="R29" t="s">
        <v>571</v>
      </c>
      <c r="S29" t="s">
        <v>578</v>
      </c>
      <c r="T29" t="s">
        <v>544</v>
      </c>
      <c r="U29" t="s">
        <v>553</v>
      </c>
      <c r="X29" t="s">
        <v>576</v>
      </c>
      <c r="AA29" t="s">
        <v>564</v>
      </c>
      <c r="AG29" t="s">
        <v>577</v>
      </c>
      <c r="AI29" t="s">
        <v>558</v>
      </c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</row>
    <row r="30" spans="1:54" x14ac:dyDescent="0.25">
      <c r="A30" t="s">
        <v>563</v>
      </c>
      <c r="O30" t="s">
        <v>563</v>
      </c>
      <c r="R30" t="s">
        <v>574</v>
      </c>
      <c r="S30" t="s">
        <v>544</v>
      </c>
      <c r="T30" t="s">
        <v>552</v>
      </c>
      <c r="U30" t="s">
        <v>558</v>
      </c>
      <c r="X30" t="s">
        <v>535</v>
      </c>
      <c r="AA30" t="s">
        <v>569</v>
      </c>
      <c r="AG30" t="s">
        <v>578</v>
      </c>
      <c r="AI30" t="s">
        <v>563</v>
      </c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</row>
    <row r="31" spans="1:54" x14ac:dyDescent="0.25">
      <c r="A31" t="s">
        <v>568</v>
      </c>
      <c r="O31" t="s">
        <v>568</v>
      </c>
      <c r="R31" t="s">
        <v>575</v>
      </c>
      <c r="S31" t="s">
        <v>552</v>
      </c>
      <c r="T31" t="s">
        <v>545</v>
      </c>
      <c r="U31" t="s">
        <v>563</v>
      </c>
      <c r="X31" t="s">
        <v>536</v>
      </c>
      <c r="AA31" t="s">
        <v>579</v>
      </c>
      <c r="AG31" t="s">
        <v>544</v>
      </c>
      <c r="AI31" t="s">
        <v>568</v>
      </c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</row>
    <row r="32" spans="1:54" x14ac:dyDescent="0.25">
      <c r="A32" t="s">
        <v>572</v>
      </c>
      <c r="O32" t="s">
        <v>572</v>
      </c>
      <c r="R32" t="s">
        <v>577</v>
      </c>
      <c r="S32" t="s">
        <v>545</v>
      </c>
      <c r="T32" t="s">
        <v>553</v>
      </c>
      <c r="U32" t="s">
        <v>568</v>
      </c>
      <c r="X32" t="s">
        <v>537</v>
      </c>
      <c r="AA32" t="s">
        <v>523</v>
      </c>
      <c r="AG32" t="s">
        <v>552</v>
      </c>
      <c r="AI32" t="s">
        <v>572</v>
      </c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</row>
    <row r="33" spans="1:54" x14ac:dyDescent="0.25">
      <c r="A33" t="s">
        <v>546</v>
      </c>
      <c r="O33" t="s">
        <v>546</v>
      </c>
      <c r="R33" t="s">
        <v>578</v>
      </c>
      <c r="S33" t="s">
        <v>553</v>
      </c>
      <c r="T33" t="s">
        <v>558</v>
      </c>
      <c r="U33" t="s">
        <v>572</v>
      </c>
      <c r="X33" t="s">
        <v>543</v>
      </c>
      <c r="AA33" t="s">
        <v>539</v>
      </c>
      <c r="AG33" t="s">
        <v>545</v>
      </c>
      <c r="AI33" t="s">
        <v>546</v>
      </c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</row>
    <row r="34" spans="1:54" x14ac:dyDescent="0.25">
      <c r="A34" t="s">
        <v>554</v>
      </c>
      <c r="O34" t="s">
        <v>554</v>
      </c>
      <c r="R34" t="s">
        <v>544</v>
      </c>
      <c r="S34" t="s">
        <v>558</v>
      </c>
      <c r="T34" t="s">
        <v>563</v>
      </c>
      <c r="U34" t="s">
        <v>546</v>
      </c>
      <c r="X34" t="s">
        <v>551</v>
      </c>
      <c r="AA34" t="s">
        <v>548</v>
      </c>
      <c r="AG34" t="s">
        <v>553</v>
      </c>
      <c r="AI34" t="s">
        <v>554</v>
      </c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</row>
    <row r="35" spans="1:54" x14ac:dyDescent="0.25">
      <c r="A35" t="s">
        <v>559</v>
      </c>
      <c r="O35" t="s">
        <v>559</v>
      </c>
      <c r="R35" t="s">
        <v>552</v>
      </c>
      <c r="S35" t="s">
        <v>563</v>
      </c>
      <c r="T35" t="s">
        <v>568</v>
      </c>
      <c r="U35" t="s">
        <v>554</v>
      </c>
      <c r="X35" t="s">
        <v>557</v>
      </c>
      <c r="AA35" t="s">
        <v>555</v>
      </c>
      <c r="AG35" t="s">
        <v>558</v>
      </c>
      <c r="AI35" t="s">
        <v>559</v>
      </c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</row>
    <row r="36" spans="1:54" x14ac:dyDescent="0.25">
      <c r="A36" t="s">
        <v>564</v>
      </c>
      <c r="O36" t="s">
        <v>564</v>
      </c>
      <c r="R36" t="s">
        <v>545</v>
      </c>
      <c r="S36" t="s">
        <v>568</v>
      </c>
      <c r="T36" t="s">
        <v>572</v>
      </c>
      <c r="U36" t="s">
        <v>559</v>
      </c>
      <c r="X36" t="s">
        <v>562</v>
      </c>
      <c r="AA36" t="s">
        <v>561</v>
      </c>
      <c r="AG36" t="s">
        <v>563</v>
      </c>
      <c r="AI36" t="s">
        <v>564</v>
      </c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</row>
    <row r="37" spans="1:54" x14ac:dyDescent="0.25">
      <c r="A37" t="s">
        <v>569</v>
      </c>
      <c r="O37" t="s">
        <v>569</v>
      </c>
      <c r="R37" t="s">
        <v>553</v>
      </c>
      <c r="S37" t="s">
        <v>572</v>
      </c>
      <c r="T37" t="s">
        <v>546</v>
      </c>
      <c r="U37" t="s">
        <v>564</v>
      </c>
      <c r="X37" t="s">
        <v>567</v>
      </c>
      <c r="AA37" t="s">
        <v>566</v>
      </c>
      <c r="AG37" t="s">
        <v>568</v>
      </c>
      <c r="AI37" t="s">
        <v>569</v>
      </c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</row>
    <row r="38" spans="1:54" x14ac:dyDescent="0.25">
      <c r="A38" t="s">
        <v>579</v>
      </c>
      <c r="O38" t="s">
        <v>579</v>
      </c>
      <c r="R38" t="s">
        <v>558</v>
      </c>
      <c r="S38" t="s">
        <v>546</v>
      </c>
      <c r="T38" t="s">
        <v>554</v>
      </c>
      <c r="U38" t="s">
        <v>569</v>
      </c>
      <c r="X38" t="s">
        <v>571</v>
      </c>
      <c r="AG38" t="s">
        <v>572</v>
      </c>
      <c r="AI38" t="s">
        <v>579</v>
      </c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</row>
    <row r="39" spans="1:54" x14ac:dyDescent="0.25">
      <c r="A39" t="s">
        <v>580</v>
      </c>
      <c r="R39" t="s">
        <v>563</v>
      </c>
      <c r="S39" t="s">
        <v>554</v>
      </c>
      <c r="T39" t="s">
        <v>559</v>
      </c>
      <c r="U39" t="s">
        <v>579</v>
      </c>
      <c r="X39" t="s">
        <v>574</v>
      </c>
      <c r="AG39" t="s">
        <v>546</v>
      </c>
      <c r="AI39" t="s">
        <v>580</v>
      </c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</row>
    <row r="40" spans="1:54" x14ac:dyDescent="0.25">
      <c r="A40" t="s">
        <v>541</v>
      </c>
      <c r="R40" t="s">
        <v>568</v>
      </c>
      <c r="S40" t="s">
        <v>559</v>
      </c>
      <c r="T40" t="s">
        <v>564</v>
      </c>
      <c r="U40" t="s">
        <v>580</v>
      </c>
      <c r="X40" t="s">
        <v>575</v>
      </c>
      <c r="AG40" t="s">
        <v>554</v>
      </c>
      <c r="AI40" t="s">
        <v>541</v>
      </c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</row>
    <row r="41" spans="1:54" x14ac:dyDescent="0.25">
      <c r="R41" t="s">
        <v>572</v>
      </c>
      <c r="S41" t="s">
        <v>564</v>
      </c>
      <c r="T41" t="s">
        <v>569</v>
      </c>
      <c r="U41" t="s">
        <v>541</v>
      </c>
      <c r="X41" t="s">
        <v>577</v>
      </c>
      <c r="AG41" t="s">
        <v>559</v>
      </c>
      <c r="AI41" t="s">
        <v>522</v>
      </c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</row>
    <row r="42" spans="1:54" x14ac:dyDescent="0.25">
      <c r="R42" t="s">
        <v>546</v>
      </c>
      <c r="S42" t="s">
        <v>569</v>
      </c>
      <c r="T42" t="s">
        <v>579</v>
      </c>
      <c r="U42" t="s">
        <v>522</v>
      </c>
      <c r="X42" t="s">
        <v>578</v>
      </c>
      <c r="AG42" t="s">
        <v>564</v>
      </c>
      <c r="AI42" t="s">
        <v>538</v>
      </c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</row>
    <row r="43" spans="1:54" x14ac:dyDescent="0.25">
      <c r="R43" t="s">
        <v>554</v>
      </c>
      <c r="S43" t="s">
        <v>579</v>
      </c>
      <c r="T43" t="s">
        <v>580</v>
      </c>
      <c r="U43" t="s">
        <v>538</v>
      </c>
      <c r="X43" t="s">
        <v>544</v>
      </c>
      <c r="AG43" t="s">
        <v>569</v>
      </c>
      <c r="AI43" t="s">
        <v>523</v>
      </c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</row>
    <row r="44" spans="1:54" x14ac:dyDescent="0.25">
      <c r="R44" t="s">
        <v>559</v>
      </c>
      <c r="S44" t="s">
        <v>580</v>
      </c>
      <c r="T44" t="s">
        <v>541</v>
      </c>
      <c r="U44" t="s">
        <v>523</v>
      </c>
      <c r="X44" t="s">
        <v>552</v>
      </c>
      <c r="AG44" t="s">
        <v>579</v>
      </c>
      <c r="AI44" t="s">
        <v>539</v>
      </c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</row>
    <row r="45" spans="1:54" x14ac:dyDescent="0.25">
      <c r="R45" t="s">
        <v>564</v>
      </c>
      <c r="S45" t="s">
        <v>541</v>
      </c>
      <c r="T45" t="s">
        <v>522</v>
      </c>
      <c r="U45" t="s">
        <v>539</v>
      </c>
      <c r="X45" t="s">
        <v>545</v>
      </c>
      <c r="AG45" t="s">
        <v>580</v>
      </c>
      <c r="AI45" t="s">
        <v>548</v>
      </c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</row>
    <row r="46" spans="1:54" x14ac:dyDescent="0.25">
      <c r="R46" t="s">
        <v>569</v>
      </c>
      <c r="S46" t="s">
        <v>522</v>
      </c>
      <c r="T46" t="s">
        <v>538</v>
      </c>
      <c r="U46" t="s">
        <v>548</v>
      </c>
      <c r="X46" t="s">
        <v>553</v>
      </c>
      <c r="AG46" t="s">
        <v>541</v>
      </c>
      <c r="AI46" t="s">
        <v>555</v>
      </c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</row>
    <row r="47" spans="1:54" x14ac:dyDescent="0.25">
      <c r="R47" t="s">
        <v>579</v>
      </c>
      <c r="S47" t="s">
        <v>538</v>
      </c>
      <c r="T47" t="s">
        <v>523</v>
      </c>
      <c r="U47" t="s">
        <v>555</v>
      </c>
      <c r="X47" t="s">
        <v>558</v>
      </c>
      <c r="AG47" t="s">
        <v>550</v>
      </c>
      <c r="AI47" t="s">
        <v>561</v>
      </c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</row>
    <row r="48" spans="1:54" x14ac:dyDescent="0.25">
      <c r="R48" t="s">
        <v>580</v>
      </c>
      <c r="S48" t="s">
        <v>523</v>
      </c>
      <c r="T48" t="s">
        <v>539</v>
      </c>
      <c r="U48" t="s">
        <v>561</v>
      </c>
      <c r="X48" t="s">
        <v>563</v>
      </c>
      <c r="AG48" t="s">
        <v>529</v>
      </c>
      <c r="AI48" t="s">
        <v>566</v>
      </c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</row>
    <row r="49" spans="1:54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t="s">
        <v>541</v>
      </c>
      <c r="S49" t="s">
        <v>539</v>
      </c>
      <c r="T49" t="s">
        <v>548</v>
      </c>
      <c r="U49" t="s">
        <v>566</v>
      </c>
      <c r="X49" t="s">
        <v>568</v>
      </c>
      <c r="AG49" t="s">
        <v>532</v>
      </c>
      <c r="AI49" t="s">
        <v>524</v>
      </c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</row>
    <row r="50" spans="1:54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t="s">
        <v>522</v>
      </c>
      <c r="S50" t="s">
        <v>548</v>
      </c>
      <c r="T50" t="s">
        <v>555</v>
      </c>
      <c r="X50" t="s">
        <v>572</v>
      </c>
      <c r="AG50" t="s">
        <v>570</v>
      </c>
      <c r="AI50" t="s">
        <v>540</v>
      </c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</row>
    <row r="51" spans="1:54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t="s">
        <v>538</v>
      </c>
      <c r="S51" t="s">
        <v>555</v>
      </c>
      <c r="T51" t="s">
        <v>561</v>
      </c>
      <c r="X51" t="s">
        <v>546</v>
      </c>
      <c r="AG51" t="s">
        <v>522</v>
      </c>
      <c r="AI51" t="s">
        <v>525</v>
      </c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</row>
    <row r="52" spans="1:54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t="s">
        <v>523</v>
      </c>
      <c r="S52" t="s">
        <v>561</v>
      </c>
      <c r="T52" t="s">
        <v>566</v>
      </c>
      <c r="X52" t="s">
        <v>554</v>
      </c>
      <c r="AG52" t="s">
        <v>538</v>
      </c>
      <c r="AI52" t="s">
        <v>526</v>
      </c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</row>
    <row r="53" spans="1:54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t="s">
        <v>539</v>
      </c>
      <c r="S53" t="s">
        <v>566</v>
      </c>
      <c r="T53" t="s">
        <v>524</v>
      </c>
      <c r="X53" t="s">
        <v>559</v>
      </c>
      <c r="AG53" t="s">
        <v>530</v>
      </c>
      <c r="AI53" t="s">
        <v>527</v>
      </c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</row>
    <row r="54" spans="1:54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t="s">
        <v>548</v>
      </c>
      <c r="T54" t="s">
        <v>540</v>
      </c>
      <c r="X54" t="s">
        <v>564</v>
      </c>
      <c r="AG54" t="s">
        <v>523</v>
      </c>
      <c r="AI54" t="s">
        <v>528</v>
      </c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</row>
    <row r="55" spans="1:54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t="s">
        <v>555</v>
      </c>
      <c r="X55" t="s">
        <v>569</v>
      </c>
      <c r="AG55" t="s">
        <v>539</v>
      </c>
      <c r="AI55" t="s">
        <v>529</v>
      </c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</row>
    <row r="56" spans="1:54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t="s">
        <v>561</v>
      </c>
      <c r="X56" t="s">
        <v>579</v>
      </c>
      <c r="AG56" t="s">
        <v>548</v>
      </c>
      <c r="AI56" t="s">
        <v>530</v>
      </c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</row>
    <row r="57" spans="1:54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t="s">
        <v>566</v>
      </c>
      <c r="X57" t="s">
        <v>580</v>
      </c>
      <c r="AG57" t="s">
        <v>555</v>
      </c>
      <c r="AI57" t="s">
        <v>532</v>
      </c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</row>
    <row r="58" spans="1:54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t="s">
        <v>524</v>
      </c>
      <c r="X58" t="s">
        <v>541</v>
      </c>
      <c r="AG58" t="s">
        <v>561</v>
      </c>
      <c r="AI58" t="s">
        <v>533</v>
      </c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</row>
    <row r="59" spans="1:54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t="s">
        <v>540</v>
      </c>
      <c r="AG59" t="s">
        <v>566</v>
      </c>
      <c r="AI59" t="s">
        <v>542</v>
      </c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</row>
    <row r="60" spans="1:54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AG60" t="s">
        <v>524</v>
      </c>
      <c r="AI60" t="s">
        <v>550</v>
      </c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</row>
    <row r="61" spans="1:54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AG61" t="s">
        <v>540</v>
      </c>
      <c r="AI61" t="s">
        <v>570</v>
      </c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</row>
    <row r="62" spans="1:54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</row>
    <row r="63" spans="1:54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</row>
    <row r="64" spans="1:54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</row>
    <row r="65" spans="1:54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</row>
    <row r="66" spans="1:54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</row>
    <row r="67" spans="1:54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</row>
    <row r="68" spans="1:54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</row>
    <row r="69" spans="1:54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</row>
    <row r="70" spans="1:54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</row>
    <row r="71" spans="1:54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</row>
    <row r="72" spans="1:54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</row>
    <row r="73" spans="1:54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</row>
    <row r="74" spans="1:54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</row>
    <row r="75" spans="1:54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</row>
    <row r="76" spans="1:54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</row>
    <row r="77" spans="1:54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</row>
    <row r="78" spans="1:54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</row>
    <row r="79" spans="1:54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</row>
    <row r="80" spans="1:54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</row>
    <row r="81" spans="1:54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</row>
    <row r="82" spans="1:54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</row>
    <row r="83" spans="1:54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</row>
    <row r="84" spans="1:54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</row>
    <row r="85" spans="1:54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</row>
    <row r="86" spans="1:54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</row>
    <row r="87" spans="1:54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</row>
    <row r="88" spans="1:54" x14ac:dyDescent="0.2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</row>
    <row r="89" spans="1:54" x14ac:dyDescent="0.2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</row>
    <row r="90" spans="1:54" x14ac:dyDescent="0.2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</row>
    <row r="91" spans="1:54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</row>
    <row r="92" spans="1:54" x14ac:dyDescent="0.2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</row>
    <row r="93" spans="1:54" x14ac:dyDescent="0.2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</row>
    <row r="94" spans="1:54" x14ac:dyDescent="0.2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</row>
    <row r="95" spans="1:54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</row>
    <row r="96" spans="1:54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</row>
    <row r="97" spans="1:54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</row>
    <row r="98" spans="1:54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</row>
    <row r="99" spans="1:54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</row>
    <row r="100" spans="1:54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19" sqref="E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</vt:lpstr>
      <vt:lpstr>Admin</vt:lpstr>
      <vt:lpstr>Sheet1</vt:lpstr>
      <vt:lpstr>Account</vt:lpstr>
    </vt:vector>
  </TitlesOfParts>
  <Company>FMI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Pournin</dc:creator>
  <cp:lastModifiedBy>Baptiste Pournin</cp:lastModifiedBy>
  <dcterms:created xsi:type="dcterms:W3CDTF">2019-01-16T18:15:16Z</dcterms:created>
  <dcterms:modified xsi:type="dcterms:W3CDTF">2019-01-23T10:44:23Z</dcterms:modified>
</cp:coreProperties>
</file>