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essai (3)" sheetId="3" r:id="rId1"/>
  </sheets>
  <calcPr calcId="124519"/>
</workbook>
</file>

<file path=xl/calcChain.xml><?xml version="1.0" encoding="utf-8"?>
<calcChain xmlns="http://schemas.openxmlformats.org/spreadsheetml/2006/main">
  <c r="F5" i="3"/>
  <c r="F4"/>
  <c r="H4" s="1"/>
  <c r="L4" s="1"/>
  <c r="D8"/>
  <c r="F22"/>
  <c r="G22"/>
  <c r="H22"/>
  <c r="I22"/>
  <c r="J22"/>
  <c r="L22"/>
  <c r="M22"/>
  <c r="N22"/>
  <c r="O22"/>
  <c r="P22"/>
  <c r="E22"/>
  <c r="P18"/>
  <c r="O18"/>
  <c r="N18"/>
  <c r="M18"/>
  <c r="L18"/>
  <c r="G18"/>
  <c r="H18"/>
  <c r="I18"/>
  <c r="J18"/>
  <c r="F18"/>
  <c r="E18"/>
  <c r="F23"/>
  <c r="G23"/>
  <c r="H23"/>
  <c r="I23"/>
  <c r="J23"/>
  <c r="L23"/>
  <c r="M23"/>
  <c r="N23"/>
  <c r="O23"/>
  <c r="P23"/>
  <c r="E23"/>
  <c r="Q17"/>
  <c r="Q20"/>
  <c r="Q21"/>
  <c r="Q19"/>
  <c r="R19" s="1"/>
  <c r="Q16"/>
  <c r="R16" s="1"/>
  <c r="P15"/>
  <c r="O15"/>
  <c r="N15"/>
  <c r="M15"/>
  <c r="L15"/>
  <c r="J15"/>
  <c r="I15"/>
  <c r="H15"/>
  <c r="G15"/>
  <c r="F15"/>
  <c r="E15"/>
  <c r="D15"/>
  <c r="Q14"/>
  <c r="Q13"/>
  <c r="Q12"/>
  <c r="Q11"/>
  <c r="Q10"/>
  <c r="Q15"/>
  <c r="Q8"/>
  <c r="Q18" l="1"/>
  <c r="Q22"/>
  <c r="Q23" s="1"/>
  <c r="R8"/>
</calcChain>
</file>

<file path=xl/sharedStrings.xml><?xml version="1.0" encoding="utf-8"?>
<sst xmlns="http://schemas.openxmlformats.org/spreadsheetml/2006/main" count="42" uniqueCount="39">
  <si>
    <t>previsions</t>
  </si>
  <si>
    <t>5h à 6h</t>
  </si>
  <si>
    <t>6h à 7h</t>
  </si>
  <si>
    <t>7h à 8h</t>
  </si>
  <si>
    <t>8h à 9h</t>
  </si>
  <si>
    <t>9h à 10h</t>
  </si>
  <si>
    <t>10h à 11h</t>
  </si>
  <si>
    <t>pause</t>
  </si>
  <si>
    <t>11h30 à12h</t>
  </si>
  <si>
    <t>12h à 13h</t>
  </si>
  <si>
    <t xml:space="preserve">13h à 14h </t>
  </si>
  <si>
    <t>TOTAL</t>
  </si>
  <si>
    <t>NB LAPINS</t>
  </si>
  <si>
    <t>RESTE DISPONIBLE</t>
  </si>
  <si>
    <t>cadence</t>
  </si>
  <si>
    <t>écart</t>
  </si>
  <si>
    <t xml:space="preserve">ligne </t>
  </si>
  <si>
    <t>ligne</t>
  </si>
  <si>
    <t>tps abattage</t>
  </si>
  <si>
    <t>tps total</t>
  </si>
  <si>
    <t>heure début</t>
  </si>
  <si>
    <t>heure fin</t>
  </si>
  <si>
    <t>prévision</t>
  </si>
  <si>
    <t xml:space="preserve"> PRODUCTION JOURNALIERE </t>
  </si>
  <si>
    <t>standart</t>
  </si>
  <si>
    <t>spécifique</t>
  </si>
  <si>
    <t>article 1</t>
  </si>
  <si>
    <t>article specifique</t>
  </si>
  <si>
    <t>article 2</t>
  </si>
  <si>
    <t>article 3</t>
  </si>
  <si>
    <t>article 4</t>
  </si>
  <si>
    <t>artile B</t>
  </si>
  <si>
    <t>article A</t>
  </si>
  <si>
    <t>TOTAL ligne 1</t>
  </si>
  <si>
    <t>TOTAL ligne 2</t>
  </si>
  <si>
    <t>produit 1</t>
  </si>
  <si>
    <t>produit 2</t>
  </si>
  <si>
    <t>produit 3</t>
  </si>
  <si>
    <t>TOTAL ligne 3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</si>
</sst>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8">
    <font>
      <sz val="10"/>
      <name val="Arial"/>
    </font>
    <font>
      <sz val="16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4" fillId="4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4" fillId="5" borderId="7" xfId="0" applyFont="1" applyFill="1" applyBorder="1"/>
    <xf numFmtId="0" fontId="5" fillId="5" borderId="13" xfId="0" applyFont="1" applyFill="1" applyBorder="1"/>
    <xf numFmtId="0" fontId="5" fillId="5" borderId="13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2" fillId="5" borderId="4" xfId="0" applyFont="1" applyFill="1" applyBorder="1"/>
    <xf numFmtId="0" fontId="0" fillId="5" borderId="7" xfId="0" applyFill="1" applyBorder="1"/>
    <xf numFmtId="0" fontId="2" fillId="4" borderId="4" xfId="0" applyFont="1" applyFill="1" applyBorder="1"/>
    <xf numFmtId="0" fontId="0" fillId="4" borderId="8" xfId="0" applyFill="1" applyBorder="1"/>
    <xf numFmtId="0" fontId="5" fillId="4" borderId="0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7" borderId="2" xfId="0" applyFont="1" applyFill="1" applyBorder="1" applyAlignment="1" applyProtection="1">
      <alignment horizontal="center"/>
      <protection locked="0"/>
    </xf>
    <xf numFmtId="0" fontId="4" fillId="7" borderId="7" xfId="0" applyFont="1" applyFill="1" applyBorder="1" applyAlignment="1" applyProtection="1">
      <alignment horizontal="center"/>
      <protection locked="0"/>
    </xf>
    <xf numFmtId="0" fontId="4" fillId="7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7" borderId="18" xfId="0" applyFont="1" applyFill="1" applyBorder="1" applyAlignment="1" applyProtection="1">
      <alignment horizontal="center"/>
      <protection locked="0"/>
    </xf>
    <xf numFmtId="0" fontId="5" fillId="7" borderId="7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2" xfId="0" applyFont="1" applyFill="1" applyBorder="1" applyAlignment="1" applyProtection="1">
      <alignment horizontal="center"/>
      <protection locked="0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4" fillId="2" borderId="10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4" borderId="7" xfId="0" applyFont="1" applyFill="1" applyBorder="1"/>
    <xf numFmtId="0" fontId="4" fillId="4" borderId="10" xfId="0" applyFont="1" applyFill="1" applyBorder="1" applyAlignment="1">
      <alignment horizontal="center"/>
    </xf>
    <xf numFmtId="0" fontId="4" fillId="4" borderId="15" xfId="0" applyFont="1" applyFill="1" applyBorder="1"/>
    <xf numFmtId="0" fontId="5" fillId="4" borderId="13" xfId="0" applyFont="1" applyFill="1" applyBorder="1"/>
    <xf numFmtId="0" fontId="2" fillId="6" borderId="7" xfId="0" applyFont="1" applyFill="1" applyBorder="1"/>
    <xf numFmtId="0" fontId="4" fillId="6" borderId="4" xfId="0" applyFont="1" applyFill="1" applyBorder="1"/>
    <xf numFmtId="0" fontId="0" fillId="6" borderId="7" xfId="0" applyFill="1" applyBorder="1"/>
    <xf numFmtId="0" fontId="4" fillId="6" borderId="7" xfId="0" applyFont="1" applyFill="1" applyBorder="1" applyAlignment="1">
      <alignment wrapText="1"/>
    </xf>
    <xf numFmtId="0" fontId="4" fillId="6" borderId="10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5" fillId="6" borderId="16" xfId="0" applyFont="1" applyFill="1" applyBorder="1" applyAlignment="1">
      <alignment wrapText="1"/>
    </xf>
    <xf numFmtId="0" fontId="5" fillId="6" borderId="13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2" xfId="0" applyFont="1" applyFill="1" applyBorder="1"/>
    <xf numFmtId="0" fontId="5" fillId="9" borderId="14" xfId="0" applyFont="1" applyFill="1" applyBorder="1"/>
    <xf numFmtId="0" fontId="5" fillId="9" borderId="8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0" fillId="6" borderId="8" xfId="0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2" fontId="7" fillId="5" borderId="2" xfId="0" applyNumberFormat="1" applyFont="1" applyFill="1" applyBorder="1" applyAlignment="1">
      <alignment horizontal="center"/>
    </xf>
    <xf numFmtId="14" fontId="6" fillId="3" borderId="9" xfId="0" applyNumberFormat="1" applyFont="1" applyFill="1" applyBorder="1" applyAlignment="1">
      <alignment horizontal="center"/>
    </xf>
    <xf numFmtId="14" fontId="6" fillId="3" borderId="8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2" fontId="1" fillId="3" borderId="2" xfId="0" applyNumberFormat="1" applyFont="1" applyFill="1" applyBorder="1" applyAlignment="1">
      <alignment horizontal="center"/>
    </xf>
    <xf numFmtId="2" fontId="1" fillId="3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14" fontId="6" fillId="3" borderId="14" xfId="0" applyNumberFormat="1" applyFont="1" applyFill="1" applyBorder="1" applyAlignment="1">
      <alignment horizontal="center"/>
    </xf>
    <xf numFmtId="2" fontId="1" fillId="2" borderId="5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2" fontId="7" fillId="2" borderId="5" xfId="0" applyNumberFormat="1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FFFF99"/>
      <color rgb="FF33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5">
    <pageSetUpPr fitToPage="1"/>
  </sheetPr>
  <dimension ref="B1:R23"/>
  <sheetViews>
    <sheetView tabSelected="1" zoomScale="70" zoomScaleNormal="70" workbookViewId="0">
      <selection activeCell="C23" sqref="C23"/>
    </sheetView>
  </sheetViews>
  <sheetFormatPr baseColWidth="10" defaultRowHeight="12.75"/>
  <cols>
    <col min="1" max="1" width="1.85546875" style="1" customWidth="1"/>
    <col min="2" max="2" width="8.140625" style="1" bestFit="1" customWidth="1"/>
    <col min="3" max="3" width="24.140625" style="1" bestFit="1" customWidth="1"/>
    <col min="4" max="4" width="11" style="1" customWidth="1"/>
    <col min="5" max="16" width="10.7109375" style="1" customWidth="1"/>
    <col min="17" max="17" width="8.42578125" style="1" bestFit="1" customWidth="1"/>
    <col min="18" max="16384" width="11.42578125" style="1"/>
  </cols>
  <sheetData>
    <row r="1" spans="2:18" ht="27.75" customHeight="1">
      <c r="C1" s="61"/>
      <c r="D1" s="82" t="s">
        <v>23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2:18" ht="10.5" customHeight="1">
      <c r="C2" s="61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2:18" ht="20.25">
      <c r="C3" s="69" t="s">
        <v>22</v>
      </c>
      <c r="D3" s="83">
        <v>15000</v>
      </c>
      <c r="E3" s="71" t="s">
        <v>14</v>
      </c>
      <c r="F3" s="71" t="s">
        <v>18</v>
      </c>
      <c r="G3" s="71" t="s">
        <v>7</v>
      </c>
      <c r="H3" s="72" t="s">
        <v>19</v>
      </c>
      <c r="I3" s="60"/>
      <c r="J3" s="65" t="s">
        <v>16</v>
      </c>
      <c r="K3" s="67" t="s">
        <v>20</v>
      </c>
      <c r="L3" s="67" t="s">
        <v>21</v>
      </c>
      <c r="M3" s="60"/>
      <c r="N3" s="60"/>
      <c r="O3" s="60"/>
      <c r="P3" s="60"/>
      <c r="Q3" s="60"/>
    </row>
    <row r="4" spans="2:18" ht="20.25">
      <c r="C4" s="70" t="s">
        <v>24</v>
      </c>
      <c r="D4" s="84"/>
      <c r="E4" s="64">
        <v>1920</v>
      </c>
      <c r="F4" s="74">
        <f>SUM(D3/E4)</f>
        <v>7.8125</v>
      </c>
      <c r="G4" s="64">
        <v>0.5</v>
      </c>
      <c r="H4" s="75">
        <f>SUM(F4:G4)</f>
        <v>8.3125</v>
      </c>
      <c r="I4" s="60"/>
      <c r="J4" s="66">
        <v>1</v>
      </c>
      <c r="K4" s="63">
        <v>5.33</v>
      </c>
      <c r="L4" s="68">
        <f>SUM(K4+H4)</f>
        <v>13.6425</v>
      </c>
      <c r="M4" s="60"/>
      <c r="N4" s="60"/>
      <c r="O4" s="60"/>
      <c r="P4" s="60"/>
      <c r="Q4" s="60"/>
    </row>
    <row r="5" spans="2:18" ht="20.25">
      <c r="C5" s="76" t="s">
        <v>25</v>
      </c>
      <c r="D5" s="63">
        <v>3800</v>
      </c>
      <c r="E5" s="79">
        <v>1920</v>
      </c>
      <c r="F5" s="73">
        <f>SUM(D5/E5)</f>
        <v>1.9791666666666667</v>
      </c>
      <c r="G5" s="78"/>
      <c r="H5" s="77"/>
      <c r="I5" s="60"/>
      <c r="J5" s="80"/>
      <c r="K5" s="78"/>
      <c r="L5" s="81"/>
      <c r="M5" s="60"/>
      <c r="N5" s="60"/>
      <c r="O5" s="60"/>
      <c r="P5" s="60"/>
      <c r="Q5" s="60"/>
    </row>
    <row r="6" spans="2:18" ht="12" customHeight="1">
      <c r="C6" s="61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</row>
    <row r="7" spans="2:18" ht="20.25">
      <c r="C7" s="59"/>
      <c r="D7" s="51" t="s">
        <v>0</v>
      </c>
      <c r="E7" s="52" t="s">
        <v>1</v>
      </c>
      <c r="F7" s="52" t="s">
        <v>2</v>
      </c>
      <c r="G7" s="52" t="s">
        <v>3</v>
      </c>
      <c r="H7" s="52" t="s">
        <v>4</v>
      </c>
      <c r="I7" s="52" t="s">
        <v>5</v>
      </c>
      <c r="J7" s="52" t="s">
        <v>6</v>
      </c>
      <c r="K7" s="52" t="s">
        <v>7</v>
      </c>
      <c r="L7" s="52" t="s">
        <v>8</v>
      </c>
      <c r="M7" s="52" t="s">
        <v>9</v>
      </c>
      <c r="N7" s="52" t="s">
        <v>10</v>
      </c>
      <c r="O7" s="52"/>
      <c r="P7" s="52"/>
      <c r="Q7" s="53" t="s">
        <v>11</v>
      </c>
      <c r="R7" s="28" t="s">
        <v>15</v>
      </c>
    </row>
    <row r="8" spans="2:18" ht="15.75">
      <c r="C8" s="54" t="s">
        <v>12</v>
      </c>
      <c r="D8" s="62">
        <f>D3</f>
        <v>15000</v>
      </c>
      <c r="E8" s="30">
        <v>1270</v>
      </c>
      <c r="F8" s="30">
        <v>1920</v>
      </c>
      <c r="G8" s="30">
        <v>1920</v>
      </c>
      <c r="H8" s="30">
        <v>1920</v>
      </c>
      <c r="I8" s="30">
        <v>1920</v>
      </c>
      <c r="J8" s="30">
        <v>1920</v>
      </c>
      <c r="K8" s="20"/>
      <c r="L8" s="30">
        <v>960</v>
      </c>
      <c r="M8" s="30">
        <v>1920</v>
      </c>
      <c r="N8" s="30">
        <v>1250</v>
      </c>
      <c r="O8" s="30"/>
      <c r="P8" s="30"/>
      <c r="Q8" s="53">
        <f>SUM(E8:P8)</f>
        <v>15000</v>
      </c>
      <c r="R8" s="2">
        <f>SUM(D8-Q8)</f>
        <v>0</v>
      </c>
    </row>
    <row r="9" spans="2:18" ht="8.25" customHeight="1">
      <c r="C9" s="3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32"/>
      <c r="R9" s="2"/>
    </row>
    <row r="10" spans="2:18" ht="15">
      <c r="B10" s="11" t="s">
        <v>16</v>
      </c>
      <c r="C10" s="6" t="s">
        <v>27</v>
      </c>
      <c r="D10" s="33"/>
      <c r="E10" s="33">
        <v>630</v>
      </c>
      <c r="F10" s="33">
        <v>960</v>
      </c>
      <c r="G10" s="33"/>
      <c r="H10" s="33"/>
      <c r="I10" s="33"/>
      <c r="J10" s="33"/>
      <c r="K10" s="26"/>
      <c r="L10" s="34"/>
      <c r="M10" s="34"/>
      <c r="N10" s="33"/>
      <c r="O10" s="33"/>
      <c r="P10" s="33"/>
      <c r="Q10" s="9">
        <f t="shared" ref="Q10:Q14" si="0">SUM(E10:P10)</f>
        <v>1590</v>
      </c>
      <c r="R10" s="2"/>
    </row>
    <row r="11" spans="2:18" ht="15">
      <c r="B11" s="85">
        <v>1</v>
      </c>
      <c r="C11" s="6" t="s">
        <v>26</v>
      </c>
      <c r="D11" s="33"/>
      <c r="E11" s="33"/>
      <c r="F11" s="33"/>
      <c r="G11" s="33">
        <v>640</v>
      </c>
      <c r="H11" s="33">
        <v>320</v>
      </c>
      <c r="I11" s="33"/>
      <c r="J11" s="33">
        <v>320</v>
      </c>
      <c r="K11" s="21"/>
      <c r="L11" s="34">
        <v>320</v>
      </c>
      <c r="M11" s="34"/>
      <c r="N11" s="33"/>
      <c r="O11" s="33"/>
      <c r="P11" s="33"/>
      <c r="Q11" s="9">
        <f t="shared" si="0"/>
        <v>1600</v>
      </c>
      <c r="R11" s="2"/>
    </row>
    <row r="12" spans="2:18" ht="15">
      <c r="B12" s="12"/>
      <c r="C12" s="6" t="s">
        <v>28</v>
      </c>
      <c r="D12" s="33"/>
      <c r="E12" s="33"/>
      <c r="F12" s="33"/>
      <c r="G12" s="33"/>
      <c r="H12" s="33">
        <v>150</v>
      </c>
      <c r="I12" s="33"/>
      <c r="J12" s="33"/>
      <c r="K12" s="21"/>
      <c r="L12" s="34"/>
      <c r="M12" s="34"/>
      <c r="N12" s="33"/>
      <c r="O12" s="33"/>
      <c r="P12" s="33"/>
      <c r="Q12" s="9">
        <f t="shared" si="0"/>
        <v>150</v>
      </c>
      <c r="R12" s="2"/>
    </row>
    <row r="13" spans="2:18" ht="15">
      <c r="B13" s="12"/>
      <c r="C13" s="6" t="s">
        <v>29</v>
      </c>
      <c r="D13" s="33"/>
      <c r="E13" s="33">
        <v>220</v>
      </c>
      <c r="F13" s="33">
        <v>320</v>
      </c>
      <c r="G13" s="33">
        <v>460</v>
      </c>
      <c r="H13" s="33">
        <v>330</v>
      </c>
      <c r="I13" s="33">
        <v>320</v>
      </c>
      <c r="J13" s="33"/>
      <c r="K13" s="21"/>
      <c r="L13" s="34">
        <v>320</v>
      </c>
      <c r="M13" s="34">
        <v>350</v>
      </c>
      <c r="N13" s="33">
        <v>410</v>
      </c>
      <c r="O13" s="33"/>
      <c r="P13" s="33"/>
      <c r="Q13" s="9">
        <f t="shared" si="0"/>
        <v>2730</v>
      </c>
      <c r="R13" s="2"/>
    </row>
    <row r="14" spans="2:18" ht="15">
      <c r="B14" s="12"/>
      <c r="C14" s="6" t="s">
        <v>30</v>
      </c>
      <c r="D14" s="35"/>
      <c r="E14" s="35"/>
      <c r="F14" s="35"/>
      <c r="G14" s="35"/>
      <c r="H14" s="35"/>
      <c r="I14" s="35">
        <v>320</v>
      </c>
      <c r="J14" s="35">
        <v>320</v>
      </c>
      <c r="K14" s="21"/>
      <c r="L14" s="36"/>
      <c r="M14" s="36">
        <v>640</v>
      </c>
      <c r="N14" s="35">
        <v>420</v>
      </c>
      <c r="O14" s="35"/>
      <c r="P14" s="35"/>
      <c r="Q14" s="10">
        <f t="shared" si="0"/>
        <v>1700</v>
      </c>
      <c r="R14" s="2"/>
    </row>
    <row r="15" spans="2:18" ht="15.75">
      <c r="B15" s="12"/>
      <c r="C15" s="7" t="s">
        <v>33</v>
      </c>
      <c r="D15" s="8">
        <f t="shared" ref="D15:J15" si="1">SUM(D10:D14)</f>
        <v>0</v>
      </c>
      <c r="E15" s="8">
        <f t="shared" si="1"/>
        <v>850</v>
      </c>
      <c r="F15" s="8">
        <f t="shared" si="1"/>
        <v>1280</v>
      </c>
      <c r="G15" s="8">
        <f t="shared" si="1"/>
        <v>1100</v>
      </c>
      <c r="H15" s="8">
        <f t="shared" si="1"/>
        <v>800</v>
      </c>
      <c r="I15" s="8">
        <f t="shared" si="1"/>
        <v>640</v>
      </c>
      <c r="J15" s="8">
        <f t="shared" si="1"/>
        <v>640</v>
      </c>
      <c r="K15" s="27"/>
      <c r="L15" s="8">
        <f t="shared" ref="L15:Q15" si="2">SUM(L10:L14)</f>
        <v>640</v>
      </c>
      <c r="M15" s="8">
        <f t="shared" si="2"/>
        <v>990</v>
      </c>
      <c r="N15" s="8">
        <f t="shared" si="2"/>
        <v>830</v>
      </c>
      <c r="O15" s="8">
        <f t="shared" si="2"/>
        <v>0</v>
      </c>
      <c r="P15" s="8">
        <f t="shared" si="2"/>
        <v>0</v>
      </c>
      <c r="Q15" s="8">
        <f t="shared" si="2"/>
        <v>7770</v>
      </c>
      <c r="R15" s="2"/>
    </row>
    <row r="16" spans="2:18" ht="15">
      <c r="B16" s="13" t="s">
        <v>17</v>
      </c>
      <c r="C16" s="39" t="s">
        <v>32</v>
      </c>
      <c r="D16" s="33">
        <v>2100</v>
      </c>
      <c r="E16" s="33">
        <v>420</v>
      </c>
      <c r="F16" s="33">
        <v>640</v>
      </c>
      <c r="G16" s="33">
        <v>180</v>
      </c>
      <c r="H16" s="33"/>
      <c r="I16" s="33">
        <v>320</v>
      </c>
      <c r="J16" s="33">
        <v>640</v>
      </c>
      <c r="K16" s="21"/>
      <c r="L16" s="33"/>
      <c r="M16" s="33"/>
      <c r="N16" s="33"/>
      <c r="O16" s="33"/>
      <c r="P16" s="33"/>
      <c r="Q16" s="40">
        <f>SUM(E16:P16)</f>
        <v>2200</v>
      </c>
      <c r="R16" s="29">
        <f>SUM(Q16-D16)</f>
        <v>100</v>
      </c>
    </row>
    <row r="17" spans="2:18" ht="15">
      <c r="B17" s="86">
        <v>2</v>
      </c>
      <c r="C17" s="41" t="s">
        <v>31</v>
      </c>
      <c r="D17" s="33"/>
      <c r="E17" s="33"/>
      <c r="F17" s="33"/>
      <c r="G17" s="33"/>
      <c r="H17" s="33">
        <v>320</v>
      </c>
      <c r="I17" s="33">
        <v>320</v>
      </c>
      <c r="J17" s="33"/>
      <c r="K17" s="21"/>
      <c r="L17" s="33"/>
      <c r="M17" s="33"/>
      <c r="N17" s="33"/>
      <c r="O17" s="33"/>
      <c r="P17" s="33"/>
      <c r="Q17" s="40">
        <f>SUM(E17:P17)</f>
        <v>640</v>
      </c>
      <c r="R17" s="2"/>
    </row>
    <row r="18" spans="2:18" ht="15.75">
      <c r="B18" s="14"/>
      <c r="C18" s="42" t="s">
        <v>34</v>
      </c>
      <c r="D18" s="4"/>
      <c r="E18" s="15">
        <f>SUM(E16:E17)</f>
        <v>420</v>
      </c>
      <c r="F18" s="16">
        <f>SUM(F16:F17)</f>
        <v>640</v>
      </c>
      <c r="G18" s="16">
        <f t="shared" ref="G18:J18" si="3">SUM(G16:G17)</f>
        <v>180</v>
      </c>
      <c r="H18" s="16">
        <f t="shared" si="3"/>
        <v>320</v>
      </c>
      <c r="I18" s="16">
        <f t="shared" si="3"/>
        <v>640</v>
      </c>
      <c r="J18" s="16">
        <f t="shared" si="3"/>
        <v>640</v>
      </c>
      <c r="K18" s="21"/>
      <c r="L18" s="16">
        <f t="shared" ref="L18" si="4">SUM(L16:L17)</f>
        <v>0</v>
      </c>
      <c r="M18" s="16">
        <f t="shared" ref="M18" si="5">SUM(M16:M17)</f>
        <v>0</v>
      </c>
      <c r="N18" s="16">
        <f t="shared" ref="N18" si="6">SUM(N16:N17)</f>
        <v>0</v>
      </c>
      <c r="O18" s="16">
        <f t="shared" ref="O18" si="7">SUM(O16:O17)</f>
        <v>0</v>
      </c>
      <c r="P18" s="16">
        <f t="shared" ref="P18" si="8">SUM(P16:P17)</f>
        <v>0</v>
      </c>
      <c r="Q18" s="16">
        <f t="shared" ref="Q18" si="9">SUM(Q16:Q17)</f>
        <v>2840</v>
      </c>
      <c r="R18" s="2"/>
    </row>
    <row r="19" spans="2:18" ht="15">
      <c r="B19" s="43" t="s">
        <v>16</v>
      </c>
      <c r="C19" s="44" t="s">
        <v>35</v>
      </c>
      <c r="D19" s="37">
        <v>3800</v>
      </c>
      <c r="E19" s="38">
        <v>0</v>
      </c>
      <c r="F19" s="37">
        <v>0</v>
      </c>
      <c r="G19" s="38">
        <v>640</v>
      </c>
      <c r="H19" s="37">
        <v>800</v>
      </c>
      <c r="I19" s="38">
        <v>640</v>
      </c>
      <c r="J19" s="37">
        <v>640</v>
      </c>
      <c r="K19" s="21"/>
      <c r="L19" s="37">
        <v>320</v>
      </c>
      <c r="M19" s="37">
        <v>930</v>
      </c>
      <c r="N19" s="38">
        <v>420</v>
      </c>
      <c r="O19" s="37">
        <v>0</v>
      </c>
      <c r="P19" s="37">
        <v>0</v>
      </c>
      <c r="Q19" s="25">
        <f>SUM(E19:P19)</f>
        <v>4390</v>
      </c>
      <c r="R19" s="3">
        <f>SUM(Q19-D19)</f>
        <v>590</v>
      </c>
    </row>
    <row r="20" spans="2:18" ht="15">
      <c r="B20" s="87">
        <v>3</v>
      </c>
      <c r="C20" s="46" t="s">
        <v>36</v>
      </c>
      <c r="D20" s="23"/>
      <c r="E20" s="23"/>
      <c r="F20" s="23"/>
      <c r="G20" s="23"/>
      <c r="H20" s="23"/>
      <c r="I20" s="23"/>
      <c r="J20" s="23"/>
      <c r="K20" s="22"/>
      <c r="L20" s="23"/>
      <c r="M20" s="23"/>
      <c r="N20" s="24"/>
      <c r="O20" s="23"/>
      <c r="P20" s="23"/>
      <c r="Q20" s="47">
        <f t="shared" ref="Q20:Q21" si="10">SUM(E20:P20)</f>
        <v>0</v>
      </c>
      <c r="R20" s="2"/>
    </row>
    <row r="21" spans="2:18" ht="15">
      <c r="B21" s="45"/>
      <c r="C21" s="46" t="s">
        <v>37</v>
      </c>
      <c r="D21" s="17"/>
      <c r="E21" s="17"/>
      <c r="F21" s="17"/>
      <c r="G21" s="17"/>
      <c r="H21" s="17"/>
      <c r="I21" s="17"/>
      <c r="J21" s="17"/>
      <c r="K21" s="22"/>
      <c r="L21" s="17"/>
      <c r="M21" s="17"/>
      <c r="N21" s="18"/>
      <c r="O21" s="17"/>
      <c r="P21" s="17"/>
      <c r="Q21" s="48">
        <f t="shared" si="10"/>
        <v>0</v>
      </c>
      <c r="R21" s="2"/>
    </row>
    <row r="22" spans="2:18" ht="15.75">
      <c r="B22" s="58"/>
      <c r="C22" s="49" t="s">
        <v>38</v>
      </c>
      <c r="D22" s="19"/>
      <c r="E22" s="50">
        <f>SUM(E19:E21)</f>
        <v>0</v>
      </c>
      <c r="F22" s="50">
        <f t="shared" ref="F22:Q22" si="11">SUM(F19:F21)</f>
        <v>0</v>
      </c>
      <c r="G22" s="50">
        <f t="shared" si="11"/>
        <v>640</v>
      </c>
      <c r="H22" s="50">
        <f t="shared" si="11"/>
        <v>800</v>
      </c>
      <c r="I22" s="50">
        <f t="shared" si="11"/>
        <v>640</v>
      </c>
      <c r="J22" s="50">
        <f t="shared" si="11"/>
        <v>640</v>
      </c>
      <c r="K22" s="27"/>
      <c r="L22" s="50">
        <f t="shared" si="11"/>
        <v>320</v>
      </c>
      <c r="M22" s="50">
        <f t="shared" si="11"/>
        <v>930</v>
      </c>
      <c r="N22" s="50">
        <f t="shared" si="11"/>
        <v>420</v>
      </c>
      <c r="O22" s="50">
        <f t="shared" si="11"/>
        <v>0</v>
      </c>
      <c r="P22" s="50">
        <f t="shared" si="11"/>
        <v>0</v>
      </c>
      <c r="Q22" s="50">
        <f t="shared" si="11"/>
        <v>4390</v>
      </c>
      <c r="R22" s="2"/>
    </row>
    <row r="23" spans="2:18" ht="15.75">
      <c r="C23" s="55" t="s">
        <v>13</v>
      </c>
      <c r="D23" s="56"/>
      <c r="E23" s="56">
        <f t="shared" ref="E23:J23" si="12">E8-E10-E11-E12-E13-E14-E16-E17-E19-E20-E21</f>
        <v>0</v>
      </c>
      <c r="F23" s="56">
        <f t="shared" si="12"/>
        <v>0</v>
      </c>
      <c r="G23" s="56">
        <f t="shared" si="12"/>
        <v>0</v>
      </c>
      <c r="H23" s="56">
        <f t="shared" si="12"/>
        <v>0</v>
      </c>
      <c r="I23" s="56">
        <f t="shared" si="12"/>
        <v>0</v>
      </c>
      <c r="J23" s="56">
        <f t="shared" si="12"/>
        <v>0</v>
      </c>
      <c r="K23" s="57"/>
      <c r="L23" s="56">
        <f>L8-L10-L11-L12-L13-L14-L16-L17-L19-L20-L21</f>
        <v>0</v>
      </c>
      <c r="M23" s="56">
        <f>M8-M10-M11-M12-M13-M14-M16-M17-M19-M20-M21</f>
        <v>0</v>
      </c>
      <c r="N23" s="56">
        <f>N8-N10-N11-N12-N13-N14-N16-N17-N19-N20-N21</f>
        <v>0</v>
      </c>
      <c r="O23" s="56">
        <f>O8-O10-O11-O12-O13-O14-O16-O17-O19-O20-O21</f>
        <v>0</v>
      </c>
      <c r="P23" s="56">
        <f>P8-P10-P11-P12-P13-P14-P16-P17-P19-P20-P21</f>
        <v>0</v>
      </c>
      <c r="Q23" s="56">
        <f>SUM(Q15+Q18+Q22)</f>
        <v>15000</v>
      </c>
      <c r="R23" s="2"/>
    </row>
  </sheetData>
  <mergeCells count="2">
    <mergeCell ref="D1:Q1"/>
    <mergeCell ref="D3:D4"/>
  </mergeCells>
  <conditionalFormatting sqref="E23:J23 L23:Q23">
    <cfRule type="cellIs" dxfId="0" priority="3" stopIfTrue="1" operator="lessThan">
      <formula>0</formula>
    </cfRule>
  </conditionalFormatting>
  <printOptions horizontalCentered="1" verticalCentered="1"/>
  <pageMargins left="0.19685039370078741" right="0.19685039370078741" top="0.28999999999999998" bottom="0.19685039370078741" header="0.13" footer="0.51181102362204722"/>
  <pageSetup paperSize="9" scale="64" orientation="landscape" horizontalDpi="300" verticalDpi="300" r:id="rId1"/>
  <headerFooter alignWithMargins="0"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(3)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</dc:creator>
  <cp:lastModifiedBy>pad</cp:lastModifiedBy>
  <cp:lastPrinted>2010-09-02T15:59:45Z</cp:lastPrinted>
  <dcterms:created xsi:type="dcterms:W3CDTF">2010-09-02T13:57:40Z</dcterms:created>
  <dcterms:modified xsi:type="dcterms:W3CDTF">2010-09-06T15:36:00Z</dcterms:modified>
</cp:coreProperties>
</file>