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5" windowHeight="11025"/>
  </bookViews>
  <sheets>
    <sheet name="Feuil1" sheetId="50" r:id="rId1"/>
    <sheet name="Base 1" sheetId="48" r:id="rId2"/>
    <sheet name="Materiel" sheetId="49" r:id="rId3"/>
  </sheets>
  <definedNames>
    <definedName name="_xlnm._FilterDatabase" localSheetId="2" hidden="1">Materiel!$A$1:$F$85</definedName>
    <definedName name="bdd">OFFSET(Materiel!$C$2:$F$2,,,ROWS(presta))</definedName>
    <definedName name="dept">Materiel!$B$2</definedName>
    <definedName name="liste1">OFFSET(Materiel!#REF!,,,COUNTIF(Materiel!#REF!,"&gt;&lt;")-1)</definedName>
    <definedName name="Mat">OFFSET(presta,,1,)</definedName>
    <definedName name="presta">OFFSET(Materiel!$A$2,,,COUNTIF(Materiel!$A:$A,"&gt;&lt;")-1)</definedName>
  </definedNames>
  <calcPr calcId="145621"/>
</workbook>
</file>

<file path=xl/calcChain.xml><?xml version="1.0" encoding="utf-8"?>
<calcChain xmlns="http://schemas.openxmlformats.org/spreadsheetml/2006/main">
  <c r="W3" i="48" l="1"/>
  <c r="W4" i="48"/>
  <c r="W5" i="48"/>
  <c r="W6" i="48"/>
  <c r="W7" i="48"/>
  <c r="W8" i="48"/>
  <c r="W9" i="48"/>
  <c r="W10" i="48"/>
  <c r="W11" i="48"/>
  <c r="W12" i="48"/>
  <c r="W13" i="48"/>
  <c r="W14" i="48"/>
  <c r="W15" i="48"/>
  <c r="W16" i="48"/>
  <c r="W17" i="48"/>
  <c r="W18" i="48"/>
  <c r="W19" i="48"/>
  <c r="W20" i="48"/>
  <c r="W21" i="48"/>
  <c r="W22" i="48"/>
  <c r="W23" i="48"/>
  <c r="W24" i="48"/>
  <c r="W25" i="48"/>
  <c r="W26" i="48"/>
  <c r="W27" i="48"/>
  <c r="W28" i="48"/>
  <c r="W29" i="48"/>
  <c r="W30" i="48"/>
  <c r="W31" i="48"/>
  <c r="W32" i="48"/>
  <c r="W33" i="48"/>
  <c r="W34" i="48"/>
  <c r="W35" i="48"/>
  <c r="W36" i="48"/>
  <c r="U3" i="48"/>
  <c r="U4" i="48"/>
  <c r="U5" i="48"/>
  <c r="U6" i="48"/>
  <c r="U7" i="48"/>
  <c r="U8" i="48"/>
  <c r="U9" i="48"/>
  <c r="U10" i="48"/>
  <c r="U11" i="48"/>
  <c r="U12" i="48"/>
  <c r="U13" i="48"/>
  <c r="U14" i="48"/>
  <c r="U15" i="48"/>
  <c r="U16" i="48"/>
  <c r="U17" i="48"/>
  <c r="U18" i="48"/>
  <c r="U19" i="48"/>
  <c r="U20" i="48"/>
  <c r="U21" i="48"/>
  <c r="U22" i="48"/>
  <c r="U23" i="48"/>
  <c r="U24" i="48"/>
  <c r="U25" i="48"/>
  <c r="U26" i="48"/>
  <c r="U27" i="48"/>
  <c r="U28" i="48"/>
  <c r="U29" i="48"/>
  <c r="U30" i="48"/>
  <c r="U31" i="48"/>
  <c r="U32" i="48"/>
  <c r="U33" i="48"/>
  <c r="U34" i="48"/>
  <c r="U35" i="48"/>
  <c r="U36" i="48"/>
  <c r="Q3" i="48"/>
  <c r="Q4" i="48"/>
  <c r="Q5" i="48"/>
  <c r="Q6" i="48"/>
  <c r="Q7" i="48"/>
  <c r="Q8" i="48"/>
  <c r="Q9" i="48"/>
  <c r="Q10" i="48"/>
  <c r="Q11" i="48"/>
  <c r="Q12" i="48"/>
  <c r="Q13" i="48"/>
  <c r="Q14" i="48"/>
  <c r="Q15" i="48"/>
  <c r="Q16" i="48"/>
  <c r="Q17" i="48"/>
  <c r="Q18" i="48"/>
  <c r="Q19" i="48"/>
  <c r="Q20" i="48"/>
  <c r="Q21" i="48"/>
  <c r="Q22" i="48"/>
  <c r="Q23" i="48"/>
  <c r="Q24" i="48"/>
  <c r="Q25" i="48"/>
  <c r="Q26" i="48"/>
  <c r="Q27" i="48"/>
  <c r="Q28" i="48"/>
  <c r="Q29" i="48"/>
  <c r="Q30" i="48"/>
  <c r="Q31" i="48"/>
  <c r="Q32" i="48"/>
  <c r="Q33" i="48"/>
  <c r="Q34" i="48"/>
  <c r="Q35" i="48"/>
  <c r="Q36" i="48"/>
  <c r="L3" i="48"/>
  <c r="L4" i="48"/>
  <c r="L5" i="48"/>
  <c r="L6" i="48"/>
  <c r="L7" i="48"/>
  <c r="L8" i="48"/>
  <c r="L9" i="48"/>
  <c r="L10" i="48"/>
  <c r="L11" i="48"/>
  <c r="L12" i="48"/>
  <c r="L13" i="48"/>
  <c r="L14" i="48"/>
  <c r="L15" i="48"/>
  <c r="L16" i="48"/>
  <c r="L17" i="48"/>
  <c r="L18" i="48"/>
  <c r="L19" i="48"/>
  <c r="L20" i="48"/>
  <c r="L21" i="48"/>
  <c r="L22" i="48"/>
  <c r="L23" i="48"/>
  <c r="L24" i="48"/>
  <c r="L25" i="48"/>
  <c r="L26" i="48"/>
  <c r="L27" i="48"/>
  <c r="L28" i="48"/>
  <c r="L29" i="48"/>
  <c r="L30" i="48"/>
  <c r="L31" i="48"/>
  <c r="L32" i="48"/>
  <c r="L33" i="48"/>
  <c r="L34" i="48"/>
  <c r="L35" i="48"/>
  <c r="L36" i="48"/>
  <c r="U2" i="48"/>
  <c r="W2" i="48" s="1"/>
  <c r="Q2" i="48"/>
  <c r="L2" i="48"/>
  <c r="E35" i="49" l="1"/>
  <c r="E36" i="49"/>
  <c r="E42" i="49"/>
  <c r="E41" i="49"/>
  <c r="E40" i="49"/>
  <c r="E23" i="49" l="1"/>
  <c r="E71" i="49"/>
  <c r="E70" i="49"/>
</calcChain>
</file>

<file path=xl/sharedStrings.xml><?xml version="1.0" encoding="utf-8"?>
<sst xmlns="http://schemas.openxmlformats.org/spreadsheetml/2006/main" count="357" uniqueCount="122">
  <si>
    <t>U</t>
  </si>
  <si>
    <t>matériaux</t>
  </si>
  <si>
    <t>T</t>
  </si>
  <si>
    <t>u</t>
  </si>
  <si>
    <t>ml</t>
  </si>
  <si>
    <t>Prix</t>
  </si>
  <si>
    <t>ens</t>
  </si>
  <si>
    <t>RAS</t>
  </si>
  <si>
    <t>JNI 240-240</t>
  </si>
  <si>
    <t>JNI 240-150</t>
  </si>
  <si>
    <t>DDI 240-35</t>
  </si>
  <si>
    <t>Jonction 35-35</t>
  </si>
  <si>
    <t>3x150+95 Al</t>
  </si>
  <si>
    <t>m²</t>
  </si>
  <si>
    <t>R2V 4*25 CU</t>
  </si>
  <si>
    <t>R2V 4*16 CU</t>
  </si>
  <si>
    <t>Brt 4*35 AL</t>
  </si>
  <si>
    <t>Brt 2*35+TRP</t>
  </si>
  <si>
    <t>Brt 4*35+TRP</t>
  </si>
  <si>
    <t>R2V 5G, 16 CU</t>
  </si>
  <si>
    <t>Plus value emb Telereport</t>
  </si>
  <si>
    <t>support 6 plages</t>
  </si>
  <si>
    <t>support 9 plages</t>
  </si>
  <si>
    <t>support 12 plages</t>
  </si>
  <si>
    <t>Module 3x35 tri</t>
  </si>
  <si>
    <t>Module 3x35 mono</t>
  </si>
  <si>
    <t>REMMO 300 + etiquette</t>
  </si>
  <si>
    <t>REMMO 450 + etiquette</t>
  </si>
  <si>
    <t>REMMO 600 + etiquette</t>
  </si>
  <si>
    <t>4 plots de repos</t>
  </si>
  <si>
    <t>Module rac 150 + E4R</t>
  </si>
  <si>
    <t>Module rac 240 + E4R</t>
  </si>
  <si>
    <t>Module br 60A mono + E4R</t>
  </si>
  <si>
    <t>Module br 60A tri + E4R</t>
  </si>
  <si>
    <t>E4R pour Br</t>
  </si>
  <si>
    <t>Terrassement</t>
  </si>
  <si>
    <t>Noir</t>
  </si>
  <si>
    <t>PU € HT</t>
  </si>
  <si>
    <t>CPO</t>
  </si>
  <si>
    <t>CACC</t>
  </si>
  <si>
    <t>GSM</t>
  </si>
  <si>
    <t>SPE</t>
  </si>
  <si>
    <t>BELLIN TP</t>
  </si>
  <si>
    <t xml:space="preserve">CACC </t>
  </si>
  <si>
    <t>Cablette de terre 50ml</t>
  </si>
  <si>
    <t>Cablette de terre isolé 50ml</t>
  </si>
  <si>
    <t>Tors 3x70+54,6</t>
  </si>
  <si>
    <t>SILEC CABLE</t>
  </si>
  <si>
    <t>Tors 3x150+70</t>
  </si>
  <si>
    <t>SICAME LIGNE</t>
  </si>
  <si>
    <t>SICAME</t>
  </si>
  <si>
    <t>Gaines rétract - GRN 10-35</t>
  </si>
  <si>
    <t>Gaines rétract - GRN 35-95</t>
  </si>
  <si>
    <t>EJASE 150-95M / 70-54,6</t>
  </si>
  <si>
    <t>25 HUR 14 - (coupure terre/poteau)</t>
  </si>
  <si>
    <t>EJASE 150-95M / 150-70</t>
  </si>
  <si>
    <t>PMR</t>
  </si>
  <si>
    <t>Fournisseur</t>
  </si>
  <si>
    <t>Matériaux</t>
  </si>
  <si>
    <t>Prestation</t>
  </si>
  <si>
    <t>Densité</t>
  </si>
  <si>
    <t>Deblais</t>
  </si>
  <si>
    <t>Unibeton</t>
  </si>
  <si>
    <t>Lafarge</t>
  </si>
  <si>
    <t>Les remblais de saint goerges les B</t>
  </si>
  <si>
    <t>DRAKA PARICABLE</t>
  </si>
  <si>
    <t>Goulotte 35*35</t>
  </si>
  <si>
    <t>Goulotte 90*90</t>
  </si>
  <si>
    <t>E4R 50-150</t>
  </si>
  <si>
    <t>R2V 3*1,5 CU</t>
  </si>
  <si>
    <t>REXEL</t>
  </si>
  <si>
    <t>3x95+50 Al</t>
  </si>
  <si>
    <r>
      <t xml:space="preserve">Q </t>
    </r>
    <r>
      <rPr>
        <b/>
        <sz val="8"/>
        <rFont val="Arial"/>
        <family val="2"/>
      </rPr>
      <t>commande</t>
    </r>
  </si>
  <si>
    <t>TOTAL C</t>
  </si>
  <si>
    <t>SAS RBS (dissay)</t>
  </si>
  <si>
    <t>SRD</t>
  </si>
  <si>
    <t>3x240+115 Al</t>
  </si>
  <si>
    <t>Sable 0_4</t>
  </si>
  <si>
    <t>Sable 0_20</t>
  </si>
  <si>
    <t>Sable 0_31,5</t>
  </si>
  <si>
    <t>Chatell_Recy_Enro_Mate</t>
  </si>
  <si>
    <t>Beton 300KG</t>
  </si>
  <si>
    <t>Gencay béton</t>
  </si>
  <si>
    <t>Beton 350KG</t>
  </si>
  <si>
    <t>Beton maigre C20_25</t>
  </si>
  <si>
    <t>Beton maigre C25_30</t>
  </si>
  <si>
    <t>Carburants</t>
  </si>
  <si>
    <t>Unité</t>
  </si>
  <si>
    <t>m³</t>
  </si>
  <si>
    <t>l</t>
  </si>
  <si>
    <t>TPC V Ø40 (C de 50ml)</t>
  </si>
  <si>
    <t>TPC R Ø95 (EP)</t>
  </si>
  <si>
    <t>TPC R Ø40 (C de 50ml)</t>
  </si>
  <si>
    <t>TPC R Ø63</t>
  </si>
  <si>
    <t>TPC R Ø75 (C de 50ml)</t>
  </si>
  <si>
    <t>TPC R Ø110 (C de 50ml)</t>
  </si>
  <si>
    <t>TPC R Ø160 (B de 6ml)</t>
  </si>
  <si>
    <t>Grillage R (R de 100ml)</t>
  </si>
  <si>
    <t>Grillage V (R de 100ml)</t>
  </si>
  <si>
    <t>Piquet de terre 1,0m</t>
  </si>
  <si>
    <t>Electricite BT</t>
  </si>
  <si>
    <t>Electricite EP</t>
  </si>
  <si>
    <t>Massif 200 (3 a 6 de haut)</t>
  </si>
  <si>
    <t>Telecom</t>
  </si>
  <si>
    <t>L1T cadre tampon</t>
  </si>
  <si>
    <t>Busage annele Ø300 en 6ml</t>
  </si>
  <si>
    <t>Bicouche</t>
  </si>
  <si>
    <t>Enrobé BB souple 0_10</t>
  </si>
  <si>
    <t>Enrobé BBSG 0_10</t>
  </si>
  <si>
    <t>Feuillard 50ml</t>
  </si>
  <si>
    <t>France Bonhomme</t>
  </si>
  <si>
    <t>France Bonhomme_SICAME</t>
  </si>
  <si>
    <t>Socle S15 équipable</t>
  </si>
  <si>
    <t>CACC 69,80,158</t>
  </si>
  <si>
    <t>CACC 69,80,068</t>
  </si>
  <si>
    <t>coffret simple</t>
  </si>
  <si>
    <t>NON CHIFFRE</t>
  </si>
  <si>
    <t>coffret double type 2</t>
  </si>
  <si>
    <t>Divers</t>
  </si>
  <si>
    <t>Sac de beton PROSEC 10_25 pour coffret</t>
  </si>
  <si>
    <t>Cable telereport arme 2 paires 0/6</t>
  </si>
  <si>
    <t>Q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</si>
</sst>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4" fillId="0" borderId="12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</cellXfs>
  <cellStyles count="5">
    <cellStyle name="Monétaire 2" xfId="1"/>
    <cellStyle name="Monétaire 3" xfId="4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colors>
    <mruColors>
      <color rgb="FF0000FF"/>
      <color rgb="FF218F33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7</xdr:row>
      <xdr:rowOff>76200</xdr:rowOff>
    </xdr:from>
    <xdr:to>
      <xdr:col>40</xdr:col>
      <xdr:colOff>152400</xdr:colOff>
      <xdr:row>18</xdr:row>
      <xdr:rowOff>44450</xdr:rowOff>
    </xdr:to>
    <xdr:sp macro="" textlink="">
      <xdr:nvSpPr>
        <xdr:cNvPr id="2" name="ZoneTexte 1"/>
        <xdr:cNvSpPr txBox="1"/>
      </xdr:nvSpPr>
      <xdr:spPr>
        <a:xfrm>
          <a:off x="7899400" y="1009650"/>
          <a:ext cx="3219450" cy="143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je ne vois vraiment pas l'interet de fusionner </a:t>
          </a:r>
        </a:p>
        <a:p>
          <a:r>
            <a:rPr lang="fr-FR" sz="1100"/>
            <a:t>,c'est du n'importe quoi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L14" sqref="L14"/>
    </sheetView>
  </sheetViews>
  <sheetFormatPr baseColWidth="10" defaultRowHeight="12.75" x14ac:dyDescent="0.2"/>
  <cols>
    <col min="1" max="16384" width="11.42578125" style="5"/>
  </cols>
  <sheetData>
    <row r="1" spans="1:7" ht="24" customHeight="1" x14ac:dyDescent="0.2">
      <c r="A1" s="46" t="s">
        <v>59</v>
      </c>
      <c r="B1" s="46" t="s">
        <v>1</v>
      </c>
      <c r="C1" s="46" t="s">
        <v>57</v>
      </c>
      <c r="D1" s="46" t="s">
        <v>0</v>
      </c>
      <c r="E1" s="46" t="s">
        <v>121</v>
      </c>
      <c r="F1" s="46" t="s">
        <v>37</v>
      </c>
      <c r="G1" s="46" t="s">
        <v>73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53"/>
  <sheetViews>
    <sheetView workbookViewId="0">
      <selection sqref="A1:Z1"/>
    </sheetView>
  </sheetViews>
  <sheetFormatPr baseColWidth="10" defaultColWidth="3.7109375" defaultRowHeight="15" customHeight="1" x14ac:dyDescent="0.2"/>
  <cols>
    <col min="17" max="17" width="11.5703125" customWidth="1"/>
  </cols>
  <sheetData>
    <row r="1" spans="1:26" s="4" customFormat="1" ht="10.5" customHeight="1" thickBot="1" x14ac:dyDescent="0.25">
      <c r="A1" s="37" t="s">
        <v>59</v>
      </c>
      <c r="B1" s="38"/>
      <c r="C1" s="38"/>
      <c r="D1" s="39" t="s">
        <v>1</v>
      </c>
      <c r="E1" s="40"/>
      <c r="F1" s="40"/>
      <c r="G1" s="40"/>
      <c r="H1" s="40"/>
      <c r="I1" s="40"/>
      <c r="J1" s="40"/>
      <c r="K1" s="41"/>
      <c r="L1" s="42" t="s">
        <v>57</v>
      </c>
      <c r="M1" s="43"/>
      <c r="N1" s="43"/>
      <c r="O1" s="43"/>
      <c r="P1" s="44"/>
      <c r="Q1" s="13" t="s">
        <v>0</v>
      </c>
      <c r="R1" s="34" t="s">
        <v>72</v>
      </c>
      <c r="S1" s="34"/>
      <c r="T1" s="34"/>
      <c r="U1" s="34" t="s">
        <v>37</v>
      </c>
      <c r="V1" s="34"/>
      <c r="W1" s="35" t="s">
        <v>73</v>
      </c>
      <c r="X1" s="35"/>
      <c r="Y1" s="35"/>
      <c r="Z1" s="36"/>
    </row>
    <row r="2" spans="1:26" s="5" customFormat="1" ht="10.5" customHeight="1" thickBot="1" x14ac:dyDescent="0.25">
      <c r="A2" s="24" t="s">
        <v>100</v>
      </c>
      <c r="B2" s="25"/>
      <c r="C2" s="25"/>
      <c r="D2" s="26" t="s">
        <v>54</v>
      </c>
      <c r="E2" s="27"/>
      <c r="F2" s="27"/>
      <c r="G2" s="27"/>
      <c r="H2" s="27"/>
      <c r="I2" s="27"/>
      <c r="J2" s="27"/>
      <c r="K2" s="28"/>
      <c r="L2" s="20" t="str">
        <f t="shared" ref="L2:L36" ca="1" si="0">IFERROR(INDEX(bdd,SUMPRODUCT(MAX((presta=$A2)*(Mat=$D2)*ROW(presta)))-1,1),"")</f>
        <v>SICAME</v>
      </c>
      <c r="M2" s="29"/>
      <c r="N2" s="29"/>
      <c r="O2" s="29"/>
      <c r="P2" s="21"/>
      <c r="Q2" s="14" t="str">
        <f t="shared" ref="Q2:Q36" ca="1" si="1">IFERROR(INDEX(bdd,SUMPRODUCT(MAX((presta=$A2)*(Mat=$D2)*ROW(presta)))-1,2),"")</f>
        <v>u</v>
      </c>
      <c r="R2" s="45">
        <v>2</v>
      </c>
      <c r="S2" s="45"/>
      <c r="T2" s="45"/>
      <c r="U2" s="20">
        <f t="shared" ref="U2:U36" ca="1" si="2">IFERROR(INDEX(bdd,SUMPRODUCT(MAX((presta=$A2)*(Mat=$D2)*ROW(presta)))-1,3),"")</f>
        <v>2.19</v>
      </c>
      <c r="V2" s="21"/>
      <c r="W2" s="22">
        <f ca="1">IF(R2="","",U2*R2)</f>
        <v>4.38</v>
      </c>
      <c r="X2" s="22"/>
      <c r="Y2" s="22"/>
      <c r="Z2" s="23"/>
    </row>
    <row r="3" spans="1:26" s="5" customFormat="1" ht="10.5" customHeight="1" thickBot="1" x14ac:dyDescent="0.25">
      <c r="A3" s="24"/>
      <c r="B3" s="25"/>
      <c r="C3" s="25"/>
      <c r="D3" s="26"/>
      <c r="E3" s="27"/>
      <c r="F3" s="27"/>
      <c r="G3" s="27"/>
      <c r="H3" s="27"/>
      <c r="I3" s="27"/>
      <c r="J3" s="27"/>
      <c r="K3" s="28"/>
      <c r="L3" s="20" t="str">
        <f t="shared" ca="1" si="0"/>
        <v/>
      </c>
      <c r="M3" s="29"/>
      <c r="N3" s="29"/>
      <c r="O3" s="29"/>
      <c r="P3" s="21"/>
      <c r="Q3" s="14" t="str">
        <f t="shared" ca="1" si="1"/>
        <v/>
      </c>
      <c r="R3" s="30"/>
      <c r="S3" s="30"/>
      <c r="T3" s="30"/>
      <c r="U3" s="20" t="str">
        <f t="shared" ca="1" si="2"/>
        <v/>
      </c>
      <c r="V3" s="21"/>
      <c r="W3" s="22" t="str">
        <f t="shared" ref="W3:W36" si="3">IF(R3="","",U3*R3)</f>
        <v/>
      </c>
      <c r="X3" s="22"/>
      <c r="Y3" s="22"/>
      <c r="Z3" s="23"/>
    </row>
    <row r="4" spans="1:26" s="5" customFormat="1" ht="10.5" customHeight="1" thickBot="1" x14ac:dyDescent="0.25">
      <c r="A4" s="24"/>
      <c r="B4" s="25"/>
      <c r="C4" s="25"/>
      <c r="D4" s="26"/>
      <c r="E4" s="27"/>
      <c r="F4" s="27"/>
      <c r="G4" s="27"/>
      <c r="H4" s="27"/>
      <c r="I4" s="27"/>
      <c r="J4" s="27"/>
      <c r="K4" s="28"/>
      <c r="L4" s="20" t="str">
        <f t="shared" ca="1" si="0"/>
        <v/>
      </c>
      <c r="M4" s="29"/>
      <c r="N4" s="29"/>
      <c r="O4" s="29"/>
      <c r="P4" s="21"/>
      <c r="Q4" s="14" t="str">
        <f t="shared" ca="1" si="1"/>
        <v/>
      </c>
      <c r="R4" s="30"/>
      <c r="S4" s="30"/>
      <c r="T4" s="30"/>
      <c r="U4" s="20" t="str">
        <f t="shared" ca="1" si="2"/>
        <v/>
      </c>
      <c r="V4" s="21"/>
      <c r="W4" s="22" t="str">
        <f t="shared" si="3"/>
        <v/>
      </c>
      <c r="X4" s="22"/>
      <c r="Y4" s="22"/>
      <c r="Z4" s="23"/>
    </row>
    <row r="5" spans="1:26" s="5" customFormat="1" ht="10.5" customHeight="1" thickBot="1" x14ac:dyDescent="0.25">
      <c r="A5" s="24"/>
      <c r="B5" s="25"/>
      <c r="C5" s="25"/>
      <c r="D5" s="26"/>
      <c r="E5" s="27"/>
      <c r="F5" s="27"/>
      <c r="G5" s="27"/>
      <c r="H5" s="27"/>
      <c r="I5" s="27"/>
      <c r="J5" s="27"/>
      <c r="K5" s="28"/>
      <c r="L5" s="20" t="str">
        <f t="shared" ca="1" si="0"/>
        <v/>
      </c>
      <c r="M5" s="29"/>
      <c r="N5" s="29"/>
      <c r="O5" s="29"/>
      <c r="P5" s="21"/>
      <c r="Q5" s="14" t="str">
        <f t="shared" ca="1" si="1"/>
        <v/>
      </c>
      <c r="R5" s="30"/>
      <c r="S5" s="30"/>
      <c r="T5" s="30"/>
      <c r="U5" s="20" t="str">
        <f t="shared" ca="1" si="2"/>
        <v/>
      </c>
      <c r="V5" s="21"/>
      <c r="W5" s="22" t="str">
        <f t="shared" si="3"/>
        <v/>
      </c>
      <c r="X5" s="22"/>
      <c r="Y5" s="22"/>
      <c r="Z5" s="23"/>
    </row>
    <row r="6" spans="1:26" s="5" customFormat="1" ht="10.5" customHeight="1" thickBot="1" x14ac:dyDescent="0.25">
      <c r="A6" s="24"/>
      <c r="B6" s="25"/>
      <c r="C6" s="25"/>
      <c r="D6" s="26"/>
      <c r="E6" s="27"/>
      <c r="F6" s="27"/>
      <c r="G6" s="27"/>
      <c r="H6" s="27"/>
      <c r="I6" s="27"/>
      <c r="J6" s="27"/>
      <c r="K6" s="28"/>
      <c r="L6" s="20" t="str">
        <f t="shared" ca="1" si="0"/>
        <v/>
      </c>
      <c r="M6" s="29"/>
      <c r="N6" s="29"/>
      <c r="O6" s="29"/>
      <c r="P6" s="21"/>
      <c r="Q6" s="14" t="str">
        <f t="shared" ca="1" si="1"/>
        <v/>
      </c>
      <c r="R6" s="30"/>
      <c r="S6" s="30"/>
      <c r="T6" s="30"/>
      <c r="U6" s="20" t="str">
        <f t="shared" ca="1" si="2"/>
        <v/>
      </c>
      <c r="V6" s="21"/>
      <c r="W6" s="22" t="str">
        <f t="shared" si="3"/>
        <v/>
      </c>
      <c r="X6" s="22"/>
      <c r="Y6" s="22"/>
      <c r="Z6" s="23"/>
    </row>
    <row r="7" spans="1:26" s="5" customFormat="1" ht="10.5" customHeight="1" thickBot="1" x14ac:dyDescent="0.25">
      <c r="A7" s="24"/>
      <c r="B7" s="25"/>
      <c r="C7" s="25"/>
      <c r="D7" s="26"/>
      <c r="E7" s="27"/>
      <c r="F7" s="27"/>
      <c r="G7" s="27"/>
      <c r="H7" s="27"/>
      <c r="I7" s="27"/>
      <c r="J7" s="27"/>
      <c r="K7" s="28"/>
      <c r="L7" s="20" t="str">
        <f t="shared" ca="1" si="0"/>
        <v/>
      </c>
      <c r="M7" s="29"/>
      <c r="N7" s="29"/>
      <c r="O7" s="29"/>
      <c r="P7" s="21"/>
      <c r="Q7" s="14" t="str">
        <f t="shared" ca="1" si="1"/>
        <v/>
      </c>
      <c r="R7" s="30"/>
      <c r="S7" s="30"/>
      <c r="T7" s="30"/>
      <c r="U7" s="20" t="str">
        <f t="shared" ca="1" si="2"/>
        <v/>
      </c>
      <c r="V7" s="21"/>
      <c r="W7" s="22" t="str">
        <f t="shared" si="3"/>
        <v/>
      </c>
      <c r="X7" s="22"/>
      <c r="Y7" s="22"/>
      <c r="Z7" s="23"/>
    </row>
    <row r="8" spans="1:26" s="5" customFormat="1" ht="10.5" customHeight="1" thickBot="1" x14ac:dyDescent="0.25">
      <c r="A8" s="24"/>
      <c r="B8" s="25"/>
      <c r="C8" s="25"/>
      <c r="D8" s="26"/>
      <c r="E8" s="27"/>
      <c r="F8" s="27"/>
      <c r="G8" s="27"/>
      <c r="H8" s="27"/>
      <c r="I8" s="27"/>
      <c r="J8" s="27"/>
      <c r="K8" s="28"/>
      <c r="L8" s="20" t="str">
        <f t="shared" ca="1" si="0"/>
        <v/>
      </c>
      <c r="M8" s="29"/>
      <c r="N8" s="29"/>
      <c r="O8" s="29"/>
      <c r="P8" s="21"/>
      <c r="Q8" s="14" t="str">
        <f t="shared" ca="1" si="1"/>
        <v/>
      </c>
      <c r="R8" s="30"/>
      <c r="S8" s="30"/>
      <c r="T8" s="30"/>
      <c r="U8" s="20" t="str">
        <f t="shared" ca="1" si="2"/>
        <v/>
      </c>
      <c r="V8" s="21"/>
      <c r="W8" s="22" t="str">
        <f t="shared" si="3"/>
        <v/>
      </c>
      <c r="X8" s="22"/>
      <c r="Y8" s="22"/>
      <c r="Z8" s="23"/>
    </row>
    <row r="9" spans="1:26" s="5" customFormat="1" ht="10.5" customHeight="1" thickBot="1" x14ac:dyDescent="0.25">
      <c r="A9" s="24"/>
      <c r="B9" s="25"/>
      <c r="C9" s="25"/>
      <c r="D9" s="26"/>
      <c r="E9" s="27"/>
      <c r="F9" s="27"/>
      <c r="G9" s="27"/>
      <c r="H9" s="27"/>
      <c r="I9" s="27"/>
      <c r="J9" s="27"/>
      <c r="K9" s="28"/>
      <c r="L9" s="20" t="str">
        <f t="shared" ca="1" si="0"/>
        <v/>
      </c>
      <c r="M9" s="29"/>
      <c r="N9" s="29"/>
      <c r="O9" s="29"/>
      <c r="P9" s="21"/>
      <c r="Q9" s="14" t="str">
        <f t="shared" ca="1" si="1"/>
        <v/>
      </c>
      <c r="R9" s="30"/>
      <c r="S9" s="30"/>
      <c r="T9" s="30"/>
      <c r="U9" s="20" t="str">
        <f t="shared" ca="1" si="2"/>
        <v/>
      </c>
      <c r="V9" s="21"/>
      <c r="W9" s="22" t="str">
        <f t="shared" si="3"/>
        <v/>
      </c>
      <c r="X9" s="22"/>
      <c r="Y9" s="22"/>
      <c r="Z9" s="23"/>
    </row>
    <row r="10" spans="1:26" s="5" customFormat="1" ht="10.5" customHeight="1" thickBot="1" x14ac:dyDescent="0.25">
      <c r="A10" s="24"/>
      <c r="B10" s="25"/>
      <c r="C10" s="25"/>
      <c r="D10" s="26"/>
      <c r="E10" s="27"/>
      <c r="F10" s="27"/>
      <c r="G10" s="27"/>
      <c r="H10" s="27"/>
      <c r="I10" s="27"/>
      <c r="J10" s="27"/>
      <c r="K10" s="28"/>
      <c r="L10" s="20" t="str">
        <f t="shared" ca="1" si="0"/>
        <v/>
      </c>
      <c r="M10" s="29"/>
      <c r="N10" s="29"/>
      <c r="O10" s="29"/>
      <c r="P10" s="21"/>
      <c r="Q10" s="14" t="str">
        <f t="shared" ca="1" si="1"/>
        <v/>
      </c>
      <c r="R10" s="30"/>
      <c r="S10" s="30"/>
      <c r="T10" s="30"/>
      <c r="U10" s="20" t="str">
        <f t="shared" ca="1" si="2"/>
        <v/>
      </c>
      <c r="V10" s="21"/>
      <c r="W10" s="22" t="str">
        <f t="shared" si="3"/>
        <v/>
      </c>
      <c r="X10" s="22"/>
      <c r="Y10" s="22"/>
      <c r="Z10" s="23"/>
    </row>
    <row r="11" spans="1:26" s="5" customFormat="1" ht="10.5" customHeight="1" thickBot="1" x14ac:dyDescent="0.25">
      <c r="A11" s="24"/>
      <c r="B11" s="25"/>
      <c r="C11" s="25"/>
      <c r="D11" s="26"/>
      <c r="E11" s="27"/>
      <c r="F11" s="27"/>
      <c r="G11" s="27"/>
      <c r="H11" s="27"/>
      <c r="I11" s="27"/>
      <c r="J11" s="27"/>
      <c r="K11" s="28"/>
      <c r="L11" s="20" t="str">
        <f t="shared" ca="1" si="0"/>
        <v/>
      </c>
      <c r="M11" s="29"/>
      <c r="N11" s="29"/>
      <c r="O11" s="29"/>
      <c r="P11" s="21"/>
      <c r="Q11" s="14" t="str">
        <f t="shared" ca="1" si="1"/>
        <v/>
      </c>
      <c r="R11" s="30"/>
      <c r="S11" s="30"/>
      <c r="T11" s="30"/>
      <c r="U11" s="20" t="str">
        <f t="shared" ca="1" si="2"/>
        <v/>
      </c>
      <c r="V11" s="21"/>
      <c r="W11" s="22" t="str">
        <f t="shared" si="3"/>
        <v/>
      </c>
      <c r="X11" s="22"/>
      <c r="Y11" s="22"/>
      <c r="Z11" s="23"/>
    </row>
    <row r="12" spans="1:26" s="5" customFormat="1" ht="10.5" customHeight="1" thickBot="1" x14ac:dyDescent="0.25">
      <c r="A12" s="24"/>
      <c r="B12" s="25"/>
      <c r="C12" s="25"/>
      <c r="D12" s="26"/>
      <c r="E12" s="27"/>
      <c r="F12" s="27"/>
      <c r="G12" s="27"/>
      <c r="H12" s="27"/>
      <c r="I12" s="27"/>
      <c r="J12" s="27"/>
      <c r="K12" s="28"/>
      <c r="L12" s="20" t="str">
        <f t="shared" ca="1" si="0"/>
        <v/>
      </c>
      <c r="M12" s="29"/>
      <c r="N12" s="29"/>
      <c r="O12" s="29"/>
      <c r="P12" s="21"/>
      <c r="Q12" s="14" t="str">
        <f t="shared" ca="1" si="1"/>
        <v/>
      </c>
      <c r="R12" s="30"/>
      <c r="S12" s="30"/>
      <c r="T12" s="30"/>
      <c r="U12" s="20" t="str">
        <f t="shared" ca="1" si="2"/>
        <v/>
      </c>
      <c r="V12" s="21"/>
      <c r="W12" s="22" t="str">
        <f t="shared" si="3"/>
        <v/>
      </c>
      <c r="X12" s="22"/>
      <c r="Y12" s="22"/>
      <c r="Z12" s="23"/>
    </row>
    <row r="13" spans="1:26" s="5" customFormat="1" ht="10.5" customHeight="1" thickBot="1" x14ac:dyDescent="0.25">
      <c r="A13" s="24"/>
      <c r="B13" s="25"/>
      <c r="C13" s="25"/>
      <c r="D13" s="26"/>
      <c r="E13" s="27"/>
      <c r="F13" s="27"/>
      <c r="G13" s="27"/>
      <c r="H13" s="27"/>
      <c r="I13" s="27"/>
      <c r="J13" s="27"/>
      <c r="K13" s="28"/>
      <c r="L13" s="20" t="str">
        <f t="shared" ca="1" si="0"/>
        <v/>
      </c>
      <c r="M13" s="29"/>
      <c r="N13" s="29"/>
      <c r="O13" s="29"/>
      <c r="P13" s="21"/>
      <c r="Q13" s="14" t="str">
        <f t="shared" ca="1" si="1"/>
        <v/>
      </c>
      <c r="R13" s="30"/>
      <c r="S13" s="30"/>
      <c r="T13" s="30"/>
      <c r="U13" s="20" t="str">
        <f t="shared" ca="1" si="2"/>
        <v/>
      </c>
      <c r="V13" s="21"/>
      <c r="W13" s="22" t="str">
        <f t="shared" si="3"/>
        <v/>
      </c>
      <c r="X13" s="22"/>
      <c r="Y13" s="22"/>
      <c r="Z13" s="23"/>
    </row>
    <row r="14" spans="1:26" s="5" customFormat="1" ht="10.5" customHeight="1" thickBot="1" x14ac:dyDescent="0.25">
      <c r="A14" s="24"/>
      <c r="B14" s="25"/>
      <c r="C14" s="25"/>
      <c r="D14" s="26"/>
      <c r="E14" s="27"/>
      <c r="F14" s="27"/>
      <c r="G14" s="27"/>
      <c r="H14" s="27"/>
      <c r="I14" s="27"/>
      <c r="J14" s="27"/>
      <c r="K14" s="28"/>
      <c r="L14" s="20" t="str">
        <f t="shared" ca="1" si="0"/>
        <v/>
      </c>
      <c r="M14" s="29"/>
      <c r="N14" s="29"/>
      <c r="O14" s="29"/>
      <c r="P14" s="21"/>
      <c r="Q14" s="14" t="str">
        <f t="shared" ca="1" si="1"/>
        <v/>
      </c>
      <c r="R14" s="30"/>
      <c r="S14" s="30"/>
      <c r="T14" s="30"/>
      <c r="U14" s="20" t="str">
        <f t="shared" ca="1" si="2"/>
        <v/>
      </c>
      <c r="V14" s="21"/>
      <c r="W14" s="22" t="str">
        <f t="shared" si="3"/>
        <v/>
      </c>
      <c r="X14" s="22"/>
      <c r="Y14" s="22"/>
      <c r="Z14" s="23"/>
    </row>
    <row r="15" spans="1:26" s="5" customFormat="1" ht="10.5" customHeight="1" thickBot="1" x14ac:dyDescent="0.25">
      <c r="A15" s="24"/>
      <c r="B15" s="25"/>
      <c r="C15" s="25"/>
      <c r="D15" s="26"/>
      <c r="E15" s="27"/>
      <c r="F15" s="27"/>
      <c r="G15" s="27"/>
      <c r="H15" s="27"/>
      <c r="I15" s="27"/>
      <c r="J15" s="27"/>
      <c r="K15" s="28"/>
      <c r="L15" s="20" t="str">
        <f t="shared" ca="1" si="0"/>
        <v/>
      </c>
      <c r="M15" s="29"/>
      <c r="N15" s="29"/>
      <c r="O15" s="29"/>
      <c r="P15" s="21"/>
      <c r="Q15" s="14" t="str">
        <f t="shared" ca="1" si="1"/>
        <v/>
      </c>
      <c r="R15" s="30"/>
      <c r="S15" s="30"/>
      <c r="T15" s="30"/>
      <c r="U15" s="20" t="str">
        <f t="shared" ca="1" si="2"/>
        <v/>
      </c>
      <c r="V15" s="21"/>
      <c r="W15" s="22" t="str">
        <f t="shared" si="3"/>
        <v/>
      </c>
      <c r="X15" s="22"/>
      <c r="Y15" s="22"/>
      <c r="Z15" s="23"/>
    </row>
    <row r="16" spans="1:26" s="5" customFormat="1" ht="10.5" customHeight="1" thickBot="1" x14ac:dyDescent="0.25">
      <c r="A16" s="24"/>
      <c r="B16" s="25"/>
      <c r="C16" s="25"/>
      <c r="D16" s="26"/>
      <c r="E16" s="27"/>
      <c r="F16" s="27"/>
      <c r="G16" s="27"/>
      <c r="H16" s="27"/>
      <c r="I16" s="27"/>
      <c r="J16" s="27"/>
      <c r="K16" s="28"/>
      <c r="L16" s="20" t="str">
        <f t="shared" ca="1" si="0"/>
        <v/>
      </c>
      <c r="M16" s="29"/>
      <c r="N16" s="29"/>
      <c r="O16" s="29"/>
      <c r="P16" s="21"/>
      <c r="Q16" s="14" t="str">
        <f t="shared" ca="1" si="1"/>
        <v/>
      </c>
      <c r="R16" s="30"/>
      <c r="S16" s="30"/>
      <c r="T16" s="30"/>
      <c r="U16" s="20" t="str">
        <f t="shared" ca="1" si="2"/>
        <v/>
      </c>
      <c r="V16" s="21"/>
      <c r="W16" s="22" t="str">
        <f t="shared" si="3"/>
        <v/>
      </c>
      <c r="X16" s="22"/>
      <c r="Y16" s="22"/>
      <c r="Z16" s="23"/>
    </row>
    <row r="17" spans="1:26" s="5" customFormat="1" ht="10.5" customHeight="1" thickBot="1" x14ac:dyDescent="0.25">
      <c r="A17" s="24" t="s">
        <v>36</v>
      </c>
      <c r="B17" s="25"/>
      <c r="C17" s="25"/>
      <c r="D17" s="26" t="s">
        <v>107</v>
      </c>
      <c r="E17" s="27"/>
      <c r="F17" s="27"/>
      <c r="G17" s="27"/>
      <c r="H17" s="27"/>
      <c r="I17" s="27"/>
      <c r="J17" s="27"/>
      <c r="K17" s="28"/>
      <c r="L17" s="20" t="str">
        <f t="shared" ca="1" si="0"/>
        <v>SPE</v>
      </c>
      <c r="M17" s="29"/>
      <c r="N17" s="29"/>
      <c r="O17" s="29"/>
      <c r="P17" s="21"/>
      <c r="Q17" s="14" t="str">
        <f t="shared" ca="1" si="1"/>
        <v>T</v>
      </c>
      <c r="R17" s="30"/>
      <c r="S17" s="30"/>
      <c r="T17" s="30"/>
      <c r="U17" s="20">
        <f t="shared" ca="1" si="2"/>
        <v>65.36</v>
      </c>
      <c r="V17" s="21"/>
      <c r="W17" s="22" t="str">
        <f t="shared" si="3"/>
        <v/>
      </c>
      <c r="X17" s="22"/>
      <c r="Y17" s="22"/>
      <c r="Z17" s="23"/>
    </row>
    <row r="18" spans="1:26" s="5" customFormat="1" ht="10.5" customHeight="1" thickBot="1" x14ac:dyDescent="0.25">
      <c r="A18" s="24"/>
      <c r="B18" s="25"/>
      <c r="C18" s="25"/>
      <c r="D18" s="26"/>
      <c r="E18" s="27"/>
      <c r="F18" s="27"/>
      <c r="G18" s="27"/>
      <c r="H18" s="27"/>
      <c r="I18" s="27"/>
      <c r="J18" s="27"/>
      <c r="K18" s="28"/>
      <c r="L18" s="20" t="str">
        <f t="shared" ca="1" si="0"/>
        <v/>
      </c>
      <c r="M18" s="29"/>
      <c r="N18" s="29"/>
      <c r="O18" s="29"/>
      <c r="P18" s="21"/>
      <c r="Q18" s="14" t="str">
        <f t="shared" ca="1" si="1"/>
        <v/>
      </c>
      <c r="R18" s="30"/>
      <c r="S18" s="30"/>
      <c r="T18" s="30"/>
      <c r="U18" s="20" t="str">
        <f t="shared" ca="1" si="2"/>
        <v/>
      </c>
      <c r="V18" s="21"/>
      <c r="W18" s="22" t="str">
        <f t="shared" si="3"/>
        <v/>
      </c>
      <c r="X18" s="22"/>
      <c r="Y18" s="22"/>
      <c r="Z18" s="23"/>
    </row>
    <row r="19" spans="1:26" s="5" customFormat="1" ht="10.5" customHeight="1" thickBot="1" x14ac:dyDescent="0.25">
      <c r="A19" s="24"/>
      <c r="B19" s="25"/>
      <c r="C19" s="25"/>
      <c r="D19" s="26"/>
      <c r="E19" s="27"/>
      <c r="F19" s="27"/>
      <c r="G19" s="27"/>
      <c r="H19" s="27"/>
      <c r="I19" s="27"/>
      <c r="J19" s="27"/>
      <c r="K19" s="28"/>
      <c r="L19" s="20" t="str">
        <f t="shared" ca="1" si="0"/>
        <v/>
      </c>
      <c r="M19" s="29"/>
      <c r="N19" s="29"/>
      <c r="O19" s="29"/>
      <c r="P19" s="21"/>
      <c r="Q19" s="14" t="str">
        <f t="shared" ca="1" si="1"/>
        <v/>
      </c>
      <c r="R19" s="30"/>
      <c r="S19" s="30"/>
      <c r="T19" s="30"/>
      <c r="U19" s="20" t="str">
        <f t="shared" ca="1" si="2"/>
        <v/>
      </c>
      <c r="V19" s="21"/>
      <c r="W19" s="22" t="str">
        <f t="shared" si="3"/>
        <v/>
      </c>
      <c r="X19" s="22"/>
      <c r="Y19" s="22"/>
      <c r="Z19" s="23"/>
    </row>
    <row r="20" spans="1:26" s="5" customFormat="1" ht="10.5" customHeight="1" thickBot="1" x14ac:dyDescent="0.25">
      <c r="A20" s="24"/>
      <c r="B20" s="25"/>
      <c r="C20" s="25"/>
      <c r="D20" s="26"/>
      <c r="E20" s="27"/>
      <c r="F20" s="27"/>
      <c r="G20" s="27"/>
      <c r="H20" s="27"/>
      <c r="I20" s="27"/>
      <c r="J20" s="27"/>
      <c r="K20" s="28"/>
      <c r="L20" s="20" t="str">
        <f t="shared" ca="1" si="0"/>
        <v/>
      </c>
      <c r="M20" s="29"/>
      <c r="N20" s="29"/>
      <c r="O20" s="29"/>
      <c r="P20" s="21"/>
      <c r="Q20" s="14" t="str">
        <f t="shared" ca="1" si="1"/>
        <v/>
      </c>
      <c r="R20" s="30"/>
      <c r="S20" s="30"/>
      <c r="T20" s="30"/>
      <c r="U20" s="20" t="str">
        <f t="shared" ca="1" si="2"/>
        <v/>
      </c>
      <c r="V20" s="21"/>
      <c r="W20" s="22" t="str">
        <f t="shared" si="3"/>
        <v/>
      </c>
      <c r="X20" s="22"/>
      <c r="Y20" s="22"/>
      <c r="Z20" s="23"/>
    </row>
    <row r="21" spans="1:26" s="5" customFormat="1" ht="10.5" customHeight="1" thickBot="1" x14ac:dyDescent="0.25">
      <c r="A21" s="24"/>
      <c r="B21" s="25"/>
      <c r="C21" s="25"/>
      <c r="D21" s="26"/>
      <c r="E21" s="27"/>
      <c r="F21" s="27"/>
      <c r="G21" s="27"/>
      <c r="H21" s="27"/>
      <c r="I21" s="27"/>
      <c r="J21" s="27"/>
      <c r="K21" s="28"/>
      <c r="L21" s="20" t="str">
        <f t="shared" ca="1" si="0"/>
        <v/>
      </c>
      <c r="M21" s="29"/>
      <c r="N21" s="29"/>
      <c r="O21" s="29"/>
      <c r="P21" s="21"/>
      <c r="Q21" s="14" t="str">
        <f t="shared" ca="1" si="1"/>
        <v/>
      </c>
      <c r="R21" s="30"/>
      <c r="S21" s="30"/>
      <c r="T21" s="30"/>
      <c r="U21" s="20" t="str">
        <f t="shared" ca="1" si="2"/>
        <v/>
      </c>
      <c r="V21" s="21"/>
      <c r="W21" s="22" t="str">
        <f t="shared" si="3"/>
        <v/>
      </c>
      <c r="X21" s="22"/>
      <c r="Y21" s="22"/>
      <c r="Z21" s="23"/>
    </row>
    <row r="22" spans="1:26" s="5" customFormat="1" ht="10.5" customHeight="1" thickBot="1" x14ac:dyDescent="0.25">
      <c r="A22" s="24"/>
      <c r="B22" s="25"/>
      <c r="C22" s="25"/>
      <c r="D22" s="26"/>
      <c r="E22" s="27"/>
      <c r="F22" s="27"/>
      <c r="G22" s="27"/>
      <c r="H22" s="27"/>
      <c r="I22" s="27"/>
      <c r="J22" s="27"/>
      <c r="K22" s="28"/>
      <c r="L22" s="20" t="str">
        <f t="shared" ca="1" si="0"/>
        <v/>
      </c>
      <c r="M22" s="29"/>
      <c r="N22" s="29"/>
      <c r="O22" s="29"/>
      <c r="P22" s="21"/>
      <c r="Q22" s="14" t="str">
        <f t="shared" ca="1" si="1"/>
        <v/>
      </c>
      <c r="R22" s="30"/>
      <c r="S22" s="30"/>
      <c r="T22" s="30"/>
      <c r="U22" s="20" t="str">
        <f t="shared" ca="1" si="2"/>
        <v/>
      </c>
      <c r="V22" s="21"/>
      <c r="W22" s="22" t="str">
        <f t="shared" si="3"/>
        <v/>
      </c>
      <c r="X22" s="22"/>
      <c r="Y22" s="22"/>
      <c r="Z22" s="23"/>
    </row>
    <row r="23" spans="1:26" s="5" customFormat="1" ht="10.5" customHeight="1" thickBot="1" x14ac:dyDescent="0.25">
      <c r="A23" s="24"/>
      <c r="B23" s="25"/>
      <c r="C23" s="25"/>
      <c r="D23" s="26"/>
      <c r="E23" s="27"/>
      <c r="F23" s="27"/>
      <c r="G23" s="27"/>
      <c r="H23" s="27"/>
      <c r="I23" s="27"/>
      <c r="J23" s="27"/>
      <c r="K23" s="28"/>
      <c r="L23" s="20" t="str">
        <f t="shared" ca="1" si="0"/>
        <v/>
      </c>
      <c r="M23" s="29"/>
      <c r="N23" s="29"/>
      <c r="O23" s="29"/>
      <c r="P23" s="21"/>
      <c r="Q23" s="14" t="str">
        <f t="shared" ca="1" si="1"/>
        <v/>
      </c>
      <c r="R23" s="30"/>
      <c r="S23" s="30"/>
      <c r="T23" s="30"/>
      <c r="U23" s="20" t="str">
        <f t="shared" ca="1" si="2"/>
        <v/>
      </c>
      <c r="V23" s="21"/>
      <c r="W23" s="22" t="str">
        <f t="shared" si="3"/>
        <v/>
      </c>
      <c r="X23" s="22"/>
      <c r="Y23" s="22"/>
      <c r="Z23" s="23"/>
    </row>
    <row r="24" spans="1:26" s="5" customFormat="1" ht="10.5" customHeight="1" thickBot="1" x14ac:dyDescent="0.25">
      <c r="A24" s="24"/>
      <c r="B24" s="25"/>
      <c r="C24" s="25"/>
      <c r="D24" s="26"/>
      <c r="E24" s="27"/>
      <c r="F24" s="27"/>
      <c r="G24" s="27"/>
      <c r="H24" s="27"/>
      <c r="I24" s="27"/>
      <c r="J24" s="27"/>
      <c r="K24" s="28"/>
      <c r="L24" s="20" t="str">
        <f t="shared" ca="1" si="0"/>
        <v/>
      </c>
      <c r="M24" s="29"/>
      <c r="N24" s="29"/>
      <c r="O24" s="29"/>
      <c r="P24" s="21"/>
      <c r="Q24" s="14" t="str">
        <f t="shared" ca="1" si="1"/>
        <v/>
      </c>
      <c r="R24" s="30"/>
      <c r="S24" s="30"/>
      <c r="T24" s="30"/>
      <c r="U24" s="20" t="str">
        <f t="shared" ca="1" si="2"/>
        <v/>
      </c>
      <c r="V24" s="21"/>
      <c r="W24" s="22" t="str">
        <f t="shared" si="3"/>
        <v/>
      </c>
      <c r="X24" s="22"/>
      <c r="Y24" s="22"/>
      <c r="Z24" s="23"/>
    </row>
    <row r="25" spans="1:26" s="5" customFormat="1" ht="10.5" customHeight="1" thickBot="1" x14ac:dyDescent="0.25">
      <c r="A25" s="24"/>
      <c r="B25" s="25"/>
      <c r="C25" s="25"/>
      <c r="D25" s="26"/>
      <c r="E25" s="27"/>
      <c r="F25" s="27"/>
      <c r="G25" s="27"/>
      <c r="H25" s="27"/>
      <c r="I25" s="27"/>
      <c r="J25" s="27"/>
      <c r="K25" s="28"/>
      <c r="L25" s="20" t="str">
        <f t="shared" ca="1" si="0"/>
        <v/>
      </c>
      <c r="M25" s="29"/>
      <c r="N25" s="29"/>
      <c r="O25" s="29"/>
      <c r="P25" s="21"/>
      <c r="Q25" s="14" t="str">
        <f t="shared" ca="1" si="1"/>
        <v/>
      </c>
      <c r="R25" s="30"/>
      <c r="S25" s="30"/>
      <c r="T25" s="30"/>
      <c r="U25" s="20" t="str">
        <f t="shared" ca="1" si="2"/>
        <v/>
      </c>
      <c r="V25" s="21"/>
      <c r="W25" s="22" t="str">
        <f t="shared" si="3"/>
        <v/>
      </c>
      <c r="X25" s="22"/>
      <c r="Y25" s="22"/>
      <c r="Z25" s="23"/>
    </row>
    <row r="26" spans="1:26" s="5" customFormat="1" ht="10.5" customHeight="1" thickBot="1" x14ac:dyDescent="0.25">
      <c r="A26" s="24"/>
      <c r="B26" s="25"/>
      <c r="C26" s="25"/>
      <c r="D26" s="26"/>
      <c r="E26" s="27"/>
      <c r="F26" s="27"/>
      <c r="G26" s="27"/>
      <c r="H26" s="27"/>
      <c r="I26" s="27"/>
      <c r="J26" s="27"/>
      <c r="K26" s="28"/>
      <c r="L26" s="20" t="str">
        <f t="shared" ca="1" si="0"/>
        <v/>
      </c>
      <c r="M26" s="29"/>
      <c r="N26" s="29"/>
      <c r="O26" s="29"/>
      <c r="P26" s="21"/>
      <c r="Q26" s="14" t="str">
        <f t="shared" ca="1" si="1"/>
        <v/>
      </c>
      <c r="R26" s="30"/>
      <c r="S26" s="30"/>
      <c r="T26" s="30"/>
      <c r="U26" s="20" t="str">
        <f t="shared" ca="1" si="2"/>
        <v/>
      </c>
      <c r="V26" s="21"/>
      <c r="W26" s="22" t="str">
        <f t="shared" si="3"/>
        <v/>
      </c>
      <c r="X26" s="22"/>
      <c r="Y26" s="22"/>
      <c r="Z26" s="23"/>
    </row>
    <row r="27" spans="1:26" s="5" customFormat="1" ht="10.5" customHeight="1" thickBot="1" x14ac:dyDescent="0.25">
      <c r="A27" s="24"/>
      <c r="B27" s="25"/>
      <c r="C27" s="25"/>
      <c r="D27" s="26"/>
      <c r="E27" s="27"/>
      <c r="F27" s="27"/>
      <c r="G27" s="27"/>
      <c r="H27" s="27"/>
      <c r="I27" s="27"/>
      <c r="J27" s="27"/>
      <c r="K27" s="28"/>
      <c r="L27" s="20" t="str">
        <f t="shared" ca="1" si="0"/>
        <v/>
      </c>
      <c r="M27" s="29"/>
      <c r="N27" s="29"/>
      <c r="O27" s="29"/>
      <c r="P27" s="21"/>
      <c r="Q27" s="14" t="str">
        <f t="shared" ca="1" si="1"/>
        <v/>
      </c>
      <c r="R27" s="30"/>
      <c r="S27" s="30"/>
      <c r="T27" s="30"/>
      <c r="U27" s="20" t="str">
        <f t="shared" ca="1" si="2"/>
        <v/>
      </c>
      <c r="V27" s="21"/>
      <c r="W27" s="22" t="str">
        <f t="shared" si="3"/>
        <v/>
      </c>
      <c r="X27" s="22"/>
      <c r="Y27" s="22"/>
      <c r="Z27" s="23"/>
    </row>
    <row r="28" spans="1:26" s="5" customFormat="1" ht="10.5" customHeight="1" thickBot="1" x14ac:dyDescent="0.25">
      <c r="A28" s="24"/>
      <c r="B28" s="25"/>
      <c r="C28" s="25"/>
      <c r="D28" s="26"/>
      <c r="E28" s="27"/>
      <c r="F28" s="27"/>
      <c r="G28" s="27"/>
      <c r="H28" s="27"/>
      <c r="I28" s="27"/>
      <c r="J28" s="27"/>
      <c r="K28" s="28"/>
      <c r="L28" s="20" t="str">
        <f t="shared" ca="1" si="0"/>
        <v/>
      </c>
      <c r="M28" s="29"/>
      <c r="N28" s="29"/>
      <c r="O28" s="29"/>
      <c r="P28" s="21"/>
      <c r="Q28" s="14" t="str">
        <f t="shared" ca="1" si="1"/>
        <v/>
      </c>
      <c r="R28" s="30"/>
      <c r="S28" s="30"/>
      <c r="T28" s="30"/>
      <c r="U28" s="20" t="str">
        <f t="shared" ca="1" si="2"/>
        <v/>
      </c>
      <c r="V28" s="21"/>
      <c r="W28" s="22" t="str">
        <f t="shared" si="3"/>
        <v/>
      </c>
      <c r="X28" s="22"/>
      <c r="Y28" s="22"/>
      <c r="Z28" s="23"/>
    </row>
    <row r="29" spans="1:26" s="5" customFormat="1" ht="10.5" customHeight="1" thickBot="1" x14ac:dyDescent="0.25">
      <c r="A29" s="24"/>
      <c r="B29" s="25"/>
      <c r="C29" s="25"/>
      <c r="D29" s="26"/>
      <c r="E29" s="27"/>
      <c r="F29" s="27"/>
      <c r="G29" s="27"/>
      <c r="H29" s="27"/>
      <c r="I29" s="27"/>
      <c r="J29" s="27"/>
      <c r="K29" s="28"/>
      <c r="L29" s="20" t="str">
        <f t="shared" ca="1" si="0"/>
        <v/>
      </c>
      <c r="M29" s="29"/>
      <c r="N29" s="29"/>
      <c r="O29" s="29"/>
      <c r="P29" s="21"/>
      <c r="Q29" s="14" t="str">
        <f t="shared" ca="1" si="1"/>
        <v/>
      </c>
      <c r="R29" s="30"/>
      <c r="S29" s="30"/>
      <c r="T29" s="30"/>
      <c r="U29" s="20" t="str">
        <f t="shared" ca="1" si="2"/>
        <v/>
      </c>
      <c r="V29" s="21"/>
      <c r="W29" s="22" t="str">
        <f t="shared" si="3"/>
        <v/>
      </c>
      <c r="X29" s="22"/>
      <c r="Y29" s="22"/>
      <c r="Z29" s="23"/>
    </row>
    <row r="30" spans="1:26" s="5" customFormat="1" ht="10.5" customHeight="1" thickBot="1" x14ac:dyDescent="0.25">
      <c r="A30" s="24" t="s">
        <v>103</v>
      </c>
      <c r="B30" s="25"/>
      <c r="C30" s="25"/>
      <c r="D30" s="26" t="s">
        <v>104</v>
      </c>
      <c r="E30" s="27"/>
      <c r="F30" s="27"/>
      <c r="G30" s="27"/>
      <c r="H30" s="27"/>
      <c r="I30" s="27"/>
      <c r="J30" s="27"/>
      <c r="K30" s="28"/>
      <c r="L30" s="20" t="str">
        <f t="shared" ca="1" si="0"/>
        <v>CACC</v>
      </c>
      <c r="M30" s="29"/>
      <c r="N30" s="29"/>
      <c r="O30" s="29"/>
      <c r="P30" s="21"/>
      <c r="Q30" s="14" t="str">
        <f t="shared" ca="1" si="1"/>
        <v>u</v>
      </c>
      <c r="R30" s="30"/>
      <c r="S30" s="30"/>
      <c r="T30" s="30"/>
      <c r="U30" s="20">
        <f t="shared" ca="1" si="2"/>
        <v>153.5</v>
      </c>
      <c r="V30" s="21"/>
      <c r="W30" s="22" t="str">
        <f t="shared" si="3"/>
        <v/>
      </c>
      <c r="X30" s="22"/>
      <c r="Y30" s="22"/>
      <c r="Z30" s="23"/>
    </row>
    <row r="31" spans="1:26" s="5" customFormat="1" ht="10.5" customHeight="1" thickBot="1" x14ac:dyDescent="0.25">
      <c r="A31" s="24"/>
      <c r="B31" s="25"/>
      <c r="C31" s="25"/>
      <c r="D31" s="26"/>
      <c r="E31" s="27"/>
      <c r="F31" s="27"/>
      <c r="G31" s="27"/>
      <c r="H31" s="27"/>
      <c r="I31" s="27"/>
      <c r="J31" s="27"/>
      <c r="K31" s="28"/>
      <c r="L31" s="20" t="str">
        <f t="shared" ca="1" si="0"/>
        <v/>
      </c>
      <c r="M31" s="29"/>
      <c r="N31" s="29"/>
      <c r="O31" s="29"/>
      <c r="P31" s="21"/>
      <c r="Q31" s="14" t="str">
        <f t="shared" ca="1" si="1"/>
        <v/>
      </c>
      <c r="R31" s="30"/>
      <c r="S31" s="30"/>
      <c r="T31" s="30"/>
      <c r="U31" s="20" t="str">
        <f t="shared" ca="1" si="2"/>
        <v/>
      </c>
      <c r="V31" s="21"/>
      <c r="W31" s="22" t="str">
        <f t="shared" si="3"/>
        <v/>
      </c>
      <c r="X31" s="22"/>
      <c r="Y31" s="22"/>
      <c r="Z31" s="23"/>
    </row>
    <row r="32" spans="1:26" s="5" customFormat="1" ht="10.5" customHeight="1" thickBot="1" x14ac:dyDescent="0.25">
      <c r="A32" s="24"/>
      <c r="B32" s="25"/>
      <c r="C32" s="25"/>
      <c r="D32" s="26"/>
      <c r="E32" s="27"/>
      <c r="F32" s="27"/>
      <c r="G32" s="27"/>
      <c r="H32" s="27"/>
      <c r="I32" s="27"/>
      <c r="J32" s="27"/>
      <c r="K32" s="28"/>
      <c r="L32" s="20" t="str">
        <f t="shared" ca="1" si="0"/>
        <v/>
      </c>
      <c r="M32" s="29"/>
      <c r="N32" s="29"/>
      <c r="O32" s="29"/>
      <c r="P32" s="21"/>
      <c r="Q32" s="14" t="str">
        <f t="shared" ca="1" si="1"/>
        <v/>
      </c>
      <c r="R32" s="30"/>
      <c r="S32" s="30"/>
      <c r="T32" s="30"/>
      <c r="U32" s="20" t="str">
        <f t="shared" ca="1" si="2"/>
        <v/>
      </c>
      <c r="V32" s="21"/>
      <c r="W32" s="22" t="str">
        <f t="shared" si="3"/>
        <v/>
      </c>
      <c r="X32" s="22"/>
      <c r="Y32" s="22"/>
      <c r="Z32" s="23"/>
    </row>
    <row r="33" spans="1:26" s="5" customFormat="1" ht="10.5" customHeight="1" thickBot="1" x14ac:dyDescent="0.25">
      <c r="A33" s="24"/>
      <c r="B33" s="25"/>
      <c r="C33" s="25"/>
      <c r="D33" s="26"/>
      <c r="E33" s="27"/>
      <c r="F33" s="27"/>
      <c r="G33" s="27"/>
      <c r="H33" s="27"/>
      <c r="I33" s="27"/>
      <c r="J33" s="27"/>
      <c r="K33" s="28"/>
      <c r="L33" s="20" t="str">
        <f t="shared" ca="1" si="0"/>
        <v/>
      </c>
      <c r="M33" s="29"/>
      <c r="N33" s="29"/>
      <c r="O33" s="29"/>
      <c r="P33" s="21"/>
      <c r="Q33" s="14" t="str">
        <f t="shared" ca="1" si="1"/>
        <v/>
      </c>
      <c r="R33" s="30"/>
      <c r="S33" s="30"/>
      <c r="T33" s="30"/>
      <c r="U33" s="20" t="str">
        <f t="shared" ca="1" si="2"/>
        <v/>
      </c>
      <c r="V33" s="21"/>
      <c r="W33" s="22" t="str">
        <f t="shared" si="3"/>
        <v/>
      </c>
      <c r="X33" s="22"/>
      <c r="Y33" s="22"/>
      <c r="Z33" s="23"/>
    </row>
    <row r="34" spans="1:26" s="5" customFormat="1" ht="10.5" customHeight="1" thickBot="1" x14ac:dyDescent="0.25">
      <c r="A34" s="24"/>
      <c r="B34" s="25"/>
      <c r="C34" s="25"/>
      <c r="D34" s="26"/>
      <c r="E34" s="27"/>
      <c r="F34" s="27"/>
      <c r="G34" s="27"/>
      <c r="H34" s="27"/>
      <c r="I34" s="27"/>
      <c r="J34" s="27"/>
      <c r="K34" s="28"/>
      <c r="L34" s="20" t="str">
        <f t="shared" ca="1" si="0"/>
        <v/>
      </c>
      <c r="M34" s="29"/>
      <c r="N34" s="29"/>
      <c r="O34" s="29"/>
      <c r="P34" s="21"/>
      <c r="Q34" s="14" t="str">
        <f t="shared" ca="1" si="1"/>
        <v/>
      </c>
      <c r="R34" s="30"/>
      <c r="S34" s="30"/>
      <c r="T34" s="30"/>
      <c r="U34" s="20" t="str">
        <f t="shared" ca="1" si="2"/>
        <v/>
      </c>
      <c r="V34" s="21"/>
      <c r="W34" s="22" t="str">
        <f t="shared" si="3"/>
        <v/>
      </c>
      <c r="X34" s="22"/>
      <c r="Y34" s="22"/>
      <c r="Z34" s="23"/>
    </row>
    <row r="35" spans="1:26" s="5" customFormat="1" ht="10.5" customHeight="1" thickBot="1" x14ac:dyDescent="0.25">
      <c r="A35" s="24"/>
      <c r="B35" s="25"/>
      <c r="C35" s="25"/>
      <c r="D35" s="26"/>
      <c r="E35" s="27"/>
      <c r="F35" s="27"/>
      <c r="G35" s="27"/>
      <c r="H35" s="27"/>
      <c r="I35" s="27"/>
      <c r="J35" s="27"/>
      <c r="K35" s="28"/>
      <c r="L35" s="20" t="str">
        <f t="shared" ca="1" si="0"/>
        <v/>
      </c>
      <c r="M35" s="29"/>
      <c r="N35" s="29"/>
      <c r="O35" s="29"/>
      <c r="P35" s="21"/>
      <c r="Q35" s="14" t="str">
        <f t="shared" ca="1" si="1"/>
        <v/>
      </c>
      <c r="R35" s="30"/>
      <c r="S35" s="30"/>
      <c r="T35" s="30"/>
      <c r="U35" s="20" t="str">
        <f t="shared" ca="1" si="2"/>
        <v/>
      </c>
      <c r="V35" s="21"/>
      <c r="W35" s="22" t="str">
        <f t="shared" si="3"/>
        <v/>
      </c>
      <c r="X35" s="22"/>
      <c r="Y35" s="22"/>
      <c r="Z35" s="23"/>
    </row>
    <row r="36" spans="1:26" s="5" customFormat="1" ht="10.5" customHeight="1" thickBot="1" x14ac:dyDescent="0.25">
      <c r="A36" s="31"/>
      <c r="B36" s="32"/>
      <c r="C36" s="32"/>
      <c r="D36" s="26"/>
      <c r="E36" s="27"/>
      <c r="F36" s="27"/>
      <c r="G36" s="27"/>
      <c r="H36" s="27"/>
      <c r="I36" s="27"/>
      <c r="J36" s="27"/>
      <c r="K36" s="28"/>
      <c r="L36" s="20" t="str">
        <f t="shared" ca="1" si="0"/>
        <v/>
      </c>
      <c r="M36" s="29"/>
      <c r="N36" s="29"/>
      <c r="O36" s="29"/>
      <c r="P36" s="21"/>
      <c r="Q36" s="14" t="str">
        <f t="shared" ca="1" si="1"/>
        <v/>
      </c>
      <c r="R36" s="33"/>
      <c r="S36" s="33"/>
      <c r="T36" s="33"/>
      <c r="U36" s="20" t="str">
        <f t="shared" ca="1" si="2"/>
        <v/>
      </c>
      <c r="V36" s="21"/>
      <c r="W36" s="22" t="str">
        <f t="shared" si="3"/>
        <v/>
      </c>
      <c r="X36" s="22"/>
      <c r="Y36" s="22"/>
      <c r="Z36" s="23"/>
    </row>
    <row r="37" spans="1:26" ht="10.5" customHeight="1" x14ac:dyDescent="0.2"/>
    <row r="38" spans="1:26" ht="10.5" customHeight="1" x14ac:dyDescent="0.2"/>
    <row r="39" spans="1:26" ht="10.5" customHeight="1" x14ac:dyDescent="0.2"/>
    <row r="40" spans="1:26" ht="10.5" customHeight="1" x14ac:dyDescent="0.2"/>
    <row r="41" spans="1:26" ht="10.5" customHeight="1" x14ac:dyDescent="0.2"/>
    <row r="42" spans="1:26" ht="10.5" customHeight="1" x14ac:dyDescent="0.2"/>
    <row r="43" spans="1:26" ht="10.5" customHeight="1" x14ac:dyDescent="0.2"/>
    <row r="44" spans="1:26" ht="10.5" customHeight="1" x14ac:dyDescent="0.2"/>
    <row r="45" spans="1:26" ht="10.5" customHeight="1" x14ac:dyDescent="0.2"/>
    <row r="46" spans="1:26" ht="10.5" customHeight="1" x14ac:dyDescent="0.2"/>
    <row r="47" spans="1:26" ht="10.5" customHeight="1" x14ac:dyDescent="0.2"/>
    <row r="48" spans="1:26" ht="10.5" customHeight="1" x14ac:dyDescent="0.2"/>
    <row r="49" ht="10.5" customHeight="1" x14ac:dyDescent="0.2"/>
    <row r="50" ht="10.5" customHeight="1" x14ac:dyDescent="0.2"/>
    <row r="51" ht="10.5" customHeight="1" x14ac:dyDescent="0.2"/>
    <row r="52" ht="10.5" customHeight="1" x14ac:dyDescent="0.2"/>
    <row r="53" ht="10.5" customHeight="1" x14ac:dyDescent="0.2"/>
  </sheetData>
  <mergeCells count="216">
    <mergeCell ref="A8:C8"/>
    <mergeCell ref="D8:K8"/>
    <mergeCell ref="L8:P8"/>
    <mergeCell ref="R8:T8"/>
    <mergeCell ref="D1:K1"/>
    <mergeCell ref="L1:P1"/>
    <mergeCell ref="D2:K2"/>
    <mergeCell ref="L2:P2"/>
    <mergeCell ref="R2:T2"/>
    <mergeCell ref="A7:C7"/>
    <mergeCell ref="D7:K7"/>
    <mergeCell ref="L7:P7"/>
    <mergeCell ref="R7:T7"/>
    <mergeCell ref="U2:V2"/>
    <mergeCell ref="W2:Z2"/>
    <mergeCell ref="R1:T1"/>
    <mergeCell ref="U1:V1"/>
    <mergeCell ref="W1:Z1"/>
    <mergeCell ref="U3:V3"/>
    <mergeCell ref="W3:Z3"/>
    <mergeCell ref="A6:C6"/>
    <mergeCell ref="D6:K6"/>
    <mergeCell ref="L6:P6"/>
    <mergeCell ref="R6:T6"/>
    <mergeCell ref="U6:V6"/>
    <mergeCell ref="W6:Z6"/>
    <mergeCell ref="A1:C1"/>
    <mergeCell ref="A2:C2"/>
    <mergeCell ref="A3:C3"/>
    <mergeCell ref="D3:K3"/>
    <mergeCell ref="L3:P3"/>
    <mergeCell ref="R3:T3"/>
    <mergeCell ref="U7:V7"/>
    <mergeCell ref="W7:Z7"/>
    <mergeCell ref="A5:C5"/>
    <mergeCell ref="D5:K5"/>
    <mergeCell ref="L5:P5"/>
    <mergeCell ref="R5:T5"/>
    <mergeCell ref="U5:V5"/>
    <mergeCell ref="W5:Z5"/>
    <mergeCell ref="A4:C4"/>
    <mergeCell ref="D4:K4"/>
    <mergeCell ref="L4:P4"/>
    <mergeCell ref="R4:T4"/>
    <mergeCell ref="U4:V4"/>
    <mergeCell ref="W4:Z4"/>
    <mergeCell ref="A9:C9"/>
    <mergeCell ref="D9:K9"/>
    <mergeCell ref="L9:P9"/>
    <mergeCell ref="R9:T9"/>
    <mergeCell ref="U9:V9"/>
    <mergeCell ref="W9:Z9"/>
    <mergeCell ref="A10:C10"/>
    <mergeCell ref="D10:K10"/>
    <mergeCell ref="L10:P10"/>
    <mergeCell ref="R10:T10"/>
    <mergeCell ref="U10:V10"/>
    <mergeCell ref="W10:Z10"/>
    <mergeCell ref="A11:C11"/>
    <mergeCell ref="D11:K11"/>
    <mergeCell ref="L11:P11"/>
    <mergeCell ref="R11:T11"/>
    <mergeCell ref="U11:V11"/>
    <mergeCell ref="W11:Z11"/>
    <mergeCell ref="A13:C13"/>
    <mergeCell ref="D13:K13"/>
    <mergeCell ref="L13:P13"/>
    <mergeCell ref="R13:T13"/>
    <mergeCell ref="U13:V13"/>
    <mergeCell ref="W13:Z13"/>
    <mergeCell ref="A12:C12"/>
    <mergeCell ref="D12:K12"/>
    <mergeCell ref="L12:P12"/>
    <mergeCell ref="R12:T12"/>
    <mergeCell ref="U12:V12"/>
    <mergeCell ref="W12:Z12"/>
    <mergeCell ref="A14:C14"/>
    <mergeCell ref="D14:K14"/>
    <mergeCell ref="L14:P14"/>
    <mergeCell ref="R14:T14"/>
    <mergeCell ref="U14:V14"/>
    <mergeCell ref="W14:Z14"/>
    <mergeCell ref="A15:C15"/>
    <mergeCell ref="D15:K15"/>
    <mergeCell ref="L15:P15"/>
    <mergeCell ref="R15:T15"/>
    <mergeCell ref="U15:V15"/>
    <mergeCell ref="W15:Z15"/>
    <mergeCell ref="D16:K16"/>
    <mergeCell ref="L16:P16"/>
    <mergeCell ref="R16:T16"/>
    <mergeCell ref="U16:V16"/>
    <mergeCell ref="W16:Z16"/>
    <mergeCell ref="A19:C19"/>
    <mergeCell ref="D19:K19"/>
    <mergeCell ref="L19:P19"/>
    <mergeCell ref="R19:T19"/>
    <mergeCell ref="U19:V19"/>
    <mergeCell ref="W19:Z19"/>
    <mergeCell ref="A18:C18"/>
    <mergeCell ref="D18:K18"/>
    <mergeCell ref="L18:P18"/>
    <mergeCell ref="R18:T18"/>
    <mergeCell ref="U18:V18"/>
    <mergeCell ref="W18:Z18"/>
    <mergeCell ref="A17:C17"/>
    <mergeCell ref="D17:K17"/>
    <mergeCell ref="L17:P17"/>
    <mergeCell ref="R17:T17"/>
    <mergeCell ref="U17:V17"/>
    <mergeCell ref="W17:Z17"/>
    <mergeCell ref="A16:C16"/>
    <mergeCell ref="A22:C22"/>
    <mergeCell ref="D22:K22"/>
    <mergeCell ref="L22:P22"/>
    <mergeCell ref="R22:T22"/>
    <mergeCell ref="U22:V22"/>
    <mergeCell ref="W22:Z22"/>
    <mergeCell ref="A23:C23"/>
    <mergeCell ref="D23:K23"/>
    <mergeCell ref="L23:P23"/>
    <mergeCell ref="R23:T23"/>
    <mergeCell ref="U23:V23"/>
    <mergeCell ref="W23:Z23"/>
    <mergeCell ref="L24:P24"/>
    <mergeCell ref="R24:T24"/>
    <mergeCell ref="U24:V24"/>
    <mergeCell ref="W24:Z24"/>
    <mergeCell ref="A25:C25"/>
    <mergeCell ref="D25:K25"/>
    <mergeCell ref="L25:P25"/>
    <mergeCell ref="R25:T25"/>
    <mergeCell ref="U25:V25"/>
    <mergeCell ref="W25:Z25"/>
    <mergeCell ref="A24:C24"/>
    <mergeCell ref="D24:K24"/>
    <mergeCell ref="A20:C20"/>
    <mergeCell ref="D20:K20"/>
    <mergeCell ref="L20:P20"/>
    <mergeCell ref="R20:T20"/>
    <mergeCell ref="U20:V20"/>
    <mergeCell ref="W20:Z20"/>
    <mergeCell ref="A21:C21"/>
    <mergeCell ref="D21:K21"/>
    <mergeCell ref="L21:P21"/>
    <mergeCell ref="R21:T21"/>
    <mergeCell ref="U21:V21"/>
    <mergeCell ref="W21:Z21"/>
    <mergeCell ref="A26:C26"/>
    <mergeCell ref="D26:K26"/>
    <mergeCell ref="L26:P26"/>
    <mergeCell ref="R26:T26"/>
    <mergeCell ref="U26:V26"/>
    <mergeCell ref="W26:Z26"/>
    <mergeCell ref="A27:C27"/>
    <mergeCell ref="D27:K27"/>
    <mergeCell ref="L27:P27"/>
    <mergeCell ref="R27:T27"/>
    <mergeCell ref="U27:V27"/>
    <mergeCell ref="W27:Z27"/>
    <mergeCell ref="A28:C28"/>
    <mergeCell ref="D28:K28"/>
    <mergeCell ref="L28:P28"/>
    <mergeCell ref="R28:T28"/>
    <mergeCell ref="U28:V28"/>
    <mergeCell ref="W28:Z28"/>
    <mergeCell ref="A29:C29"/>
    <mergeCell ref="D29:K29"/>
    <mergeCell ref="L29:P29"/>
    <mergeCell ref="R29:T29"/>
    <mergeCell ref="U29:V29"/>
    <mergeCell ref="W29:Z29"/>
    <mergeCell ref="U34:V34"/>
    <mergeCell ref="W34:Z34"/>
    <mergeCell ref="A32:C32"/>
    <mergeCell ref="D32:K32"/>
    <mergeCell ref="L32:P32"/>
    <mergeCell ref="R32:T32"/>
    <mergeCell ref="U32:V32"/>
    <mergeCell ref="W32:Z32"/>
    <mergeCell ref="A30:C30"/>
    <mergeCell ref="D30:K30"/>
    <mergeCell ref="L30:P30"/>
    <mergeCell ref="R30:T30"/>
    <mergeCell ref="U30:V30"/>
    <mergeCell ref="W30:Z30"/>
    <mergeCell ref="A31:C31"/>
    <mergeCell ref="D31:K31"/>
    <mergeCell ref="L31:P31"/>
    <mergeCell ref="R31:T31"/>
    <mergeCell ref="U31:V31"/>
    <mergeCell ref="W31:Z31"/>
    <mergeCell ref="U8:V8"/>
    <mergeCell ref="W8:Z8"/>
    <mergeCell ref="A35:C35"/>
    <mergeCell ref="D35:K35"/>
    <mergeCell ref="L35:P35"/>
    <mergeCell ref="R35:T35"/>
    <mergeCell ref="U35:V35"/>
    <mergeCell ref="W35:Z35"/>
    <mergeCell ref="A36:C36"/>
    <mergeCell ref="D36:K36"/>
    <mergeCell ref="L36:P36"/>
    <mergeCell ref="R36:T36"/>
    <mergeCell ref="U36:V36"/>
    <mergeCell ref="W36:Z36"/>
    <mergeCell ref="A33:C33"/>
    <mergeCell ref="D33:K33"/>
    <mergeCell ref="L33:P33"/>
    <mergeCell ref="R33:T33"/>
    <mergeCell ref="U33:V33"/>
    <mergeCell ref="W33:Z33"/>
    <mergeCell ref="A34:C34"/>
    <mergeCell ref="D34:K34"/>
    <mergeCell ref="L34:P34"/>
    <mergeCell ref="R34:T34"/>
  </mergeCells>
  <dataValidations count="3">
    <dataValidation type="list" allowBlank="1" showInputMessage="1" sqref="A36:C36">
      <formula1>Prestation</formula1>
    </dataValidation>
    <dataValidation type="list" allowBlank="1" showInputMessage="1" sqref="A2:C35">
      <formula1>liste1</formula1>
    </dataValidation>
    <dataValidation type="list" allowBlank="1" showInputMessage="1" sqref="D2:K36">
      <formula1>OFFSET(dept,MATCH(A2,presta,0)-1,,COUNTIF(presta,A2))</formula1>
    </dataValidation>
  </dataValidations>
  <pageMargins left="0" right="0" top="0" bottom="0" header="0" footer="0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60"/>
  <sheetViews>
    <sheetView workbookViewId="0">
      <selection activeCell="K8" sqref="K8"/>
    </sheetView>
  </sheetViews>
  <sheetFormatPr baseColWidth="10" defaultColWidth="15.42578125" defaultRowHeight="12.75" x14ac:dyDescent="0.2"/>
  <cols>
    <col min="1" max="1" width="17" bestFit="1" customWidth="1"/>
    <col min="2" max="2" width="35.7109375" customWidth="1"/>
    <col min="3" max="3" width="31.140625" bestFit="1" customWidth="1"/>
    <col min="4" max="4" width="11.5703125" style="8" bestFit="1" customWidth="1"/>
    <col min="5" max="5" width="9.85546875" style="8" customWidth="1"/>
    <col min="6" max="6" width="14.140625" style="8" bestFit="1" customWidth="1"/>
  </cols>
  <sheetData>
    <row r="1" spans="1:8" s="7" customFormat="1" ht="15.75" x14ac:dyDescent="0.2">
      <c r="A1" s="6" t="s">
        <v>59</v>
      </c>
      <c r="B1" s="6" t="s">
        <v>58</v>
      </c>
      <c r="C1" s="6" t="s">
        <v>57</v>
      </c>
      <c r="D1" s="6" t="s">
        <v>87</v>
      </c>
      <c r="E1" s="6" t="s">
        <v>5</v>
      </c>
      <c r="F1" s="6" t="s">
        <v>60</v>
      </c>
    </row>
    <row r="2" spans="1:8" x14ac:dyDescent="0.2">
      <c r="A2" s="15" t="s">
        <v>118</v>
      </c>
      <c r="B2" s="16" t="s">
        <v>118</v>
      </c>
      <c r="C2" s="15" t="s">
        <v>116</v>
      </c>
      <c r="D2" s="17" t="s">
        <v>6</v>
      </c>
      <c r="E2" s="18"/>
      <c r="F2" s="19">
        <v>1</v>
      </c>
    </row>
    <row r="3" spans="1:8" x14ac:dyDescent="0.2">
      <c r="A3" s="1" t="s">
        <v>100</v>
      </c>
      <c r="B3" t="s">
        <v>54</v>
      </c>
      <c r="C3" t="s">
        <v>50</v>
      </c>
      <c r="D3" s="3" t="s">
        <v>3</v>
      </c>
      <c r="E3" s="9">
        <v>2.19</v>
      </c>
      <c r="F3" s="11">
        <v>1</v>
      </c>
    </row>
    <row r="4" spans="1:8" x14ac:dyDescent="0.2">
      <c r="A4" s="1" t="s">
        <v>100</v>
      </c>
      <c r="B4" s="5" t="s">
        <v>12</v>
      </c>
      <c r="C4" s="5" t="s">
        <v>75</v>
      </c>
      <c r="D4" s="3" t="s">
        <v>4</v>
      </c>
      <c r="E4" s="11">
        <v>9.83</v>
      </c>
      <c r="F4" s="11">
        <v>1</v>
      </c>
    </row>
    <row r="5" spans="1:8" x14ac:dyDescent="0.2">
      <c r="A5" s="1" t="s">
        <v>100</v>
      </c>
      <c r="B5" t="s">
        <v>76</v>
      </c>
      <c r="C5" t="s">
        <v>75</v>
      </c>
      <c r="D5" s="3" t="s">
        <v>4</v>
      </c>
      <c r="E5" s="9">
        <v>13.95</v>
      </c>
      <c r="F5" s="11">
        <v>1</v>
      </c>
    </row>
    <row r="6" spans="1:8" x14ac:dyDescent="0.2">
      <c r="A6" s="1" t="s">
        <v>100</v>
      </c>
      <c r="B6" s="5" t="s">
        <v>71</v>
      </c>
      <c r="C6" s="5" t="s">
        <v>75</v>
      </c>
      <c r="D6" s="3" t="s">
        <v>4</v>
      </c>
      <c r="E6" s="11">
        <v>6.96</v>
      </c>
      <c r="F6" s="11">
        <v>1</v>
      </c>
    </row>
    <row r="7" spans="1:8" x14ac:dyDescent="0.2">
      <c r="A7" s="1" t="s">
        <v>100</v>
      </c>
      <c r="B7" s="5" t="s">
        <v>29</v>
      </c>
      <c r="C7" s="1" t="s">
        <v>110</v>
      </c>
      <c r="D7" s="10" t="s">
        <v>3</v>
      </c>
      <c r="E7" s="11">
        <v>41.9</v>
      </c>
      <c r="F7" s="11">
        <v>1</v>
      </c>
    </row>
    <row r="8" spans="1:8" x14ac:dyDescent="0.2">
      <c r="A8" s="1" t="s">
        <v>100</v>
      </c>
      <c r="B8" s="5" t="s">
        <v>29</v>
      </c>
      <c r="C8" s="1" t="s">
        <v>114</v>
      </c>
      <c r="D8" s="10" t="s">
        <v>3</v>
      </c>
      <c r="E8" s="11">
        <v>46.74</v>
      </c>
      <c r="F8" s="11">
        <v>1</v>
      </c>
    </row>
    <row r="9" spans="1:8" x14ac:dyDescent="0.2">
      <c r="A9" s="1" t="s">
        <v>100</v>
      </c>
      <c r="B9" s="5" t="s">
        <v>17</v>
      </c>
      <c r="C9" s="1" t="s">
        <v>116</v>
      </c>
      <c r="D9" s="3" t="s">
        <v>4</v>
      </c>
      <c r="E9" s="11">
        <v>5</v>
      </c>
      <c r="F9" s="11">
        <v>1</v>
      </c>
    </row>
    <row r="10" spans="1:8" x14ac:dyDescent="0.2">
      <c r="A10" s="1" t="s">
        <v>100</v>
      </c>
      <c r="B10" s="5" t="s">
        <v>16</v>
      </c>
      <c r="C10" s="1" t="s">
        <v>116</v>
      </c>
      <c r="D10" s="3" t="s">
        <v>4</v>
      </c>
      <c r="E10" s="11">
        <v>4</v>
      </c>
      <c r="F10" s="11">
        <v>1</v>
      </c>
    </row>
    <row r="11" spans="1:8" x14ac:dyDescent="0.2">
      <c r="A11" s="1" t="s">
        <v>100</v>
      </c>
      <c r="B11" s="5" t="s">
        <v>18</v>
      </c>
      <c r="C11" s="1" t="s">
        <v>116</v>
      </c>
      <c r="D11" s="3" t="s">
        <v>4</v>
      </c>
      <c r="E11" s="11">
        <v>9.5</v>
      </c>
      <c r="F11" s="11">
        <v>1</v>
      </c>
    </row>
    <row r="12" spans="1:8" x14ac:dyDescent="0.2">
      <c r="A12" s="1" t="s">
        <v>100</v>
      </c>
      <c r="B12" s="2" t="s">
        <v>120</v>
      </c>
      <c r="C12" s="2" t="s">
        <v>47</v>
      </c>
      <c r="D12" s="3" t="s">
        <v>4</v>
      </c>
      <c r="E12" s="9">
        <v>0.67300000000000004</v>
      </c>
      <c r="F12" s="11">
        <v>1</v>
      </c>
    </row>
    <row r="13" spans="1:8" x14ac:dyDescent="0.2">
      <c r="A13" s="1" t="s">
        <v>100</v>
      </c>
      <c r="B13" s="5" t="s">
        <v>44</v>
      </c>
      <c r="C13" s="1" t="s">
        <v>70</v>
      </c>
      <c r="D13" s="3" t="s">
        <v>4</v>
      </c>
      <c r="E13" s="11">
        <v>1.4162999999999999</v>
      </c>
      <c r="F13" s="11">
        <v>1</v>
      </c>
    </row>
    <row r="14" spans="1:8" x14ac:dyDescent="0.2">
      <c r="A14" s="1" t="s">
        <v>100</v>
      </c>
      <c r="B14" s="5" t="s">
        <v>44</v>
      </c>
      <c r="C14" s="5" t="s">
        <v>43</v>
      </c>
      <c r="D14" s="3" t="s">
        <v>4</v>
      </c>
      <c r="E14" s="11">
        <v>1.6</v>
      </c>
      <c r="F14" s="11">
        <v>1</v>
      </c>
      <c r="H14" s="2"/>
    </row>
    <row r="15" spans="1:8" x14ac:dyDescent="0.2">
      <c r="A15" s="1" t="s">
        <v>100</v>
      </c>
      <c r="B15" s="5" t="s">
        <v>45</v>
      </c>
      <c r="C15" s="5" t="s">
        <v>43</v>
      </c>
      <c r="D15" s="3" t="s">
        <v>4</v>
      </c>
      <c r="E15" s="11">
        <v>1.8030999999999999</v>
      </c>
      <c r="F15" s="11">
        <v>1</v>
      </c>
    </row>
    <row r="16" spans="1:8" x14ac:dyDescent="0.2">
      <c r="A16" s="1" t="s">
        <v>100</v>
      </c>
      <c r="B16" s="1" t="s">
        <v>117</v>
      </c>
      <c r="C16" s="1" t="s">
        <v>116</v>
      </c>
      <c r="D16" s="10" t="s">
        <v>3</v>
      </c>
      <c r="E16" s="11">
        <v>185</v>
      </c>
      <c r="F16" s="11">
        <v>1</v>
      </c>
    </row>
    <row r="17" spans="1:8" x14ac:dyDescent="0.2">
      <c r="A17" s="1" t="s">
        <v>100</v>
      </c>
      <c r="B17" s="1" t="s">
        <v>115</v>
      </c>
      <c r="C17" s="1" t="s">
        <v>116</v>
      </c>
      <c r="D17" s="10" t="s">
        <v>3</v>
      </c>
      <c r="E17" s="11">
        <v>75</v>
      </c>
      <c r="F17" s="11">
        <v>1</v>
      </c>
    </row>
    <row r="18" spans="1:8" x14ac:dyDescent="0.2">
      <c r="A18" s="1" t="s">
        <v>100</v>
      </c>
      <c r="B18" t="s">
        <v>10</v>
      </c>
      <c r="D18" s="3" t="s">
        <v>6</v>
      </c>
      <c r="E18" s="9">
        <v>92.7</v>
      </c>
      <c r="F18" s="11">
        <v>1</v>
      </c>
    </row>
    <row r="19" spans="1:8" x14ac:dyDescent="0.2">
      <c r="A19" s="1" t="s">
        <v>100</v>
      </c>
      <c r="B19" t="s">
        <v>68</v>
      </c>
      <c r="C19" t="s">
        <v>50</v>
      </c>
      <c r="D19" s="3" t="s">
        <v>3</v>
      </c>
      <c r="E19" s="9">
        <v>3.13</v>
      </c>
      <c r="F19" s="11">
        <v>1</v>
      </c>
      <c r="H19" s="2"/>
    </row>
    <row r="20" spans="1:8" x14ac:dyDescent="0.2">
      <c r="A20" s="1" t="s">
        <v>100</v>
      </c>
      <c r="B20" s="5" t="s">
        <v>34</v>
      </c>
      <c r="C20" s="1" t="s">
        <v>49</v>
      </c>
      <c r="D20" s="10" t="s">
        <v>3</v>
      </c>
      <c r="E20" s="11">
        <v>1.46</v>
      </c>
      <c r="F20" s="11">
        <v>1</v>
      </c>
    </row>
    <row r="21" spans="1:8" x14ac:dyDescent="0.2">
      <c r="A21" s="1" t="s">
        <v>100</v>
      </c>
      <c r="B21" s="5" t="s">
        <v>55</v>
      </c>
      <c r="C21" s="5" t="s">
        <v>50</v>
      </c>
      <c r="D21" s="3" t="s">
        <v>3</v>
      </c>
      <c r="E21" s="11">
        <v>23.65</v>
      </c>
      <c r="F21" s="11">
        <v>1</v>
      </c>
    </row>
    <row r="22" spans="1:8" x14ac:dyDescent="0.2">
      <c r="A22" s="1" t="s">
        <v>100</v>
      </c>
      <c r="B22" s="5" t="s">
        <v>53</v>
      </c>
      <c r="C22" s="5" t="s">
        <v>50</v>
      </c>
      <c r="D22" s="3" t="s">
        <v>3</v>
      </c>
      <c r="E22" s="11">
        <v>22.56</v>
      </c>
      <c r="F22" s="11">
        <v>1</v>
      </c>
    </row>
    <row r="23" spans="1:8" x14ac:dyDescent="0.2">
      <c r="A23" s="1" t="s">
        <v>100</v>
      </c>
      <c r="B23" s="1" t="s">
        <v>109</v>
      </c>
      <c r="C23" s="1" t="s">
        <v>49</v>
      </c>
      <c r="D23" s="10" t="s">
        <v>4</v>
      </c>
      <c r="E23" s="12">
        <f>22.67/50</f>
        <v>0.45340000000000003</v>
      </c>
      <c r="F23" s="11">
        <v>1.05</v>
      </c>
    </row>
    <row r="24" spans="1:8" x14ac:dyDescent="0.2">
      <c r="A24" s="1" t="s">
        <v>100</v>
      </c>
      <c r="B24" s="5" t="s">
        <v>51</v>
      </c>
      <c r="C24" s="5" t="s">
        <v>50</v>
      </c>
      <c r="D24" s="3" t="s">
        <v>4</v>
      </c>
      <c r="E24" s="11">
        <v>4.08</v>
      </c>
      <c r="F24" s="11">
        <v>1</v>
      </c>
    </row>
    <row r="25" spans="1:8" x14ac:dyDescent="0.2">
      <c r="A25" s="1" t="s">
        <v>100</v>
      </c>
      <c r="B25" s="5" t="s">
        <v>52</v>
      </c>
      <c r="C25" s="5" t="s">
        <v>50</v>
      </c>
      <c r="D25" s="3" t="s">
        <v>4</v>
      </c>
      <c r="E25" s="11">
        <v>12.13</v>
      </c>
      <c r="F25" s="11">
        <v>1</v>
      </c>
    </row>
    <row r="26" spans="1:8" x14ac:dyDescent="0.2">
      <c r="A26" s="1" t="s">
        <v>100</v>
      </c>
      <c r="B26" s="5" t="s">
        <v>66</v>
      </c>
      <c r="C26" s="5" t="s">
        <v>50</v>
      </c>
      <c r="D26" s="3" t="s">
        <v>3</v>
      </c>
      <c r="E26" s="11">
        <v>3.44</v>
      </c>
      <c r="F26" s="11">
        <v>1</v>
      </c>
    </row>
    <row r="27" spans="1:8" x14ac:dyDescent="0.2">
      <c r="A27" s="1" t="s">
        <v>100</v>
      </c>
      <c r="B27" s="5" t="s">
        <v>67</v>
      </c>
      <c r="C27" s="5" t="s">
        <v>50</v>
      </c>
      <c r="D27" s="3" t="s">
        <v>3</v>
      </c>
      <c r="E27" s="11">
        <v>8.76</v>
      </c>
      <c r="F27" s="11">
        <v>1</v>
      </c>
    </row>
    <row r="28" spans="1:8" x14ac:dyDescent="0.2">
      <c r="A28" s="1" t="s">
        <v>100</v>
      </c>
      <c r="B28" t="s">
        <v>9</v>
      </c>
      <c r="D28" s="3" t="s">
        <v>6</v>
      </c>
      <c r="E28" s="9">
        <v>154</v>
      </c>
      <c r="F28" s="11">
        <v>1</v>
      </c>
    </row>
    <row r="29" spans="1:8" x14ac:dyDescent="0.2">
      <c r="A29" s="1" t="s">
        <v>100</v>
      </c>
      <c r="B29" t="s">
        <v>8</v>
      </c>
      <c r="D29" s="3" t="s">
        <v>6</v>
      </c>
      <c r="E29" s="9">
        <v>167</v>
      </c>
      <c r="F29" s="11">
        <v>1</v>
      </c>
    </row>
    <row r="30" spans="1:8" x14ac:dyDescent="0.2">
      <c r="A30" s="1" t="s">
        <v>100</v>
      </c>
      <c r="B30" t="s">
        <v>11</v>
      </c>
      <c r="D30" s="3" t="s">
        <v>6</v>
      </c>
      <c r="E30" s="9">
        <v>30</v>
      </c>
      <c r="F30" s="11">
        <v>1</v>
      </c>
    </row>
    <row r="31" spans="1:8" x14ac:dyDescent="0.2">
      <c r="A31" s="1" t="s">
        <v>100</v>
      </c>
      <c r="B31" s="5" t="s">
        <v>25</v>
      </c>
      <c r="C31" s="1" t="s">
        <v>110</v>
      </c>
      <c r="D31" s="10" t="s">
        <v>3</v>
      </c>
      <c r="E31" s="11">
        <v>18.739999999999998</v>
      </c>
      <c r="F31" s="11">
        <v>1</v>
      </c>
    </row>
    <row r="32" spans="1:8" x14ac:dyDescent="0.2">
      <c r="A32" s="1" t="s">
        <v>100</v>
      </c>
      <c r="B32" s="5" t="s">
        <v>24</v>
      </c>
      <c r="C32" s="1" t="s">
        <v>110</v>
      </c>
      <c r="D32" s="10" t="s">
        <v>3</v>
      </c>
      <c r="E32" s="11">
        <v>35.39</v>
      </c>
      <c r="F32" s="11">
        <v>1</v>
      </c>
    </row>
    <row r="33" spans="1:6" x14ac:dyDescent="0.2">
      <c r="A33" s="1" t="s">
        <v>100</v>
      </c>
      <c r="B33" s="5" t="s">
        <v>32</v>
      </c>
      <c r="C33" s="1" t="s">
        <v>110</v>
      </c>
      <c r="D33" s="10" t="s">
        <v>3</v>
      </c>
      <c r="E33" s="11">
        <v>23.84</v>
      </c>
      <c r="F33" s="11">
        <v>1</v>
      </c>
    </row>
    <row r="34" spans="1:6" x14ac:dyDescent="0.2">
      <c r="A34" s="1" t="s">
        <v>100</v>
      </c>
      <c r="B34" s="5" t="s">
        <v>33</v>
      </c>
      <c r="C34" s="1" t="s">
        <v>110</v>
      </c>
      <c r="D34" s="10" t="s">
        <v>3</v>
      </c>
      <c r="E34" s="11">
        <v>38.54</v>
      </c>
      <c r="F34" s="11">
        <v>1</v>
      </c>
    </row>
    <row r="35" spans="1:6" x14ac:dyDescent="0.2">
      <c r="A35" s="1" t="s">
        <v>100</v>
      </c>
      <c r="B35" s="5" t="s">
        <v>30</v>
      </c>
      <c r="C35" s="1" t="s">
        <v>111</v>
      </c>
      <c r="D35" s="10" t="s">
        <v>3</v>
      </c>
      <c r="E35" s="11">
        <f>34.34+3.13</f>
        <v>37.470000000000006</v>
      </c>
      <c r="F35" s="11">
        <v>1</v>
      </c>
    </row>
    <row r="36" spans="1:6" x14ac:dyDescent="0.2">
      <c r="A36" s="1" t="s">
        <v>100</v>
      </c>
      <c r="B36" s="5" t="s">
        <v>31</v>
      </c>
      <c r="C36" s="1" t="s">
        <v>110</v>
      </c>
      <c r="D36" s="10" t="s">
        <v>3</v>
      </c>
      <c r="E36" s="11">
        <f>36.44+20</f>
        <v>56.44</v>
      </c>
      <c r="F36" s="11">
        <v>1</v>
      </c>
    </row>
    <row r="37" spans="1:6" x14ac:dyDescent="0.2">
      <c r="A37" s="1" t="s">
        <v>100</v>
      </c>
      <c r="B37" s="1" t="s">
        <v>99</v>
      </c>
      <c r="C37" s="1" t="s">
        <v>39</v>
      </c>
      <c r="D37" s="10" t="s">
        <v>3</v>
      </c>
      <c r="E37" s="11">
        <v>6</v>
      </c>
      <c r="F37" s="11">
        <v>1</v>
      </c>
    </row>
    <row r="38" spans="1:6" x14ac:dyDescent="0.2">
      <c r="A38" s="1" t="s">
        <v>100</v>
      </c>
      <c r="B38" s="5" t="s">
        <v>20</v>
      </c>
      <c r="C38" s="1" t="s">
        <v>110</v>
      </c>
      <c r="D38" s="10" t="s">
        <v>3</v>
      </c>
      <c r="E38" s="11">
        <v>10.050000000000001</v>
      </c>
      <c r="F38" s="11">
        <v>1</v>
      </c>
    </row>
    <row r="39" spans="1:6" x14ac:dyDescent="0.2">
      <c r="A39" s="1" t="s">
        <v>100</v>
      </c>
      <c r="B39" t="s">
        <v>7</v>
      </c>
      <c r="D39" s="3" t="s">
        <v>6</v>
      </c>
      <c r="E39" s="9">
        <v>150</v>
      </c>
      <c r="F39" s="11">
        <v>1</v>
      </c>
    </row>
    <row r="40" spans="1:6" x14ac:dyDescent="0.2">
      <c r="A40" s="1" t="s">
        <v>100</v>
      </c>
      <c r="B40" s="1" t="s">
        <v>26</v>
      </c>
      <c r="C40" s="1" t="s">
        <v>110</v>
      </c>
      <c r="D40" s="10" t="s">
        <v>3</v>
      </c>
      <c r="E40" s="11">
        <f>63.32+18.62/50</f>
        <v>63.692399999999999</v>
      </c>
      <c r="F40" s="11">
        <v>1</v>
      </c>
    </row>
    <row r="41" spans="1:6" x14ac:dyDescent="0.2">
      <c r="A41" s="1" t="s">
        <v>100</v>
      </c>
      <c r="B41" s="1" t="s">
        <v>27</v>
      </c>
      <c r="C41" s="1" t="s">
        <v>110</v>
      </c>
      <c r="D41" s="10" t="s">
        <v>3</v>
      </c>
      <c r="E41" s="11">
        <f>97.55+18.62/50</f>
        <v>97.922399999999996</v>
      </c>
      <c r="F41" s="11">
        <v>1</v>
      </c>
    </row>
    <row r="42" spans="1:6" x14ac:dyDescent="0.2">
      <c r="A42" s="1" t="s">
        <v>100</v>
      </c>
      <c r="B42" s="1" t="s">
        <v>28</v>
      </c>
      <c r="C42" s="1" t="s">
        <v>110</v>
      </c>
      <c r="D42" s="10" t="s">
        <v>3</v>
      </c>
      <c r="E42" s="11">
        <f>137.34+18.62/50</f>
        <v>137.7124</v>
      </c>
      <c r="F42" s="11">
        <v>1</v>
      </c>
    </row>
    <row r="43" spans="1:6" x14ac:dyDescent="0.2">
      <c r="A43" s="1" t="s">
        <v>100</v>
      </c>
      <c r="B43" s="1" t="s">
        <v>119</v>
      </c>
      <c r="C43" s="1" t="s">
        <v>39</v>
      </c>
      <c r="D43" s="10" t="s">
        <v>3</v>
      </c>
      <c r="E43" s="11">
        <v>4.5</v>
      </c>
      <c r="F43" s="11">
        <v>1</v>
      </c>
    </row>
    <row r="44" spans="1:6" x14ac:dyDescent="0.2">
      <c r="A44" s="1" t="s">
        <v>100</v>
      </c>
      <c r="B44" s="1" t="s">
        <v>112</v>
      </c>
      <c r="C44" s="1" t="s">
        <v>113</v>
      </c>
      <c r="D44" s="10" t="s">
        <v>3</v>
      </c>
      <c r="E44" s="11">
        <v>51.3</v>
      </c>
      <c r="F44" s="11">
        <v>1</v>
      </c>
    </row>
    <row r="45" spans="1:6" x14ac:dyDescent="0.2">
      <c r="A45" s="1" t="s">
        <v>100</v>
      </c>
      <c r="B45" s="1" t="s">
        <v>23</v>
      </c>
      <c r="C45" s="1" t="s">
        <v>110</v>
      </c>
      <c r="D45" s="10" t="s">
        <v>3</v>
      </c>
      <c r="E45" s="11">
        <v>73.19</v>
      </c>
      <c r="F45" s="11">
        <v>1</v>
      </c>
    </row>
    <row r="46" spans="1:6" x14ac:dyDescent="0.2">
      <c r="A46" s="1" t="s">
        <v>100</v>
      </c>
      <c r="B46" s="5" t="s">
        <v>21</v>
      </c>
      <c r="C46" s="1" t="s">
        <v>110</v>
      </c>
      <c r="D46" s="10" t="s">
        <v>3</v>
      </c>
      <c r="E46" s="11">
        <v>40.58</v>
      </c>
      <c r="F46" s="11">
        <v>1</v>
      </c>
    </row>
    <row r="47" spans="1:6" x14ac:dyDescent="0.2">
      <c r="A47" s="1" t="s">
        <v>100</v>
      </c>
      <c r="B47" s="1" t="s">
        <v>22</v>
      </c>
      <c r="C47" s="1" t="s">
        <v>110</v>
      </c>
      <c r="D47" s="10" t="s">
        <v>3</v>
      </c>
      <c r="E47" s="11">
        <v>51.03</v>
      </c>
      <c r="F47" s="11">
        <v>1</v>
      </c>
    </row>
    <row r="48" spans="1:6" x14ac:dyDescent="0.2">
      <c r="A48" s="1" t="s">
        <v>100</v>
      </c>
      <c r="B48" s="5" t="s">
        <v>48</v>
      </c>
      <c r="C48" s="5" t="s">
        <v>47</v>
      </c>
      <c r="D48" s="3" t="s">
        <v>4</v>
      </c>
      <c r="E48" s="11">
        <v>6.5385999999999997</v>
      </c>
      <c r="F48" s="11">
        <v>1</v>
      </c>
    </row>
    <row r="49" spans="1:6" x14ac:dyDescent="0.2">
      <c r="A49" s="1" t="s">
        <v>100</v>
      </c>
      <c r="B49" s="5" t="s">
        <v>46</v>
      </c>
      <c r="C49" s="5" t="s">
        <v>47</v>
      </c>
      <c r="D49" s="3" t="s">
        <v>4</v>
      </c>
      <c r="E49" s="11">
        <v>3.4211999999999998</v>
      </c>
      <c r="F49" s="11">
        <v>1</v>
      </c>
    </row>
    <row r="50" spans="1:6" x14ac:dyDescent="0.2">
      <c r="A50" s="1" t="s">
        <v>101</v>
      </c>
      <c r="B50" s="1" t="s">
        <v>102</v>
      </c>
      <c r="C50" s="1" t="s">
        <v>39</v>
      </c>
      <c r="D50" s="10" t="s">
        <v>3</v>
      </c>
      <c r="E50" s="11">
        <v>39</v>
      </c>
      <c r="F50" s="11">
        <v>1</v>
      </c>
    </row>
    <row r="51" spans="1:6" x14ac:dyDescent="0.2">
      <c r="A51" s="1" t="s">
        <v>101</v>
      </c>
      <c r="B51" s="5" t="s">
        <v>69</v>
      </c>
      <c r="C51" s="5" t="s">
        <v>70</v>
      </c>
      <c r="D51" s="3" t="s">
        <v>4</v>
      </c>
      <c r="E51" s="11">
        <v>0.36459999999999998</v>
      </c>
      <c r="F51" s="11">
        <v>1</v>
      </c>
    </row>
    <row r="52" spans="1:6" x14ac:dyDescent="0.2">
      <c r="A52" s="1" t="s">
        <v>101</v>
      </c>
      <c r="B52" s="5" t="s">
        <v>15</v>
      </c>
      <c r="C52" s="1" t="s">
        <v>116</v>
      </c>
      <c r="D52" s="3" t="s">
        <v>4</v>
      </c>
      <c r="E52" s="11">
        <v>6.6</v>
      </c>
      <c r="F52" s="11">
        <v>1</v>
      </c>
    </row>
    <row r="53" spans="1:6" x14ac:dyDescent="0.2">
      <c r="A53" s="1" t="s">
        <v>101</v>
      </c>
      <c r="B53" s="5" t="s">
        <v>14</v>
      </c>
      <c r="C53" s="1" t="s">
        <v>116</v>
      </c>
      <c r="D53" s="3" t="s">
        <v>4</v>
      </c>
      <c r="E53" s="11">
        <v>4.7</v>
      </c>
      <c r="F53" s="11">
        <v>1</v>
      </c>
    </row>
    <row r="54" spans="1:6" x14ac:dyDescent="0.2">
      <c r="A54" s="1" t="s">
        <v>101</v>
      </c>
      <c r="B54" s="5" t="s">
        <v>19</v>
      </c>
      <c r="C54" s="5" t="s">
        <v>65</v>
      </c>
      <c r="D54" s="3" t="s">
        <v>4</v>
      </c>
      <c r="E54" s="11">
        <v>5.3579999999999997</v>
      </c>
      <c r="F54" s="11">
        <v>1</v>
      </c>
    </row>
    <row r="55" spans="1:6" x14ac:dyDescent="0.2">
      <c r="A55" s="1" t="s">
        <v>36</v>
      </c>
      <c r="B55" s="1" t="s">
        <v>106</v>
      </c>
      <c r="C55" s="1" t="s">
        <v>116</v>
      </c>
      <c r="D55" s="10" t="s">
        <v>13</v>
      </c>
      <c r="E55" s="11">
        <v>12</v>
      </c>
      <c r="F55" s="11">
        <v>1.05</v>
      </c>
    </row>
    <row r="56" spans="1:6" x14ac:dyDescent="0.2">
      <c r="A56" s="1" t="s">
        <v>36</v>
      </c>
      <c r="B56" s="1" t="s">
        <v>107</v>
      </c>
      <c r="C56" s="1" t="s">
        <v>41</v>
      </c>
      <c r="D56" s="10" t="s">
        <v>2</v>
      </c>
      <c r="E56" s="11">
        <v>65.36</v>
      </c>
      <c r="F56" s="11">
        <v>2.5</v>
      </c>
    </row>
    <row r="57" spans="1:6" x14ac:dyDescent="0.2">
      <c r="A57" s="1" t="s">
        <v>36</v>
      </c>
      <c r="B57" s="1" t="s">
        <v>108</v>
      </c>
      <c r="C57" s="1" t="s">
        <v>41</v>
      </c>
      <c r="D57" s="10" t="s">
        <v>2</v>
      </c>
      <c r="E57" s="11">
        <v>59.04</v>
      </c>
      <c r="F57" s="11">
        <v>2.5</v>
      </c>
    </row>
    <row r="58" spans="1:6" x14ac:dyDescent="0.2">
      <c r="A58" s="1" t="s">
        <v>103</v>
      </c>
      <c r="B58" s="1" t="s">
        <v>104</v>
      </c>
      <c r="C58" s="1" t="s">
        <v>39</v>
      </c>
      <c r="D58" s="10" t="s">
        <v>3</v>
      </c>
      <c r="E58" s="11">
        <v>153.5</v>
      </c>
      <c r="F58" s="11">
        <v>1</v>
      </c>
    </row>
    <row r="59" spans="1:6" x14ac:dyDescent="0.2">
      <c r="A59" s="5" t="s">
        <v>35</v>
      </c>
      <c r="B59" s="1" t="s">
        <v>81</v>
      </c>
      <c r="C59" s="1" t="s">
        <v>62</v>
      </c>
      <c r="D59" s="10" t="s">
        <v>88</v>
      </c>
      <c r="E59" s="11">
        <v>107.3</v>
      </c>
      <c r="F59" s="11">
        <v>1.1000000000000001</v>
      </c>
    </row>
    <row r="60" spans="1:6" x14ac:dyDescent="0.2">
      <c r="A60" s="5" t="s">
        <v>35</v>
      </c>
      <c r="B60" s="1" t="s">
        <v>81</v>
      </c>
      <c r="C60" s="1" t="s">
        <v>82</v>
      </c>
      <c r="D60" s="10" t="s">
        <v>88</v>
      </c>
      <c r="E60" s="11">
        <v>86</v>
      </c>
      <c r="F60" s="11">
        <v>1.1000000000000001</v>
      </c>
    </row>
    <row r="61" spans="1:6" x14ac:dyDescent="0.2">
      <c r="A61" s="5" t="s">
        <v>35</v>
      </c>
      <c r="B61" s="1" t="s">
        <v>83</v>
      </c>
      <c r="C61" s="1" t="s">
        <v>62</v>
      </c>
      <c r="D61" s="10" t="s">
        <v>88</v>
      </c>
      <c r="E61" s="11">
        <v>112.3</v>
      </c>
      <c r="F61" s="11">
        <v>1.1000000000000001</v>
      </c>
    </row>
    <row r="62" spans="1:6" x14ac:dyDescent="0.2">
      <c r="A62" s="5" t="s">
        <v>35</v>
      </c>
      <c r="B62" s="1" t="s">
        <v>83</v>
      </c>
      <c r="C62" s="1" t="s">
        <v>74</v>
      </c>
      <c r="D62" s="10" t="s">
        <v>88</v>
      </c>
      <c r="E62" s="11">
        <v>96.05</v>
      </c>
      <c r="F62" s="11">
        <v>1.1000000000000001</v>
      </c>
    </row>
    <row r="63" spans="1:6" x14ac:dyDescent="0.2">
      <c r="A63" s="5" t="s">
        <v>35</v>
      </c>
      <c r="B63" s="1" t="s">
        <v>84</v>
      </c>
      <c r="C63" s="1" t="s">
        <v>63</v>
      </c>
      <c r="D63" s="10" t="s">
        <v>88</v>
      </c>
      <c r="E63" s="11">
        <v>116</v>
      </c>
      <c r="F63" s="11">
        <v>1.1000000000000001</v>
      </c>
    </row>
    <row r="64" spans="1:6" x14ac:dyDescent="0.2">
      <c r="A64" s="5" t="s">
        <v>35</v>
      </c>
      <c r="B64" s="1" t="s">
        <v>85</v>
      </c>
      <c r="C64" s="1" t="s">
        <v>63</v>
      </c>
      <c r="D64" s="10" t="s">
        <v>88</v>
      </c>
      <c r="E64" s="11">
        <v>118</v>
      </c>
      <c r="F64" s="11">
        <v>1.1000000000000001</v>
      </c>
    </row>
    <row r="65" spans="1:6" x14ac:dyDescent="0.2">
      <c r="A65" s="5" t="s">
        <v>35</v>
      </c>
      <c r="B65" s="1" t="s">
        <v>105</v>
      </c>
      <c r="C65" s="1" t="s">
        <v>56</v>
      </c>
      <c r="D65" s="10" t="s">
        <v>4</v>
      </c>
      <c r="E65" s="11"/>
      <c r="F65" s="11">
        <v>1</v>
      </c>
    </row>
    <row r="66" spans="1:6" x14ac:dyDescent="0.2">
      <c r="A66" s="5" t="s">
        <v>35</v>
      </c>
      <c r="B66" s="1" t="s">
        <v>86</v>
      </c>
      <c r="C66" s="1" t="s">
        <v>38</v>
      </c>
      <c r="D66" s="10" t="s">
        <v>89</v>
      </c>
      <c r="E66" s="11">
        <v>0.7</v>
      </c>
      <c r="F66" s="11">
        <v>1</v>
      </c>
    </row>
    <row r="67" spans="1:6" x14ac:dyDescent="0.2">
      <c r="A67" s="5" t="s">
        <v>35</v>
      </c>
      <c r="B67" s="1" t="s">
        <v>61</v>
      </c>
      <c r="C67" s="1" t="s">
        <v>80</v>
      </c>
      <c r="D67" s="10" t="s">
        <v>88</v>
      </c>
      <c r="E67" s="11">
        <v>7</v>
      </c>
      <c r="F67" s="11">
        <v>2</v>
      </c>
    </row>
    <row r="68" spans="1:6" x14ac:dyDescent="0.2">
      <c r="A68" s="5" t="s">
        <v>35</v>
      </c>
      <c r="B68" s="1" t="s">
        <v>61</v>
      </c>
      <c r="C68" s="1" t="s">
        <v>64</v>
      </c>
      <c r="D68" s="10" t="s">
        <v>88</v>
      </c>
      <c r="E68" s="11">
        <v>3.2</v>
      </c>
      <c r="F68" s="11">
        <v>2</v>
      </c>
    </row>
    <row r="69" spans="1:6" x14ac:dyDescent="0.2">
      <c r="A69" s="5" t="s">
        <v>35</v>
      </c>
      <c r="B69" s="1" t="s">
        <v>61</v>
      </c>
      <c r="C69" s="1" t="s">
        <v>42</v>
      </c>
      <c r="D69" s="10" t="s">
        <v>88</v>
      </c>
      <c r="E69" s="11">
        <v>4.5999999999999996</v>
      </c>
      <c r="F69" s="11">
        <v>2</v>
      </c>
    </row>
    <row r="70" spans="1:6" x14ac:dyDescent="0.2">
      <c r="A70" s="5" t="s">
        <v>35</v>
      </c>
      <c r="B70" s="1" t="s">
        <v>97</v>
      </c>
      <c r="C70" s="1" t="s">
        <v>39</v>
      </c>
      <c r="D70" s="10" t="s">
        <v>4</v>
      </c>
      <c r="E70" s="12">
        <f>5.72/100</f>
        <v>5.7200000000000001E-2</v>
      </c>
      <c r="F70" s="11">
        <v>1.02</v>
      </c>
    </row>
    <row r="71" spans="1:6" x14ac:dyDescent="0.2">
      <c r="A71" s="5" t="s">
        <v>35</v>
      </c>
      <c r="B71" s="1" t="s">
        <v>98</v>
      </c>
      <c r="C71" s="1" t="s">
        <v>39</v>
      </c>
      <c r="D71" s="10" t="s">
        <v>4</v>
      </c>
      <c r="E71" s="11">
        <f>8/100</f>
        <v>0.08</v>
      </c>
      <c r="F71" s="11">
        <v>1.02</v>
      </c>
    </row>
    <row r="72" spans="1:6" x14ac:dyDescent="0.2">
      <c r="A72" s="5" t="s">
        <v>35</v>
      </c>
      <c r="B72" s="1" t="s">
        <v>78</v>
      </c>
      <c r="C72" s="1" t="s">
        <v>40</v>
      </c>
      <c r="D72" s="10" t="s">
        <v>88</v>
      </c>
      <c r="E72" s="11">
        <v>9.8000000000000007</v>
      </c>
      <c r="F72" s="11">
        <v>2.35</v>
      </c>
    </row>
    <row r="73" spans="1:6" x14ac:dyDescent="0.2">
      <c r="A73" s="5" t="s">
        <v>35</v>
      </c>
      <c r="B73" s="1" t="s">
        <v>79</v>
      </c>
      <c r="C73" s="1" t="s">
        <v>40</v>
      </c>
      <c r="D73" s="10" t="s">
        <v>88</v>
      </c>
      <c r="E73" s="11">
        <v>8.8000000000000007</v>
      </c>
      <c r="F73" s="11">
        <v>2.35</v>
      </c>
    </row>
    <row r="74" spans="1:6" x14ac:dyDescent="0.2">
      <c r="A74" s="5" t="s">
        <v>35</v>
      </c>
      <c r="B74" s="1" t="s">
        <v>79</v>
      </c>
      <c r="C74" s="1" t="s">
        <v>42</v>
      </c>
      <c r="D74" s="10" t="s">
        <v>88</v>
      </c>
      <c r="E74" s="11">
        <v>15</v>
      </c>
      <c r="F74" s="11">
        <v>2.35</v>
      </c>
    </row>
    <row r="75" spans="1:6" x14ac:dyDescent="0.2">
      <c r="A75" s="5" t="s">
        <v>35</v>
      </c>
      <c r="B75" s="1" t="s">
        <v>79</v>
      </c>
      <c r="C75" s="1" t="s">
        <v>80</v>
      </c>
      <c r="D75" s="10" t="s">
        <v>88</v>
      </c>
      <c r="E75" s="11">
        <v>17</v>
      </c>
      <c r="F75" s="11">
        <v>2.35</v>
      </c>
    </row>
    <row r="76" spans="1:6" x14ac:dyDescent="0.2">
      <c r="A76" s="5" t="s">
        <v>35</v>
      </c>
      <c r="B76" s="5" t="s">
        <v>77</v>
      </c>
      <c r="C76" s="5" t="s">
        <v>40</v>
      </c>
      <c r="D76" s="10" t="s">
        <v>88</v>
      </c>
      <c r="E76" s="11">
        <v>7.3</v>
      </c>
      <c r="F76" s="11">
        <v>1.7</v>
      </c>
    </row>
    <row r="77" spans="1:6" x14ac:dyDescent="0.2">
      <c r="A77" s="5" t="s">
        <v>35</v>
      </c>
      <c r="B77" s="5" t="s">
        <v>77</v>
      </c>
      <c r="C77" s="1" t="s">
        <v>42</v>
      </c>
      <c r="D77" s="10" t="s">
        <v>88</v>
      </c>
      <c r="E77" s="11">
        <v>9.8000000000000007</v>
      </c>
      <c r="F77" s="11">
        <v>1.7</v>
      </c>
    </row>
    <row r="78" spans="1:6" x14ac:dyDescent="0.2">
      <c r="A78" s="5" t="s">
        <v>35</v>
      </c>
      <c r="B78" s="5" t="s">
        <v>77</v>
      </c>
      <c r="C78" s="1" t="s">
        <v>80</v>
      </c>
      <c r="D78" s="10" t="s">
        <v>88</v>
      </c>
      <c r="E78" s="11">
        <v>15</v>
      </c>
      <c r="F78" s="11">
        <v>1.7</v>
      </c>
    </row>
    <row r="79" spans="1:6" x14ac:dyDescent="0.2">
      <c r="A79" s="5" t="s">
        <v>35</v>
      </c>
      <c r="B79" s="1" t="s">
        <v>95</v>
      </c>
      <c r="C79" s="1" t="s">
        <v>39</v>
      </c>
      <c r="D79" s="10" t="s">
        <v>4</v>
      </c>
      <c r="E79" s="11">
        <v>1.1599999999999999</v>
      </c>
      <c r="F79" s="11">
        <v>1.05</v>
      </c>
    </row>
    <row r="80" spans="1:6" x14ac:dyDescent="0.2">
      <c r="A80" s="5" t="s">
        <v>35</v>
      </c>
      <c r="B80" s="1" t="s">
        <v>96</v>
      </c>
      <c r="C80" s="1" t="s">
        <v>39</v>
      </c>
      <c r="D80" s="10" t="s">
        <v>4</v>
      </c>
      <c r="E80" s="11">
        <v>2</v>
      </c>
      <c r="F80" s="11">
        <v>1.05</v>
      </c>
    </row>
    <row r="81" spans="1:6" x14ac:dyDescent="0.2">
      <c r="A81" s="5" t="s">
        <v>35</v>
      </c>
      <c r="B81" s="1" t="s">
        <v>92</v>
      </c>
      <c r="C81" s="1" t="s">
        <v>39</v>
      </c>
      <c r="D81" s="10" t="s">
        <v>4</v>
      </c>
      <c r="E81" s="11">
        <v>0.28000000000000003</v>
      </c>
      <c r="F81" s="11">
        <v>1.05</v>
      </c>
    </row>
    <row r="82" spans="1:6" x14ac:dyDescent="0.2">
      <c r="A82" s="5" t="s">
        <v>35</v>
      </c>
      <c r="B82" s="1" t="s">
        <v>93</v>
      </c>
      <c r="C82" s="1" t="s">
        <v>116</v>
      </c>
      <c r="D82" s="10" t="s">
        <v>4</v>
      </c>
      <c r="E82" s="11">
        <v>0.28000000000000003</v>
      </c>
      <c r="F82" s="11">
        <v>1.05</v>
      </c>
    </row>
    <row r="83" spans="1:6" x14ac:dyDescent="0.2">
      <c r="A83" s="5" t="s">
        <v>35</v>
      </c>
      <c r="B83" s="1" t="s">
        <v>94</v>
      </c>
      <c r="C83" s="1" t="s">
        <v>39</v>
      </c>
      <c r="D83" s="10" t="s">
        <v>4</v>
      </c>
      <c r="E83" s="11">
        <v>0.67</v>
      </c>
      <c r="F83" s="11">
        <v>1.05</v>
      </c>
    </row>
    <row r="84" spans="1:6" x14ac:dyDescent="0.2">
      <c r="A84" s="5" t="s">
        <v>35</v>
      </c>
      <c r="B84" s="1" t="s">
        <v>91</v>
      </c>
      <c r="C84" s="1" t="s">
        <v>116</v>
      </c>
      <c r="D84" s="10" t="s">
        <v>4</v>
      </c>
      <c r="E84" s="11">
        <v>1.2</v>
      </c>
      <c r="F84" s="11">
        <v>1.05</v>
      </c>
    </row>
    <row r="85" spans="1:6" x14ac:dyDescent="0.2">
      <c r="A85" s="5" t="s">
        <v>35</v>
      </c>
      <c r="B85" s="1" t="s">
        <v>90</v>
      </c>
      <c r="C85" s="1" t="s">
        <v>39</v>
      </c>
      <c r="D85" s="10" t="s">
        <v>4</v>
      </c>
      <c r="E85" s="11">
        <v>0.28000000000000003</v>
      </c>
      <c r="F85" s="11">
        <v>1.05</v>
      </c>
    </row>
    <row r="86" spans="1:6" x14ac:dyDescent="0.2">
      <c r="E86" s="9"/>
      <c r="F86" s="9"/>
    </row>
    <row r="87" spans="1:6" x14ac:dyDescent="0.2">
      <c r="E87" s="9"/>
      <c r="F87" s="9"/>
    </row>
    <row r="88" spans="1:6" x14ac:dyDescent="0.2">
      <c r="E88" s="9"/>
      <c r="F88" s="9"/>
    </row>
    <row r="89" spans="1:6" x14ac:dyDescent="0.2">
      <c r="E89" s="9"/>
      <c r="F89" s="9"/>
    </row>
    <row r="90" spans="1:6" x14ac:dyDescent="0.2">
      <c r="E90" s="9"/>
      <c r="F90" s="9"/>
    </row>
    <row r="91" spans="1:6" x14ac:dyDescent="0.2">
      <c r="E91" s="9"/>
      <c r="F91" s="9"/>
    </row>
    <row r="92" spans="1:6" x14ac:dyDescent="0.2">
      <c r="E92" s="9"/>
      <c r="F92" s="9"/>
    </row>
    <row r="93" spans="1:6" x14ac:dyDescent="0.2">
      <c r="E93" s="9"/>
      <c r="F93" s="9"/>
    </row>
    <row r="94" spans="1:6" x14ac:dyDescent="0.2">
      <c r="E94" s="9"/>
      <c r="F94" s="9"/>
    </row>
    <row r="95" spans="1:6" x14ac:dyDescent="0.2">
      <c r="E95" s="9"/>
      <c r="F95" s="9"/>
    </row>
    <row r="96" spans="1:6" x14ac:dyDescent="0.2">
      <c r="E96" s="9"/>
      <c r="F96" s="9"/>
    </row>
    <row r="97" spans="5:6" x14ac:dyDescent="0.2">
      <c r="E97" s="9"/>
      <c r="F97" s="9"/>
    </row>
    <row r="98" spans="5:6" x14ac:dyDescent="0.2">
      <c r="E98" s="9"/>
      <c r="F98" s="9"/>
    </row>
    <row r="99" spans="5:6" x14ac:dyDescent="0.2">
      <c r="E99" s="9"/>
      <c r="F99" s="9"/>
    </row>
    <row r="100" spans="5:6" x14ac:dyDescent="0.2">
      <c r="E100" s="9"/>
      <c r="F100" s="9"/>
    </row>
    <row r="101" spans="5:6" x14ac:dyDescent="0.2">
      <c r="E101" s="9"/>
      <c r="F101" s="9"/>
    </row>
    <row r="102" spans="5:6" x14ac:dyDescent="0.2">
      <c r="E102" s="9"/>
      <c r="F102" s="9"/>
    </row>
    <row r="103" spans="5:6" x14ac:dyDescent="0.2">
      <c r="E103" s="9"/>
      <c r="F103" s="9"/>
    </row>
    <row r="104" spans="5:6" x14ac:dyDescent="0.2">
      <c r="E104" s="9"/>
      <c r="F104" s="9"/>
    </row>
    <row r="105" spans="5:6" x14ac:dyDescent="0.2">
      <c r="E105" s="9"/>
      <c r="F105" s="9"/>
    </row>
    <row r="106" spans="5:6" x14ac:dyDescent="0.2">
      <c r="E106" s="9"/>
      <c r="F106" s="9"/>
    </row>
    <row r="107" spans="5:6" x14ac:dyDescent="0.2">
      <c r="E107" s="9"/>
      <c r="F107" s="9"/>
    </row>
    <row r="108" spans="5:6" x14ac:dyDescent="0.2">
      <c r="E108" s="9"/>
      <c r="F108" s="9"/>
    </row>
    <row r="109" spans="5:6" x14ac:dyDescent="0.2">
      <c r="E109" s="9"/>
      <c r="F109" s="9"/>
    </row>
    <row r="110" spans="5:6" x14ac:dyDescent="0.2">
      <c r="E110" s="9"/>
      <c r="F110" s="9"/>
    </row>
    <row r="111" spans="5:6" x14ac:dyDescent="0.2">
      <c r="E111" s="9"/>
      <c r="F111" s="9"/>
    </row>
    <row r="112" spans="5:6" x14ac:dyDescent="0.2">
      <c r="E112" s="9"/>
      <c r="F112" s="9"/>
    </row>
    <row r="113" spans="5:6" x14ac:dyDescent="0.2">
      <c r="E113" s="9"/>
      <c r="F113" s="9"/>
    </row>
    <row r="114" spans="5:6" x14ac:dyDescent="0.2">
      <c r="E114" s="9"/>
      <c r="F114" s="9"/>
    </row>
    <row r="115" spans="5:6" x14ac:dyDescent="0.2">
      <c r="E115" s="9"/>
      <c r="F115" s="9"/>
    </row>
    <row r="116" spans="5:6" x14ac:dyDescent="0.2">
      <c r="E116" s="9"/>
      <c r="F116" s="9"/>
    </row>
    <row r="117" spans="5:6" x14ac:dyDescent="0.2">
      <c r="E117" s="9"/>
      <c r="F117" s="9"/>
    </row>
    <row r="118" spans="5:6" x14ac:dyDescent="0.2">
      <c r="E118" s="9"/>
      <c r="F118" s="9"/>
    </row>
    <row r="119" spans="5:6" x14ac:dyDescent="0.2">
      <c r="E119" s="9"/>
      <c r="F119" s="9"/>
    </row>
    <row r="120" spans="5:6" x14ac:dyDescent="0.2">
      <c r="E120" s="9"/>
      <c r="F120" s="9"/>
    </row>
    <row r="121" spans="5:6" x14ac:dyDescent="0.2">
      <c r="E121" s="9"/>
      <c r="F121" s="9"/>
    </row>
    <row r="122" spans="5:6" x14ac:dyDescent="0.2">
      <c r="E122" s="9"/>
      <c r="F122" s="9"/>
    </row>
    <row r="123" spans="5:6" x14ac:dyDescent="0.2">
      <c r="E123" s="9"/>
      <c r="F123" s="9"/>
    </row>
    <row r="124" spans="5:6" x14ac:dyDescent="0.2">
      <c r="E124" s="9"/>
      <c r="F124" s="9"/>
    </row>
    <row r="125" spans="5:6" x14ac:dyDescent="0.2">
      <c r="E125" s="9"/>
      <c r="F125" s="9"/>
    </row>
    <row r="126" spans="5:6" x14ac:dyDescent="0.2">
      <c r="E126" s="9"/>
      <c r="F126" s="9"/>
    </row>
    <row r="127" spans="5:6" x14ac:dyDescent="0.2">
      <c r="E127" s="9"/>
      <c r="F127" s="9"/>
    </row>
    <row r="128" spans="5:6" x14ac:dyDescent="0.2">
      <c r="E128" s="9"/>
      <c r="F128" s="9"/>
    </row>
    <row r="129" spans="5:6" x14ac:dyDescent="0.2">
      <c r="E129" s="9"/>
      <c r="F129" s="9"/>
    </row>
    <row r="130" spans="5:6" x14ac:dyDescent="0.2">
      <c r="E130" s="9"/>
      <c r="F130" s="9"/>
    </row>
    <row r="131" spans="5:6" x14ac:dyDescent="0.2">
      <c r="E131" s="9"/>
      <c r="F131" s="9"/>
    </row>
    <row r="132" spans="5:6" x14ac:dyDescent="0.2">
      <c r="E132" s="9"/>
      <c r="F132" s="9"/>
    </row>
    <row r="133" spans="5:6" x14ac:dyDescent="0.2">
      <c r="E133" s="9"/>
      <c r="F133" s="9"/>
    </row>
    <row r="134" spans="5:6" x14ac:dyDescent="0.2">
      <c r="E134" s="9"/>
      <c r="F134" s="9"/>
    </row>
    <row r="135" spans="5:6" x14ac:dyDescent="0.2">
      <c r="E135" s="9"/>
      <c r="F135" s="9"/>
    </row>
    <row r="136" spans="5:6" x14ac:dyDescent="0.2">
      <c r="E136" s="9"/>
      <c r="F136" s="9"/>
    </row>
    <row r="137" spans="5:6" x14ac:dyDescent="0.2">
      <c r="E137" s="9"/>
      <c r="F137" s="9"/>
    </row>
    <row r="138" spans="5:6" x14ac:dyDescent="0.2">
      <c r="E138" s="9"/>
      <c r="F138" s="9"/>
    </row>
    <row r="139" spans="5:6" x14ac:dyDescent="0.2">
      <c r="E139" s="9"/>
      <c r="F139" s="9"/>
    </row>
    <row r="140" spans="5:6" x14ac:dyDescent="0.2">
      <c r="E140" s="9"/>
      <c r="F140" s="9"/>
    </row>
    <row r="141" spans="5:6" x14ac:dyDescent="0.2">
      <c r="E141" s="9"/>
      <c r="F141" s="9"/>
    </row>
    <row r="142" spans="5:6" x14ac:dyDescent="0.2">
      <c r="E142" s="9"/>
      <c r="F142" s="9"/>
    </row>
    <row r="143" spans="5:6" x14ac:dyDescent="0.2">
      <c r="E143" s="9"/>
      <c r="F143" s="9"/>
    </row>
    <row r="144" spans="5:6" x14ac:dyDescent="0.2">
      <c r="E144" s="9"/>
      <c r="F144" s="9"/>
    </row>
    <row r="145" spans="5:6" x14ac:dyDescent="0.2">
      <c r="E145" s="9"/>
      <c r="F145" s="9"/>
    </row>
    <row r="146" spans="5:6" x14ac:dyDescent="0.2">
      <c r="E146" s="9"/>
      <c r="F146" s="9"/>
    </row>
    <row r="147" spans="5:6" x14ac:dyDescent="0.2">
      <c r="E147" s="9"/>
      <c r="F147" s="9"/>
    </row>
    <row r="148" spans="5:6" x14ac:dyDescent="0.2">
      <c r="E148" s="9"/>
      <c r="F148" s="9"/>
    </row>
    <row r="149" spans="5:6" x14ac:dyDescent="0.2">
      <c r="E149" s="9"/>
      <c r="F149" s="9"/>
    </row>
    <row r="150" spans="5:6" x14ac:dyDescent="0.2">
      <c r="E150" s="9"/>
      <c r="F150" s="9"/>
    </row>
    <row r="151" spans="5:6" x14ac:dyDescent="0.2">
      <c r="E151" s="9"/>
      <c r="F151" s="9"/>
    </row>
    <row r="152" spans="5:6" x14ac:dyDescent="0.2">
      <c r="E152" s="9"/>
      <c r="F152" s="9"/>
    </row>
    <row r="153" spans="5:6" x14ac:dyDescent="0.2">
      <c r="E153" s="9"/>
      <c r="F153" s="9"/>
    </row>
    <row r="154" spans="5:6" x14ac:dyDescent="0.2">
      <c r="E154" s="9"/>
      <c r="F154" s="9"/>
    </row>
    <row r="155" spans="5:6" x14ac:dyDescent="0.2">
      <c r="E155" s="9"/>
      <c r="F155" s="9"/>
    </row>
    <row r="156" spans="5:6" x14ac:dyDescent="0.2">
      <c r="E156" s="9"/>
      <c r="F156" s="9"/>
    </row>
    <row r="157" spans="5:6" x14ac:dyDescent="0.2">
      <c r="E157" s="9"/>
      <c r="F157" s="9"/>
    </row>
    <row r="158" spans="5:6" x14ac:dyDescent="0.2">
      <c r="E158" s="9"/>
      <c r="F158" s="9"/>
    </row>
    <row r="159" spans="5:6" x14ac:dyDescent="0.2">
      <c r="E159" s="9"/>
      <c r="F159" s="9"/>
    </row>
    <row r="160" spans="5:6" x14ac:dyDescent="0.2">
      <c r="E160" s="9"/>
      <c r="F160" s="9"/>
    </row>
    <row r="161" spans="5:6" x14ac:dyDescent="0.2">
      <c r="E161" s="9"/>
      <c r="F161" s="9"/>
    </row>
    <row r="162" spans="5:6" x14ac:dyDescent="0.2">
      <c r="E162" s="9"/>
      <c r="F162" s="9"/>
    </row>
    <row r="163" spans="5:6" x14ac:dyDescent="0.2">
      <c r="E163" s="9"/>
      <c r="F163" s="9"/>
    </row>
    <row r="164" spans="5:6" x14ac:dyDescent="0.2">
      <c r="E164" s="9"/>
      <c r="F164" s="9"/>
    </row>
    <row r="165" spans="5:6" x14ac:dyDescent="0.2">
      <c r="E165" s="9"/>
      <c r="F165" s="9"/>
    </row>
    <row r="166" spans="5:6" x14ac:dyDescent="0.2">
      <c r="E166" s="9"/>
      <c r="F166" s="9"/>
    </row>
    <row r="167" spans="5:6" x14ac:dyDescent="0.2">
      <c r="E167" s="9"/>
      <c r="F167" s="9"/>
    </row>
    <row r="168" spans="5:6" x14ac:dyDescent="0.2">
      <c r="E168" s="9"/>
      <c r="F168" s="9"/>
    </row>
    <row r="169" spans="5:6" x14ac:dyDescent="0.2">
      <c r="E169" s="9"/>
      <c r="F169" s="9"/>
    </row>
    <row r="170" spans="5:6" x14ac:dyDescent="0.2">
      <c r="E170" s="9"/>
      <c r="F170" s="9"/>
    </row>
    <row r="171" spans="5:6" x14ac:dyDescent="0.2">
      <c r="E171" s="9"/>
      <c r="F171" s="9"/>
    </row>
    <row r="172" spans="5:6" x14ac:dyDescent="0.2">
      <c r="E172" s="9"/>
      <c r="F172" s="9"/>
    </row>
    <row r="173" spans="5:6" x14ac:dyDescent="0.2">
      <c r="E173" s="9"/>
      <c r="F173" s="9"/>
    </row>
    <row r="174" spans="5:6" x14ac:dyDescent="0.2">
      <c r="E174" s="9"/>
      <c r="F174" s="9"/>
    </row>
    <row r="175" spans="5:6" x14ac:dyDescent="0.2">
      <c r="E175" s="9"/>
      <c r="F175" s="9"/>
    </row>
    <row r="176" spans="5:6" x14ac:dyDescent="0.2">
      <c r="E176" s="9"/>
      <c r="F176" s="9"/>
    </row>
    <row r="177" spans="5:6" x14ac:dyDescent="0.2">
      <c r="E177" s="9"/>
      <c r="F177" s="9"/>
    </row>
    <row r="178" spans="5:6" x14ac:dyDescent="0.2">
      <c r="E178" s="9"/>
      <c r="F178" s="9"/>
    </row>
    <row r="179" spans="5:6" x14ac:dyDescent="0.2">
      <c r="E179" s="9"/>
      <c r="F179" s="9"/>
    </row>
    <row r="180" spans="5:6" x14ac:dyDescent="0.2">
      <c r="E180" s="9"/>
      <c r="F180" s="9"/>
    </row>
    <row r="181" spans="5:6" x14ac:dyDescent="0.2">
      <c r="E181" s="9"/>
      <c r="F181" s="9"/>
    </row>
    <row r="182" spans="5:6" x14ac:dyDescent="0.2">
      <c r="E182" s="9"/>
      <c r="F182" s="9"/>
    </row>
    <row r="183" spans="5:6" x14ac:dyDescent="0.2">
      <c r="E183" s="9"/>
      <c r="F183" s="9"/>
    </row>
    <row r="184" spans="5:6" x14ac:dyDescent="0.2">
      <c r="E184" s="9"/>
      <c r="F184" s="9"/>
    </row>
    <row r="185" spans="5:6" x14ac:dyDescent="0.2">
      <c r="E185" s="9"/>
      <c r="F185" s="9"/>
    </row>
    <row r="186" spans="5:6" x14ac:dyDescent="0.2">
      <c r="E186" s="9"/>
      <c r="F186" s="9"/>
    </row>
    <row r="187" spans="5:6" x14ac:dyDescent="0.2">
      <c r="E187" s="9"/>
      <c r="F187" s="9"/>
    </row>
    <row r="188" spans="5:6" x14ac:dyDescent="0.2">
      <c r="E188" s="9"/>
      <c r="F188" s="9"/>
    </row>
    <row r="189" spans="5:6" x14ac:dyDescent="0.2">
      <c r="E189" s="9"/>
      <c r="F189" s="9"/>
    </row>
    <row r="190" spans="5:6" x14ac:dyDescent="0.2">
      <c r="E190" s="9"/>
      <c r="F190" s="9"/>
    </row>
    <row r="191" spans="5:6" x14ac:dyDescent="0.2">
      <c r="E191" s="9"/>
      <c r="F191" s="9"/>
    </row>
    <row r="192" spans="5:6" x14ac:dyDescent="0.2">
      <c r="E192" s="9"/>
      <c r="F192" s="9"/>
    </row>
    <row r="193" spans="5:6" x14ac:dyDescent="0.2">
      <c r="E193" s="9"/>
      <c r="F193" s="9"/>
    </row>
    <row r="194" spans="5:6" x14ac:dyDescent="0.2">
      <c r="E194" s="9"/>
      <c r="F194" s="9"/>
    </row>
    <row r="195" spans="5:6" x14ac:dyDescent="0.2">
      <c r="E195" s="9"/>
      <c r="F195" s="9"/>
    </row>
    <row r="196" spans="5:6" x14ac:dyDescent="0.2">
      <c r="E196" s="9"/>
      <c r="F196" s="9"/>
    </row>
    <row r="197" spans="5:6" x14ac:dyDescent="0.2">
      <c r="E197" s="9"/>
      <c r="F197" s="9"/>
    </row>
    <row r="198" spans="5:6" x14ac:dyDescent="0.2">
      <c r="E198" s="9"/>
      <c r="F198" s="9"/>
    </row>
    <row r="199" spans="5:6" x14ac:dyDescent="0.2">
      <c r="E199" s="9"/>
      <c r="F199" s="9"/>
    </row>
    <row r="200" spans="5:6" x14ac:dyDescent="0.2">
      <c r="E200" s="9"/>
      <c r="F200" s="9"/>
    </row>
    <row r="201" spans="5:6" x14ac:dyDescent="0.2">
      <c r="F201" s="9"/>
    </row>
    <row r="202" spans="5:6" x14ac:dyDescent="0.2">
      <c r="F202" s="9"/>
    </row>
    <row r="203" spans="5:6" x14ac:dyDescent="0.2">
      <c r="F203" s="9"/>
    </row>
    <row r="204" spans="5:6" x14ac:dyDescent="0.2">
      <c r="F204" s="9"/>
    </row>
    <row r="205" spans="5:6" x14ac:dyDescent="0.2">
      <c r="F205" s="9"/>
    </row>
    <row r="206" spans="5:6" x14ac:dyDescent="0.2">
      <c r="F206" s="9"/>
    </row>
    <row r="207" spans="5:6" x14ac:dyDescent="0.2">
      <c r="F207" s="9"/>
    </row>
    <row r="208" spans="5:6" x14ac:dyDescent="0.2">
      <c r="F208" s="9"/>
    </row>
    <row r="209" spans="6:6" x14ac:dyDescent="0.2">
      <c r="F209" s="9"/>
    </row>
    <row r="210" spans="6:6" x14ac:dyDescent="0.2">
      <c r="F210" s="9"/>
    </row>
    <row r="211" spans="6:6" x14ac:dyDescent="0.2">
      <c r="F211" s="9"/>
    </row>
    <row r="212" spans="6:6" x14ac:dyDescent="0.2">
      <c r="F212" s="9"/>
    </row>
    <row r="213" spans="6:6" x14ac:dyDescent="0.2">
      <c r="F213" s="9"/>
    </row>
    <row r="214" spans="6:6" x14ac:dyDescent="0.2">
      <c r="F214" s="9"/>
    </row>
    <row r="215" spans="6:6" x14ac:dyDescent="0.2">
      <c r="F215" s="9"/>
    </row>
    <row r="216" spans="6:6" x14ac:dyDescent="0.2">
      <c r="F216" s="9"/>
    </row>
    <row r="217" spans="6:6" x14ac:dyDescent="0.2">
      <c r="F217" s="9"/>
    </row>
    <row r="218" spans="6:6" x14ac:dyDescent="0.2">
      <c r="F218" s="9"/>
    </row>
    <row r="219" spans="6:6" x14ac:dyDescent="0.2">
      <c r="F219" s="9"/>
    </row>
    <row r="220" spans="6:6" x14ac:dyDescent="0.2">
      <c r="F220" s="9"/>
    </row>
    <row r="221" spans="6:6" x14ac:dyDescent="0.2">
      <c r="F221" s="9"/>
    </row>
    <row r="222" spans="6:6" x14ac:dyDescent="0.2">
      <c r="F222" s="9"/>
    </row>
    <row r="223" spans="6:6" x14ac:dyDescent="0.2">
      <c r="F223" s="9"/>
    </row>
    <row r="224" spans="6:6" x14ac:dyDescent="0.2">
      <c r="F224" s="9"/>
    </row>
    <row r="225" spans="6:6" x14ac:dyDescent="0.2">
      <c r="F225" s="9"/>
    </row>
    <row r="226" spans="6:6" x14ac:dyDescent="0.2">
      <c r="F226" s="9"/>
    </row>
    <row r="227" spans="6:6" x14ac:dyDescent="0.2">
      <c r="F227" s="9"/>
    </row>
    <row r="228" spans="6:6" x14ac:dyDescent="0.2">
      <c r="F228" s="9"/>
    </row>
    <row r="229" spans="6:6" x14ac:dyDescent="0.2">
      <c r="F229" s="9"/>
    </row>
    <row r="230" spans="6:6" x14ac:dyDescent="0.2">
      <c r="F230" s="9"/>
    </row>
    <row r="231" spans="6:6" x14ac:dyDescent="0.2">
      <c r="F231" s="9"/>
    </row>
    <row r="232" spans="6:6" x14ac:dyDescent="0.2">
      <c r="F232" s="9"/>
    </row>
    <row r="233" spans="6:6" x14ac:dyDescent="0.2">
      <c r="F233" s="9"/>
    </row>
    <row r="234" spans="6:6" x14ac:dyDescent="0.2">
      <c r="F234" s="9"/>
    </row>
    <row r="235" spans="6:6" x14ac:dyDescent="0.2">
      <c r="F235" s="9"/>
    </row>
    <row r="236" spans="6:6" x14ac:dyDescent="0.2">
      <c r="F236" s="9"/>
    </row>
    <row r="237" spans="6:6" x14ac:dyDescent="0.2">
      <c r="F237" s="9"/>
    </row>
    <row r="238" spans="6:6" x14ac:dyDescent="0.2">
      <c r="F238" s="9"/>
    </row>
    <row r="239" spans="6:6" x14ac:dyDescent="0.2">
      <c r="F239" s="9"/>
    </row>
    <row r="240" spans="6:6" x14ac:dyDescent="0.2">
      <c r="F240" s="9"/>
    </row>
    <row r="241" spans="6:6" x14ac:dyDescent="0.2">
      <c r="F241" s="9"/>
    </row>
    <row r="242" spans="6:6" x14ac:dyDescent="0.2">
      <c r="F242" s="9"/>
    </row>
    <row r="243" spans="6:6" x14ac:dyDescent="0.2">
      <c r="F243" s="9"/>
    </row>
    <row r="244" spans="6:6" x14ac:dyDescent="0.2">
      <c r="F244" s="9"/>
    </row>
    <row r="245" spans="6:6" x14ac:dyDescent="0.2">
      <c r="F245" s="9"/>
    </row>
    <row r="246" spans="6:6" x14ac:dyDescent="0.2">
      <c r="F246" s="9"/>
    </row>
    <row r="247" spans="6:6" x14ac:dyDescent="0.2">
      <c r="F247" s="9"/>
    </row>
    <row r="248" spans="6:6" x14ac:dyDescent="0.2">
      <c r="F248" s="9"/>
    </row>
    <row r="249" spans="6:6" x14ac:dyDescent="0.2">
      <c r="F249" s="9"/>
    </row>
    <row r="250" spans="6:6" x14ac:dyDescent="0.2">
      <c r="F250" s="9"/>
    </row>
    <row r="251" spans="6:6" x14ac:dyDescent="0.2">
      <c r="F251" s="9"/>
    </row>
    <row r="252" spans="6:6" x14ac:dyDescent="0.2">
      <c r="F252" s="9"/>
    </row>
    <row r="253" spans="6:6" x14ac:dyDescent="0.2">
      <c r="F253" s="9"/>
    </row>
    <row r="254" spans="6:6" x14ac:dyDescent="0.2">
      <c r="F254" s="9"/>
    </row>
    <row r="255" spans="6:6" x14ac:dyDescent="0.2">
      <c r="F255" s="9"/>
    </row>
    <row r="256" spans="6:6" x14ac:dyDescent="0.2">
      <c r="F256" s="9"/>
    </row>
    <row r="257" spans="6:6" x14ac:dyDescent="0.2">
      <c r="F257" s="9"/>
    </row>
    <row r="258" spans="6:6" x14ac:dyDescent="0.2">
      <c r="F258" s="9"/>
    </row>
    <row r="259" spans="6:6" x14ac:dyDescent="0.2">
      <c r="F259" s="9"/>
    </row>
    <row r="260" spans="6:6" x14ac:dyDescent="0.2">
      <c r="F260" s="9"/>
    </row>
  </sheetData>
  <autoFilter ref="A1:F85">
    <sortState ref="A2:F85">
      <sortCondition ref="A2:A85"/>
    </sortState>
  </autoFilter>
  <sortState ref="A2:F260">
    <sortCondition ref="A2:A26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Base 1</vt:lpstr>
      <vt:lpstr>Materiel</vt:lpstr>
      <vt:lpstr>dept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Houdusse</dc:creator>
  <cp:lastModifiedBy>CLAUZIN Maurice</cp:lastModifiedBy>
  <cp:lastPrinted>2017-07-24T06:05:43Z</cp:lastPrinted>
  <dcterms:created xsi:type="dcterms:W3CDTF">2000-01-11T08:48:24Z</dcterms:created>
  <dcterms:modified xsi:type="dcterms:W3CDTF">2017-07-24T11:58:31Z</dcterms:modified>
</cp:coreProperties>
</file>