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735" tabRatio="764" firstSheet="2" activeTab="2"/>
  </bookViews>
  <sheets>
    <sheet name="COUV" sheetId="1" state="hidden" r:id="rId1"/>
    <sheet name="PRESENTATION" sheetId="2" state="hidden" r:id="rId2"/>
    <sheet name="1 - FEUILLE DE TRAITEMENT" sheetId="12" r:id="rId3"/>
    <sheet name="2 - CONSO PHYTO 2017" sheetId="15" r:id="rId4"/>
    <sheet name="3 - CALCUL SURFACE" sheetId="17" r:id="rId5"/>
    <sheet name="4 - INDEX PHYTO 2017" sheetId="6" r:id="rId6"/>
    <sheet name="5 - PHRASES DE RISQUE" sheetId="4" r:id="rId7"/>
    <sheet name="6 - PICTO" sheetId="5" r:id="rId8"/>
    <sheet name="7 - GLOSSAIRE" sheetId="3" r:id="rId9"/>
    <sheet name="ACARICIDES" sheetId="7" state="hidden" r:id="rId10"/>
    <sheet name="FONGICIDES" sheetId="9" state="hidden" r:id="rId11"/>
    <sheet name="HERBICIDES" sheetId="10" state="hidden" r:id="rId12"/>
    <sheet name="DIVERS" sheetId="8" state="hidden" r:id="rId13"/>
    <sheet name="DESINFECTANTS ET ADJUVANTS" sheetId="11" state="hidden" r:id="rId14"/>
  </sheets>
  <definedNames>
    <definedName name="_xlnm._FilterDatabase" localSheetId="2" hidden="1">'1 - FEUILLE DE TRAITEMENT'!$A$3:$G$103</definedName>
    <definedName name="_xlnm._FilterDatabase" localSheetId="3" hidden="1">'2 - CONSO PHYTO 2017'!$A$3:$X$3</definedName>
    <definedName name="_xlnm._FilterDatabase" localSheetId="5" hidden="1">'4 - INDEX PHYTO 2017'!$A$1:$N$1</definedName>
    <definedName name="_xlnm._FilterDatabase" localSheetId="11" hidden="1">HERBICIDES!$A$1:$IT$1</definedName>
    <definedName name="Excel_BuiltIn_Print_Titles_5_1">'4 - INDEX PHYTO 2017'!$C$1:$JB$1</definedName>
    <definedName name="Excel_BuiltIn_Print_Titles_6_1">FONGICIDES!$A$1:$HP$1</definedName>
    <definedName name="Excel_BuiltIn_Print_Titles_7_1">ACARICIDES!#REF!</definedName>
    <definedName name="Excel_BuiltIn_Print_Titles_9">HERBICIDES!$C$1:$IR$1</definedName>
    <definedName name="_xlnm.Print_Titles" localSheetId="5">'4 - INDEX PHYTO 2017'!$1:$1</definedName>
    <definedName name="_xlnm.Print_Titles" localSheetId="9">ACARICIDES!#REF!</definedName>
    <definedName name="_xlnm.Print_Titles" localSheetId="10">FONGICIDES!$1:$1</definedName>
    <definedName name="_xlnm.Print_Titles" localSheetId="11">HERBICIDES!$1:$1</definedName>
    <definedName name="_xlnm.Print_Area" localSheetId="2">'1 - FEUILLE DE TRAITEMENT'!$A$3:$X$103</definedName>
    <definedName name="_xlnm.Print_Area" localSheetId="5">'4 - INDEX PHYTO 2017'!$C$1:$L$26</definedName>
    <definedName name="_xlnm.Print_Area" localSheetId="6">'5 - PHRASES DE RISQUE'!$A$1:$A$239</definedName>
    <definedName name="_xlnm.Print_Area" localSheetId="7">'6 - PICTO'!$B$1:$L$72</definedName>
    <definedName name="_xlnm.Print_Area" localSheetId="8">'7 - GLOSSAIRE'!$A$1:$G$25</definedName>
    <definedName name="_xlnm.Print_Area" localSheetId="9">ACARICIDES!#REF!</definedName>
    <definedName name="_xlnm.Print_Area" localSheetId="0">COUV!$A$1:$M$10</definedName>
    <definedName name="_xlnm.Print_Area" localSheetId="13">'DESINFECTANTS ET ADJUVANTS'!#REF!</definedName>
    <definedName name="_xlnm.Print_Area" localSheetId="12">DIVERS!#REF!</definedName>
    <definedName name="_xlnm.Print_Area" localSheetId="10">FONGICIDES!#REF!</definedName>
    <definedName name="_xlnm.Print_Area" localSheetId="11">HERBICIDES!$C$1:$J$13</definedName>
    <definedName name="_xlnm.Print_Area" localSheetId="1">PRESENTATION!$A$1:$H$25</definedName>
  </definedNames>
  <calcPr calcId="145621"/>
</workbook>
</file>

<file path=xl/calcChain.xml><?xml version="1.0" encoding="utf-8"?>
<calcChain xmlns="http://schemas.openxmlformats.org/spreadsheetml/2006/main">
  <c r="H7" i="17" l="1"/>
  <c r="I7" i="17" s="1"/>
  <c r="F7" i="17"/>
  <c r="H6" i="17"/>
  <c r="I6" i="17" s="1"/>
  <c r="F6" i="17"/>
  <c r="H5" i="17"/>
  <c r="I5" i="17" s="1"/>
  <c r="F5" i="17"/>
  <c r="H4" i="17"/>
  <c r="I4" i="17" s="1"/>
  <c r="F4" i="17"/>
  <c r="F3" i="17"/>
  <c r="I3" i="17" s="1"/>
  <c r="J3" i="17" s="1"/>
  <c r="O5" i="17" s="1"/>
  <c r="R4" i="12" l="1"/>
  <c r="R5" i="12"/>
  <c r="T5" i="12" s="1"/>
  <c r="R6" i="12"/>
  <c r="T6" i="12" s="1"/>
  <c r="R7" i="12"/>
  <c r="T7" i="12" s="1"/>
  <c r="R8" i="12"/>
  <c r="T8" i="12" s="1"/>
  <c r="R9" i="12"/>
  <c r="T9" i="12" s="1"/>
  <c r="R10" i="12"/>
  <c r="T10" i="12" s="1"/>
  <c r="R11" i="12"/>
  <c r="T11" i="12" s="1"/>
  <c r="R12" i="12"/>
  <c r="T12" i="12" s="1"/>
  <c r="R13" i="12"/>
  <c r="T13" i="12" s="1"/>
  <c r="R14" i="12"/>
  <c r="T14" i="12" s="1"/>
  <c r="R15" i="12"/>
  <c r="T15" i="12" s="1"/>
  <c r="R16" i="12"/>
  <c r="T16" i="12" s="1"/>
  <c r="R17" i="12"/>
  <c r="T17" i="12" s="1"/>
  <c r="R18" i="12"/>
  <c r="T18" i="12" s="1"/>
  <c r="R19" i="12"/>
  <c r="T19" i="12" s="1"/>
  <c r="R20" i="12"/>
  <c r="T20" i="12" s="1"/>
  <c r="R21" i="12"/>
  <c r="T21" i="12" s="1"/>
  <c r="R22" i="12"/>
  <c r="T22" i="12" s="1"/>
  <c r="R23" i="12"/>
  <c r="T23" i="12" s="1"/>
  <c r="R24" i="12"/>
  <c r="T24" i="12" s="1"/>
  <c r="R25" i="12"/>
  <c r="T25" i="12" s="1"/>
  <c r="R26" i="12"/>
  <c r="T26" i="12" s="1"/>
  <c r="R27" i="12"/>
  <c r="T27" i="12" s="1"/>
  <c r="R28" i="12"/>
  <c r="T28" i="12" s="1"/>
  <c r="R29" i="12"/>
  <c r="T29" i="12" s="1"/>
  <c r="R30" i="12"/>
  <c r="T30" i="12" s="1"/>
  <c r="R31" i="12"/>
  <c r="T31" i="12" s="1"/>
  <c r="R32" i="12"/>
  <c r="T32" i="12" s="1"/>
  <c r="R33" i="12"/>
  <c r="T33" i="12" s="1"/>
  <c r="R34" i="12"/>
  <c r="T34" i="12" s="1"/>
  <c r="R35" i="12"/>
  <c r="T35" i="12" s="1"/>
  <c r="R36" i="12"/>
  <c r="T36" i="12" s="1"/>
  <c r="R37" i="12"/>
  <c r="T37" i="12" s="1"/>
  <c r="R38" i="12"/>
  <c r="T38" i="12" s="1"/>
  <c r="R39" i="12"/>
  <c r="T39" i="12" s="1"/>
  <c r="R40" i="12"/>
  <c r="T40" i="12" s="1"/>
  <c r="R41" i="12"/>
  <c r="T41" i="12" s="1"/>
  <c r="R42" i="12"/>
  <c r="T42" i="12" s="1"/>
  <c r="R43" i="12"/>
  <c r="T43" i="12" s="1"/>
  <c r="R44" i="12"/>
  <c r="T44" i="12" s="1"/>
  <c r="R45" i="12"/>
  <c r="T45" i="12" s="1"/>
  <c r="R46" i="12"/>
  <c r="T46" i="12" s="1"/>
  <c r="R47" i="12"/>
  <c r="T47" i="12" s="1"/>
  <c r="R48" i="12"/>
  <c r="T48" i="12" s="1"/>
  <c r="R49" i="12"/>
  <c r="T49" i="12" s="1"/>
  <c r="R50" i="12"/>
  <c r="T50" i="12" s="1"/>
  <c r="R51" i="12"/>
  <c r="T51" i="12" s="1"/>
  <c r="R52" i="12"/>
  <c r="T52" i="12" s="1"/>
  <c r="R53" i="12"/>
  <c r="T53" i="12" s="1"/>
  <c r="R54" i="12"/>
  <c r="T54" i="12" s="1"/>
  <c r="R55" i="12"/>
  <c r="T55" i="12" s="1"/>
  <c r="R56" i="12"/>
  <c r="T56" i="12" s="1"/>
  <c r="R57" i="12"/>
  <c r="T57" i="12" s="1"/>
  <c r="R58" i="12"/>
  <c r="T58" i="12" s="1"/>
  <c r="R59" i="12"/>
  <c r="T59" i="12" s="1"/>
  <c r="R60" i="12"/>
  <c r="T60" i="12" s="1"/>
  <c r="R61" i="12"/>
  <c r="T61" i="12" s="1"/>
  <c r="R62" i="12"/>
  <c r="T62" i="12" s="1"/>
  <c r="R63" i="12"/>
  <c r="T63" i="12" s="1"/>
  <c r="R64" i="12"/>
  <c r="T64" i="12" s="1"/>
  <c r="R65" i="12"/>
  <c r="T65" i="12" s="1"/>
  <c r="R66" i="12"/>
  <c r="T66" i="12" s="1"/>
  <c r="R67" i="12"/>
  <c r="T67" i="12" s="1"/>
  <c r="R68" i="12"/>
  <c r="T68" i="12" s="1"/>
  <c r="R69" i="12"/>
  <c r="T69" i="12" s="1"/>
  <c r="R70" i="12"/>
  <c r="T70" i="12" s="1"/>
  <c r="R71" i="12"/>
  <c r="T71" i="12" s="1"/>
  <c r="R72" i="12"/>
  <c r="T72" i="12" s="1"/>
  <c r="R73" i="12"/>
  <c r="T73" i="12" s="1"/>
  <c r="R74" i="12"/>
  <c r="T74" i="12" s="1"/>
  <c r="R75" i="12"/>
  <c r="T75" i="12" s="1"/>
  <c r="R76" i="12"/>
  <c r="T76" i="12" s="1"/>
  <c r="R77" i="12"/>
  <c r="T77" i="12" s="1"/>
  <c r="R78" i="12"/>
  <c r="T78" i="12" s="1"/>
  <c r="R79" i="12"/>
  <c r="T79" i="12" s="1"/>
  <c r="R80" i="12"/>
  <c r="T80" i="12" s="1"/>
  <c r="R81" i="12"/>
  <c r="T81" i="12" s="1"/>
  <c r="R82" i="12"/>
  <c r="T82" i="12" s="1"/>
  <c r="R83" i="12"/>
  <c r="T83" i="12" s="1"/>
  <c r="R84" i="12"/>
  <c r="T84" i="12" s="1"/>
  <c r="R85" i="12"/>
  <c r="T85" i="12" s="1"/>
  <c r="R86" i="12"/>
  <c r="T86" i="12" s="1"/>
  <c r="R87" i="12"/>
  <c r="T87" i="12" s="1"/>
  <c r="R88" i="12"/>
  <c r="T88" i="12" s="1"/>
  <c r="R89" i="12"/>
  <c r="T89" i="12" s="1"/>
  <c r="R90" i="12"/>
  <c r="T90" i="12" s="1"/>
  <c r="R91" i="12"/>
  <c r="T91" i="12" s="1"/>
  <c r="R92" i="12"/>
  <c r="T92" i="12" s="1"/>
  <c r="R93" i="12"/>
  <c r="T93" i="12" s="1"/>
  <c r="R94" i="12"/>
  <c r="T94" i="12" s="1"/>
  <c r="R95" i="12"/>
  <c r="T95" i="12" s="1"/>
  <c r="R96" i="12"/>
  <c r="T96" i="12" s="1"/>
  <c r="R97" i="12"/>
  <c r="T97" i="12" s="1"/>
  <c r="R98" i="12"/>
  <c r="T98" i="12" s="1"/>
  <c r="R99" i="12"/>
  <c r="T99" i="12" s="1"/>
  <c r="R100" i="12"/>
  <c r="T100" i="12" s="1"/>
  <c r="R101" i="12"/>
  <c r="T101" i="12" s="1"/>
  <c r="R102" i="12"/>
  <c r="T102" i="12" s="1"/>
  <c r="R103" i="12" l="1"/>
  <c r="T103" i="12" s="1"/>
  <c r="T4" i="12" l="1"/>
</calcChain>
</file>

<file path=xl/sharedStrings.xml><?xml version="1.0" encoding="utf-8"?>
<sst xmlns="http://schemas.openxmlformats.org/spreadsheetml/2006/main" count="3747" uniqueCount="1020">
  <si>
    <t>Index des Produits Phytosanitaires</t>
  </si>
  <si>
    <t>Organisation du tableau</t>
  </si>
  <si>
    <t>Formulation</t>
  </si>
  <si>
    <t>Nom de la
matière active</t>
  </si>
  <si>
    <t>Concentration de la substance active</t>
  </si>
  <si>
    <t>Doses d'application</t>
  </si>
  <si>
    <t>Cibles du produit (utilisations) et les remarques associées</t>
  </si>
  <si>
    <t>Noms
commerciaux</t>
  </si>
  <si>
    <t>EC</t>
  </si>
  <si>
    <t>48h</t>
  </si>
  <si>
    <t>Pulvérisation</t>
  </si>
  <si>
    <t>Ingestion
Contact (faiblement)
Translaminaire</t>
  </si>
  <si>
    <t>ARBRES ET ARBUSTES D'ORNEMENT</t>
  </si>
  <si>
    <t>Homologations du produit</t>
  </si>
  <si>
    <t>Phrases de risque
Toxicité</t>
  </si>
  <si>
    <t>Famille chimique de
la matière active</t>
  </si>
  <si>
    <t>Méthode d'application</t>
  </si>
  <si>
    <t>Mode d'action du produit</t>
  </si>
  <si>
    <t>Délai de rentrée après traitement :
 minimum 6h en extérieur, 8h sous abris</t>
  </si>
  <si>
    <t>Les matières actives « grisées » sont autorisées sur les arbres et les arbustes d'ornement, et peuvent donc être appliquées sur l'ensemble des cultures de l'entreprise
Les autres ont un usage restreint aux cultures indiquées dans la case « Homologations »</t>
  </si>
  <si>
    <t xml:space="preserve">              = produit dangereux pour les insectes pollinisateurs</t>
  </si>
  <si>
    <t xml:space="preserve">         = produit toxique</t>
  </si>
  <si>
    <t xml:space="preserve">         = attention à l'homologation</t>
  </si>
  <si>
    <t xml:space="preserve">         = produit classé CMR (Cancérogène, Mutagène, Reprotoxique)</t>
  </si>
  <si>
    <t>Glossaire des abréviations</t>
  </si>
  <si>
    <t>ANCIENS PICTOGRAMMES</t>
  </si>
  <si>
    <t>NOUVEAUX PICTOGRAMMES</t>
  </si>
  <si>
    <t>CDT</t>
  </si>
  <si>
    <t>UTILISATION</t>
  </si>
  <si>
    <t>DELAI DE RENTREE</t>
  </si>
  <si>
    <t>METHODES D'APPLIC.</t>
  </si>
  <si>
    <t>MODE D'ACTION</t>
  </si>
  <si>
    <t>HOMOLOGATIONS</t>
  </si>
  <si>
    <t>6-8h</t>
  </si>
  <si>
    <t>SP</t>
  </si>
  <si>
    <t>ARBRES ET ARBUSTES D'ORNEMENT
ARBRES FRUITIERS</t>
  </si>
  <si>
    <t>WG</t>
  </si>
  <si>
    <t>1 kg/ha</t>
  </si>
  <si>
    <t>Ingestion</t>
  </si>
  <si>
    <t>Contact
Ingestion</t>
  </si>
  <si>
    <t>WP</t>
  </si>
  <si>
    <t>Contact</t>
  </si>
  <si>
    <t>CULTURES FLORALES DIVERSES</t>
  </si>
  <si>
    <t>EW</t>
  </si>
  <si>
    <t>ARBRES FRUITIERS</t>
  </si>
  <si>
    <t>SC</t>
  </si>
  <si>
    <t>0,66 L/ha</t>
  </si>
  <si>
    <t>0.140 kg/ha</t>
  </si>
  <si>
    <t>Systémique</t>
  </si>
  <si>
    <t>5000 nématodes / L de terreau ou 500 000 / m²</t>
  </si>
  <si>
    <t>-</t>
  </si>
  <si>
    <t>Arrosage ou Pulvérisation au pot par pot</t>
  </si>
  <si>
    <t>Parasitisme</t>
  </si>
  <si>
    <t>Asphyxie</t>
  </si>
  <si>
    <t>15 L/ha</t>
  </si>
  <si>
    <t>EO</t>
  </si>
  <si>
    <t>24h</t>
  </si>
  <si>
    <t>Contact / Ingestion
Vapeur
Translaminaire</t>
  </si>
  <si>
    <t>CS</t>
  </si>
  <si>
    <t>Systémique
Pénétrant</t>
  </si>
  <si>
    <t>ARBRES ET ARBUSTES D'ORNEMENT
CULTURES FLORALES DIVERSES</t>
  </si>
  <si>
    <t>MYCOTAL</t>
  </si>
  <si>
    <t>1 g/L</t>
  </si>
  <si>
    <t>0.5 L/ha</t>
  </si>
  <si>
    <t>0,4 L/ha</t>
  </si>
  <si>
    <t>0,5 kg/ha</t>
  </si>
  <si>
    <t>Translaminaire
Contact</t>
  </si>
  <si>
    <t>NON</t>
  </si>
  <si>
    <t>Translaminaire
Contact
Ingestion</t>
  </si>
  <si>
    <t>CULTURES FLORALES DIVERSES, ROSIERS</t>
  </si>
  <si>
    <t>0.5Kg/Ha</t>
  </si>
  <si>
    <t>Contact
Ingestion
Translaminaire</t>
  </si>
  <si>
    <t>RB</t>
  </si>
  <si>
    <t>5 à 10 kg/ha</t>
  </si>
  <si>
    <t>GB</t>
  </si>
  <si>
    <t>TRAITEMENTS GENERAUX</t>
  </si>
  <si>
    <t xml:space="preserve">Huile minérale paraffinique
Huiles de poisson  </t>
  </si>
  <si>
    <t>AL</t>
  </si>
  <si>
    <t>3L/Ha</t>
  </si>
  <si>
    <t>Cervidés, lapins, lièvre</t>
  </si>
  <si>
    <t>Répulsif</t>
  </si>
  <si>
    <t>PROTECTION CONTRE LE GIBIER</t>
  </si>
  <si>
    <t>1 L/ha</t>
  </si>
  <si>
    <t>Translaminaire
Plutôt préventif
Curatif</t>
  </si>
  <si>
    <t>Bicarbonate de Potassium
Produits minéraux</t>
  </si>
  <si>
    <t>5Kg/ha</t>
  </si>
  <si>
    <t>Contact
 Préventif</t>
  </si>
  <si>
    <t>0.6 à 1.5 L/ha</t>
  </si>
  <si>
    <t>Propriétés systémiques
Préventif / Curatif</t>
  </si>
  <si>
    <t>3 L/ha</t>
  </si>
  <si>
    <t>Préventif</t>
  </si>
  <si>
    <t>2 L/ha</t>
  </si>
  <si>
    <t>Cuivre
(oxychlorure de Cu)</t>
  </si>
  <si>
    <t>2.5 kg/ha</t>
  </si>
  <si>
    <t>ARBRES FRUITIERS
VIGNE</t>
  </si>
  <si>
    <t>Cuivre
(sulfate de Cu)</t>
  </si>
  <si>
    <t>5 kg/ha</t>
  </si>
  <si>
    <t>0,8 kg/ha</t>
  </si>
  <si>
    <t>Systémique / contact
Préventif / curatif</t>
  </si>
  <si>
    <t>0,5 L/ha</t>
  </si>
  <si>
    <t>Systémique
Préventif / Curatif
Eradicant</t>
  </si>
  <si>
    <t>Incorporation
Pulvérisation
Arrosage / Trempage</t>
  </si>
  <si>
    <t>Préventif / Curatif
Antisporulant</t>
  </si>
  <si>
    <t>700 g/ha</t>
  </si>
  <si>
    <t xml:space="preserve">3,75 kg/ha (pulv.)
10 g/m² (arr.)
200 g/m3 (incor.)
</t>
  </si>
  <si>
    <t>Pulvérisation
Arrosage
Incorporation</t>
  </si>
  <si>
    <t>1.5 L/ha</t>
  </si>
  <si>
    <t>Contact
Préventif</t>
  </si>
  <si>
    <t>SL</t>
  </si>
  <si>
    <t>5 L/ha (pulv.)
2 mL/m² (pot à pot)</t>
  </si>
  <si>
    <t>Pulvérisation
Arrosage (pot à pot de préf.)</t>
  </si>
  <si>
    <t>Systémique (ascendante)
Préventif</t>
  </si>
  <si>
    <t>CULTURES ORNEMENTALES</t>
  </si>
  <si>
    <t>1,66 L/ha</t>
  </si>
  <si>
    <t>Systémique
Préventif / Curatif</t>
  </si>
  <si>
    <t>0.5 kg/ha</t>
  </si>
  <si>
    <t>Translaminaire
Préventif / Curatif</t>
  </si>
  <si>
    <t>0.3 L/m3
14 mL/m2</t>
  </si>
  <si>
    <t>Incorporation
Arrosage</t>
  </si>
  <si>
    <t>TRAITEMENTS GENERAUX : TRAIT. DU SOL</t>
  </si>
  <si>
    <t>10 L/ha</t>
  </si>
  <si>
    <t>Contact par vapeur</t>
  </si>
  <si>
    <t>1,6Kg/ha</t>
  </si>
  <si>
    <t>Pulvérisation
Arrosage</t>
  </si>
  <si>
    <t>Systémique (ascendante)
Préventif / Curatif</t>
  </si>
  <si>
    <t>DOSE PLT</t>
  </si>
  <si>
    <t>DOSE CTR</t>
  </si>
  <si>
    <t>DOSE GDT</t>
  </si>
  <si>
    <t>DUREE EFFICACITE</t>
  </si>
  <si>
    <t>Systémique (asc/desc)</t>
  </si>
  <si>
    <t>GAZONS DE GRAMINEES</t>
  </si>
  <si>
    <t>0.2 Kg/ha</t>
  </si>
  <si>
    <t>Systémique (asc. et desc.)
Pénétration foliaire et racinaire</t>
  </si>
  <si>
    <t>5 L/ha</t>
  </si>
  <si>
    <t>Contact sur les parties vertes
Uniquement curatif</t>
  </si>
  <si>
    <t>An: 3L/ha
Bis: 6L/ha
Viv: 12L/ha</t>
  </si>
  <si>
    <t>Systémique
Pénétration foliaire</t>
  </si>
  <si>
    <t>4 L/ha</t>
  </si>
  <si>
    <t>Abs radiculaire des jeunes plantules</t>
  </si>
  <si>
    <t>Abs radiculaire des jeunes plantules
Inhibe la germination des adventices</t>
  </si>
  <si>
    <t>3.5 L/ha</t>
  </si>
  <si>
    <t>Contact sur plants jeunes
Abs racinaire</t>
  </si>
  <si>
    <t>Contact sur les parties vertes Uniquement curatif</t>
  </si>
  <si>
    <t>Pulvérisation jusqu'au ruissellement</t>
  </si>
  <si>
    <t>LOCAUX ET MATÉRIELS DE CULTURE</t>
  </si>
  <si>
    <t>Alcools terpéniques</t>
  </si>
  <si>
    <t>200 mL/hL
200 mL/hL
500 mL/hL</t>
  </si>
  <si>
    <t>Bouillie Fongicide
Bouillie Insecticide / Acaricides
Bouillie Herbicide</t>
  </si>
  <si>
    <t>Nonylphénol Polyéthoxylé</t>
  </si>
  <si>
    <t>50 mL/hL
50 mL/hL
100 mL/hL</t>
  </si>
  <si>
    <t>Octyophénol octaglycol ether</t>
  </si>
  <si>
    <t>50 mL/hL</t>
  </si>
  <si>
    <t>Toutes bouillies</t>
  </si>
  <si>
    <t>Mouillant</t>
  </si>
  <si>
    <t>Vinaigre</t>
  </si>
  <si>
    <t>0.2 à 0.3%</t>
  </si>
  <si>
    <t>Dimethyl polysiloxane</t>
  </si>
  <si>
    <t>TECHNOMOUSSE
300g/L</t>
  </si>
  <si>
    <t>1mL/hL</t>
  </si>
  <si>
    <t>Adjuvant anti-mousse pour bouillies insecticide et fongicides</t>
  </si>
  <si>
    <r>
      <rPr>
        <b/>
        <sz val="11"/>
        <color rgb="FF000000"/>
        <rFont val="Calibri"/>
        <family val="2"/>
        <scheme val="minor"/>
      </rPr>
      <t>CS</t>
    </r>
    <r>
      <rPr>
        <sz val="11"/>
        <color rgb="FF000000"/>
        <rFont val="Calibri"/>
        <family val="2"/>
        <scheme val="minor"/>
      </rPr>
      <t xml:space="preserve"> : Suspension de capsules : suspension de capsules dans un liquide diluable dans l'eau avant emploi</t>
    </r>
  </si>
  <si>
    <r>
      <t>DC :</t>
    </r>
    <r>
      <rPr>
        <sz val="11"/>
        <color rgb="FF000000"/>
        <rFont val="Calibri"/>
        <family val="2"/>
        <scheme val="minor"/>
      </rPr>
      <t xml:space="preserve"> Concentré dispersable : formulation liquide homogène à appliquer sous forme de dispersion solide après dilution dans l'eau</t>
    </r>
  </si>
  <si>
    <r>
      <t xml:space="preserve">EC : </t>
    </r>
    <r>
      <rPr>
        <sz val="11"/>
        <color rgb="FF000000"/>
        <rFont val="Calibri"/>
        <family val="2"/>
        <scheme val="minor"/>
      </rPr>
      <t>Concentré émulsionnable : formulation liquide homogène destinée à être appliquée après dilution dans l'eau sous forme d'émulsion</t>
    </r>
  </si>
  <si>
    <r>
      <t>EO :</t>
    </r>
    <r>
      <rPr>
        <sz val="11"/>
        <color rgb="FF000000"/>
        <rFont val="Calibri"/>
        <family val="2"/>
        <scheme val="minor"/>
      </rPr>
      <t xml:space="preserve"> Emulsion de type huileux : formulation fluide hétérogène constituée par la dispersion de fines globules de solution aqueuse de pesticide dans une phase liquide organique continue</t>
    </r>
  </si>
  <si>
    <r>
      <t xml:space="preserve">EW : </t>
    </r>
    <r>
      <rPr>
        <sz val="11"/>
        <color rgb="FF000000"/>
        <rFont val="Calibri"/>
        <family val="2"/>
        <scheme val="minor"/>
      </rPr>
      <t>Emulsion de type aqueux : formulation fluide constituée par la dispersion dans une phase aqueuse continue de goutellettes contenant le produit phytosanitaire</t>
    </r>
  </si>
  <si>
    <r>
      <t xml:space="preserve">GR : </t>
    </r>
    <r>
      <rPr>
        <sz val="11"/>
        <color rgb="FF000000"/>
        <rFont val="Calibri"/>
        <family val="2"/>
        <scheme val="minor"/>
      </rPr>
      <t>Granulés : produit solide fluant se présentant sous formes de granulés de dimension définie, prêt à l'emploi</t>
    </r>
  </si>
  <si>
    <r>
      <t xml:space="preserve">MG : </t>
    </r>
    <r>
      <rPr>
        <sz val="11"/>
        <color rgb="FF000000"/>
        <rFont val="Calibri"/>
        <family val="2"/>
        <scheme val="minor"/>
      </rPr>
      <t>Microgranulés : granulés entrant dans la classe 0,1 à 0,6 mm</t>
    </r>
  </si>
  <si>
    <r>
      <t xml:space="preserve">PA : </t>
    </r>
    <r>
      <rPr>
        <sz val="11"/>
        <color rgb="FF000000"/>
        <rFont val="Calibri"/>
        <family val="2"/>
        <scheme val="minor"/>
      </rPr>
      <t>Latex : formulation aqueuse filmogène</t>
    </r>
  </si>
  <si>
    <r>
      <t xml:space="preserve">RB : </t>
    </r>
    <r>
      <rPr>
        <sz val="11"/>
        <color rgb="FF000000"/>
        <rFont val="Calibri"/>
        <family val="2"/>
        <scheme val="minor"/>
      </rPr>
      <t>Appât prêt à l'emploi : formulation conçue pour attirer et être consommée par les ravageurs visés.</t>
    </r>
  </si>
  <si>
    <r>
      <t xml:space="preserve">SC : </t>
    </r>
    <r>
      <rPr>
        <sz val="11"/>
        <color rgb="FF000000"/>
        <rFont val="Calibri"/>
        <family val="2"/>
        <scheme val="minor"/>
      </rPr>
      <t>Suspension concentrée : suspension stable de substance(s) active(s) dans un liquide qui peut contenir d'autres substances actives dissoutes pour emploi après dilution dans l'eau</t>
    </r>
  </si>
  <si>
    <r>
      <t xml:space="preserve">SE : </t>
    </r>
    <r>
      <rPr>
        <sz val="11"/>
        <color rgb="FF000000"/>
        <rFont val="Calibri"/>
        <family val="2"/>
        <scheme val="minor"/>
      </rPr>
      <t>Suspension-émulsion : formulation fluide hétéragène constituée d'une dispersion stable de substances actives sous forme de particules solides et de goutellettes en phase continue aqueuse.</t>
    </r>
  </si>
  <si>
    <r>
      <t xml:space="preserve">SL : </t>
    </r>
    <r>
      <rPr>
        <sz val="11"/>
        <color rgb="FF000000"/>
        <rFont val="Calibri"/>
        <family val="2"/>
        <scheme val="minor"/>
      </rPr>
      <t>Concentré soluble : formulation homogène liquide destinée à être appliquée après dilution dans l'eau sous forme de solution vraie de la substance active</t>
    </r>
  </si>
  <si>
    <r>
      <t xml:space="preserve">SP : </t>
    </r>
    <r>
      <rPr>
        <sz val="11"/>
        <color rgb="FF000000"/>
        <rFont val="Calibri"/>
        <family val="2"/>
        <scheme val="minor"/>
      </rPr>
      <t>Poudre soluble dans l'eau : formulation pulvérulente destinée à être appliquée après dissolution dans l'eau sous forme de solution vraie de la substance active mais pouvant contenir des substances inertes insolubles</t>
    </r>
  </si>
  <si>
    <r>
      <t xml:space="preserve">WG : </t>
    </r>
    <r>
      <rPr>
        <sz val="11"/>
        <color rgb="FF000000"/>
        <rFont val="Calibri"/>
        <family val="2"/>
        <scheme val="minor"/>
      </rPr>
      <t>Granulés à dispersés dans l'eau : formulation constituée de granulés destinée à être appliquée après délitage et dispersion dans l'eau</t>
    </r>
  </si>
  <si>
    <r>
      <t xml:space="preserve">WP : </t>
    </r>
    <r>
      <rPr>
        <sz val="11"/>
        <color rgb="FF000000"/>
        <rFont val="Calibri"/>
        <family val="2"/>
        <scheme val="minor"/>
      </rPr>
      <t>Poudre mouillable : formulation pulvérulente destinée à être dispersée dans l'eau en vue de son application.</t>
    </r>
  </si>
  <si>
    <r>
      <t xml:space="preserve">N : </t>
    </r>
    <r>
      <rPr>
        <sz val="11"/>
        <color rgb="FF000000"/>
        <rFont val="Calibri"/>
        <family val="2"/>
        <scheme val="minor"/>
      </rPr>
      <t>Dangereux pour l'environnement</t>
    </r>
  </si>
  <si>
    <r>
      <t xml:space="preserve">- : </t>
    </r>
    <r>
      <rPr>
        <sz val="11"/>
        <color rgb="FF000000"/>
        <rFont val="Calibri"/>
        <family val="2"/>
        <scheme val="minor"/>
      </rPr>
      <t>Sans classement toxicologique</t>
    </r>
  </si>
  <si>
    <r>
      <t xml:space="preserve">Xi : </t>
    </r>
    <r>
      <rPr>
        <sz val="11"/>
        <color rgb="FF000000"/>
        <rFont val="Calibri"/>
        <family val="2"/>
        <scheme val="minor"/>
      </rPr>
      <t>Irritant : produit non corrosif qui par contact immédiat, prolongé ou répété avec la peau ou les muqueuses peut provoquer une réaction inflammatoire</t>
    </r>
  </si>
  <si>
    <r>
      <t xml:space="preserve">Xn : </t>
    </r>
    <r>
      <rPr>
        <sz val="11"/>
        <color rgb="FF000000"/>
        <rFont val="Calibri"/>
        <family val="2"/>
        <scheme val="minor"/>
      </rPr>
      <t>Nocif : produit qui par inhalation, ingestion ou pénétration cutanée peut entraîner des risques de gravité limitée</t>
    </r>
  </si>
  <si>
    <r>
      <t xml:space="preserve">T : </t>
    </r>
    <r>
      <rPr>
        <sz val="11"/>
        <color rgb="FF000000"/>
        <rFont val="Calibri"/>
        <family val="2"/>
        <scheme val="minor"/>
      </rPr>
      <t>Toxique : produit qui par inhalation, ingestion ou pénétration cutanée peut entraîner des risques graves, aigus ou chroniques et même la mort</t>
    </r>
  </si>
  <si>
    <r>
      <t>T+ :</t>
    </r>
    <r>
      <rPr>
        <sz val="11"/>
        <color rgb="FF000000"/>
        <rFont val="Calibri"/>
        <family val="2"/>
        <scheme val="minor"/>
      </rPr>
      <t xml:space="preserve"> Très toxique : produit qui par inhalation, ingestion ou pénétration cutanée peut entraîner des riques extrèmement graves, aigus ou chroniques et même la mort</t>
    </r>
  </si>
  <si>
    <r>
      <t xml:space="preserve">Abamectin
</t>
    </r>
    <r>
      <rPr>
        <sz val="8"/>
        <color rgb="FF000000"/>
        <rFont val="Calibri"/>
        <family val="2"/>
        <scheme val="minor"/>
      </rPr>
      <t>Avermectines</t>
    </r>
  </si>
  <si>
    <r>
      <t xml:space="preserve">VERTIMEC
</t>
    </r>
    <r>
      <rPr>
        <sz val="8"/>
        <color rgb="FF000000"/>
        <rFont val="Calibri"/>
        <family val="2"/>
        <scheme val="minor"/>
      </rPr>
      <t>18 g/L
R36/38 R20/22 R43 R50/53 Xn N</t>
    </r>
  </si>
  <si>
    <r>
      <t xml:space="preserve">Psylles
Thrips
</t>
    </r>
    <r>
      <rPr>
        <sz val="10"/>
        <color rgb="FF000000"/>
        <rFont val="Calibri"/>
        <family val="2"/>
        <scheme val="minor"/>
      </rPr>
      <t>Agit sur les insectes piqueurs
Action acaricide (voir acaricide)
Longue persistance = 3 à 6 semaines</t>
    </r>
  </si>
  <si>
    <r>
      <rPr>
        <sz val="14"/>
        <color rgb="FF000000"/>
        <rFont val="Calibri"/>
        <family val="2"/>
      </rPr>
      <t>depuis Mai</t>
    </r>
    <r>
      <rPr>
        <sz val="18"/>
        <color rgb="FF000000"/>
        <rFont val="Calibri"/>
        <family val="2"/>
      </rPr>
      <t xml:space="preserve"> </t>
    </r>
    <r>
      <rPr>
        <sz val="24"/>
        <color rgb="FF000000"/>
        <rFont val="Calibri"/>
        <family val="2"/>
      </rPr>
      <t>2015</t>
    </r>
  </si>
  <si>
    <r>
      <rPr>
        <sz val="9"/>
        <color rgb="FF000000"/>
        <rFont val="Calibri"/>
        <family val="2"/>
        <scheme val="minor"/>
      </rPr>
      <t xml:space="preserve">0.75 L/ha
0.5 L/ha
</t>
    </r>
    <r>
      <rPr>
        <sz val="10"/>
        <color rgb="FF000000"/>
        <rFont val="Calibri"/>
        <family val="2"/>
        <scheme val="minor"/>
      </rPr>
      <t xml:space="preserve">
</t>
    </r>
  </si>
  <si>
    <t>Propriétés systémiques
Contact / Ingestion</t>
  </si>
  <si>
    <r>
      <t>ALPHASIS EV</t>
    </r>
    <r>
      <rPr>
        <sz val="13"/>
        <color rgb="FF000000"/>
        <rFont val="Calibri"/>
        <family val="2"/>
        <scheme val="minor"/>
      </rPr>
      <t xml:space="preserve">
</t>
    </r>
    <r>
      <rPr>
        <sz val="8"/>
        <color rgb="FF000000"/>
        <rFont val="Calibri"/>
        <family val="2"/>
        <scheme val="minor"/>
      </rPr>
      <t>817 g/L
-</t>
    </r>
  </si>
  <si>
    <r>
      <rPr>
        <b/>
        <sz val="16"/>
        <color rgb="FF000000"/>
        <rFont val="Calibri"/>
        <family val="2"/>
        <scheme val="minor"/>
      </rPr>
      <t>Huile minérale</t>
    </r>
    <r>
      <rPr>
        <b/>
        <sz val="13.9"/>
        <color rgb="FF000000"/>
        <rFont val="Calibri"/>
        <family val="2"/>
        <scheme val="minor"/>
      </rPr>
      <t xml:space="preserve">
</t>
    </r>
    <r>
      <rPr>
        <sz val="10"/>
        <color rgb="FF000000"/>
        <rFont val="Calibri"/>
        <family val="2"/>
        <scheme val="minor"/>
      </rPr>
      <t>Indice de sulfonation &gt; 98%</t>
    </r>
  </si>
  <si>
    <t>PECHER, VIGNES</t>
  </si>
  <si>
    <t>Contact/Ingestion/Inhalation</t>
  </si>
  <si>
    <t>ARBRES FRUITIERS, VIGNES</t>
  </si>
  <si>
    <r>
      <rPr>
        <b/>
        <sz val="16"/>
        <color rgb="FF000000"/>
        <rFont val="Calibri"/>
        <family val="2"/>
        <scheme val="minor"/>
      </rPr>
      <t>Abamectin</t>
    </r>
    <r>
      <rPr>
        <b/>
        <sz val="13.9"/>
        <color rgb="FF000000"/>
        <rFont val="Calibri"/>
        <family val="2"/>
        <scheme val="minor"/>
      </rPr>
      <t xml:space="preserve">
</t>
    </r>
    <r>
      <rPr>
        <sz val="10"/>
        <color rgb="FF000000"/>
        <rFont val="Calibri"/>
        <family val="2"/>
        <scheme val="minor"/>
      </rPr>
      <t>Avermectines</t>
    </r>
  </si>
  <si>
    <r>
      <rPr>
        <b/>
        <sz val="16"/>
        <color rgb="FF000000"/>
        <rFont val="Calibri"/>
        <family val="2"/>
        <scheme val="minor"/>
      </rPr>
      <t>Bifénazate</t>
    </r>
    <r>
      <rPr>
        <b/>
        <sz val="13.9"/>
        <color rgb="FF000000"/>
        <rFont val="Calibri"/>
        <family val="2"/>
        <scheme val="minor"/>
      </rPr>
      <t xml:space="preserve">
</t>
    </r>
    <r>
      <rPr>
        <sz val="10"/>
        <color rgb="FF000000"/>
        <rFont val="Calibri"/>
        <family val="2"/>
        <scheme val="minor"/>
      </rPr>
      <t>Carbazates</t>
    </r>
  </si>
  <si>
    <r>
      <rPr>
        <b/>
        <sz val="16"/>
        <color rgb="FF000000"/>
        <rFont val="Calibri"/>
        <family val="2"/>
        <scheme val="minor"/>
      </rPr>
      <t>Héxythiazox</t>
    </r>
    <r>
      <rPr>
        <b/>
        <sz val="13.9"/>
        <color rgb="FF000000"/>
        <rFont val="Calibri"/>
        <family val="2"/>
        <scheme val="minor"/>
      </rPr>
      <t xml:space="preserve">
</t>
    </r>
    <r>
      <rPr>
        <sz val="10"/>
        <color rgb="FF000000"/>
        <rFont val="Calibri"/>
        <family val="2"/>
        <scheme val="minor"/>
      </rPr>
      <t>Thiazolidinones</t>
    </r>
  </si>
  <si>
    <r>
      <rPr>
        <b/>
        <sz val="16"/>
        <color rgb="FF000000"/>
        <rFont val="Calibri"/>
        <family val="2"/>
        <scheme val="minor"/>
      </rPr>
      <t>Milbémectine</t>
    </r>
    <r>
      <rPr>
        <b/>
        <sz val="13.9"/>
        <color rgb="FF000000"/>
        <rFont val="Calibri"/>
        <family val="2"/>
        <scheme val="minor"/>
      </rPr>
      <t xml:space="preserve">
</t>
    </r>
    <r>
      <rPr>
        <sz val="10"/>
        <color rgb="FF000000"/>
        <rFont val="Calibri"/>
        <family val="2"/>
        <scheme val="minor"/>
      </rPr>
      <t>Milbémycines</t>
    </r>
  </si>
  <si>
    <r>
      <rPr>
        <b/>
        <sz val="16"/>
        <color rgb="FF000000"/>
        <rFont val="Calibri"/>
        <family val="2"/>
        <scheme val="minor"/>
      </rPr>
      <t xml:space="preserve"> Tébufenpyrad</t>
    </r>
    <r>
      <rPr>
        <b/>
        <sz val="13.9"/>
        <color rgb="FF000000"/>
        <rFont val="Calibri"/>
        <family val="2"/>
        <scheme val="minor"/>
      </rPr>
      <t xml:space="preserve">
</t>
    </r>
    <r>
      <rPr>
        <sz val="10"/>
        <color rgb="FF000000"/>
        <rFont val="Calibri"/>
        <family val="2"/>
        <scheme val="minor"/>
      </rPr>
      <t xml:space="preserve"> pyrazol-carboxamides</t>
    </r>
  </si>
  <si>
    <r>
      <rPr>
        <b/>
        <sz val="13"/>
        <color rgb="FF000000"/>
        <rFont val="Calibri"/>
        <family val="2"/>
        <scheme val="minor"/>
      </rPr>
      <t>STOP GIBIER TN</t>
    </r>
    <r>
      <rPr>
        <sz val="13"/>
        <color rgb="FF000000"/>
        <rFont val="Calibri"/>
        <family val="2"/>
        <scheme val="minor"/>
      </rPr>
      <t xml:space="preserve">
</t>
    </r>
    <r>
      <rPr>
        <sz val="8"/>
        <color rgb="FF000000"/>
        <rFont val="Calibri"/>
        <family val="2"/>
        <scheme val="minor"/>
      </rPr>
      <t>670g/L
165g/L</t>
    </r>
  </si>
  <si>
    <r>
      <rPr>
        <b/>
        <sz val="16"/>
        <color rgb="FF000000"/>
        <rFont val="Calibri"/>
        <family val="2"/>
        <scheme val="minor"/>
      </rPr>
      <t>Métaldéhyde</t>
    </r>
    <r>
      <rPr>
        <b/>
        <sz val="13.9"/>
        <color rgb="FF000000"/>
        <rFont val="Calibri"/>
        <family val="2"/>
        <scheme val="minor"/>
      </rPr>
      <t xml:space="preserve">
</t>
    </r>
    <r>
      <rPr>
        <sz val="10"/>
        <color rgb="FF000000"/>
        <rFont val="Calibri"/>
        <family val="2"/>
        <scheme val="minor"/>
      </rPr>
      <t>Pyréthrinoïdes de synthèse</t>
    </r>
  </si>
  <si>
    <r>
      <t xml:space="preserve">ARMICARB
</t>
    </r>
    <r>
      <rPr>
        <sz val="8"/>
        <color rgb="FF000000"/>
        <rFont val="Calibri"/>
        <family val="2"/>
        <scheme val="minor"/>
      </rPr>
      <t xml:space="preserve">85%
-
</t>
    </r>
  </si>
  <si>
    <r>
      <t xml:space="preserve">Difénoconazole
</t>
    </r>
    <r>
      <rPr>
        <sz val="8"/>
        <color rgb="FF000000"/>
        <rFont val="Calibri"/>
        <family val="2"/>
        <scheme val="minor"/>
      </rPr>
      <t>Triazoles</t>
    </r>
  </si>
  <si>
    <r>
      <t xml:space="preserve">Dimétomorphe
</t>
    </r>
    <r>
      <rPr>
        <sz val="8"/>
        <color rgb="FF000000"/>
        <rFont val="Calibri"/>
        <family val="2"/>
        <scheme val="minor"/>
      </rPr>
      <t>Dérivé de l'acide cinnamique</t>
    </r>
  </si>
  <si>
    <r>
      <t xml:space="preserve">Dithianon
</t>
    </r>
    <r>
      <rPr>
        <sz val="8"/>
        <color rgb="FF000000"/>
        <rFont val="Calibri"/>
        <family val="2"/>
        <scheme val="minor"/>
      </rPr>
      <t>Quinones</t>
    </r>
  </si>
  <si>
    <r>
      <t xml:space="preserve">Foséthyl-Al
</t>
    </r>
    <r>
      <rPr>
        <sz val="8"/>
        <color rgb="FF000000"/>
        <rFont val="Calibri"/>
        <family val="2"/>
        <scheme val="minor"/>
      </rPr>
      <t>Phosphanates</t>
    </r>
  </si>
  <si>
    <r>
      <t xml:space="preserve">Iprodione
</t>
    </r>
    <r>
      <rPr>
        <sz val="8"/>
        <color rgb="FF000000"/>
        <rFont val="Calibri"/>
        <family val="2"/>
        <scheme val="minor"/>
      </rPr>
      <t>Hydantoïdes</t>
    </r>
  </si>
  <si>
    <r>
      <t xml:space="preserve">Krésoxim méthyl
</t>
    </r>
    <r>
      <rPr>
        <sz val="8"/>
        <color rgb="FF000000"/>
        <rFont val="Calibri"/>
        <family val="2"/>
        <scheme val="minor"/>
      </rPr>
      <t>Strobilurines</t>
    </r>
  </si>
  <si>
    <r>
      <t xml:space="preserve">DISCUS EV
</t>
    </r>
    <r>
      <rPr>
        <sz val="8"/>
        <color rgb="FF000000"/>
        <rFont val="Calibri"/>
        <family val="2"/>
        <scheme val="minor"/>
      </rPr>
      <t>50%
R40 R50 R53 Xn N</t>
    </r>
  </si>
  <si>
    <r>
      <t xml:space="preserve">Mancozèbe
</t>
    </r>
    <r>
      <rPr>
        <sz val="8"/>
        <color rgb="FF000000"/>
        <rFont val="Calibri"/>
        <family val="2"/>
        <scheme val="minor"/>
      </rPr>
      <t>Dithiocarbamates</t>
    </r>
  </si>
  <si>
    <r>
      <t xml:space="preserve">DITHANE
PAYSAGE
</t>
    </r>
    <r>
      <rPr>
        <sz val="8"/>
        <color rgb="FF000000"/>
        <rFont val="Calibri"/>
        <family val="2"/>
        <scheme val="minor"/>
      </rPr>
      <t>75%
R50 R43 R63 Xn N</t>
    </r>
  </si>
  <si>
    <r>
      <t xml:space="preserve">Méfénoxam
</t>
    </r>
    <r>
      <rPr>
        <sz val="8"/>
        <color rgb="FF000000"/>
        <rFont val="Calibri"/>
        <family val="2"/>
        <scheme val="minor"/>
      </rPr>
      <t>Amines, Amides (Phénylamides)</t>
    </r>
  </si>
  <si>
    <r>
      <t xml:space="preserve">Myclobutanil
</t>
    </r>
    <r>
      <rPr>
        <sz val="8"/>
        <color rgb="FF000000"/>
        <rFont val="Calibri"/>
        <family val="2"/>
        <scheme val="minor"/>
      </rPr>
      <t>Triazoles</t>
    </r>
  </si>
  <si>
    <r>
      <t xml:space="preserve">Prochloraze Mn
</t>
    </r>
    <r>
      <rPr>
        <sz val="8"/>
        <color rgb="FF000000"/>
        <rFont val="Calibri"/>
        <family val="2"/>
        <scheme val="minor"/>
      </rPr>
      <t>Imidazoles</t>
    </r>
  </si>
  <si>
    <r>
      <t xml:space="preserve">Propamocarbe HCl
</t>
    </r>
    <r>
      <rPr>
        <sz val="8"/>
        <color rgb="FF000000"/>
        <rFont val="Calibri"/>
        <family val="2"/>
        <scheme val="minor"/>
      </rPr>
      <t>Carbamates</t>
    </r>
  </si>
  <si>
    <r>
      <t xml:space="preserve">Propiconazole
</t>
    </r>
    <r>
      <rPr>
        <sz val="8"/>
        <color rgb="FF000000"/>
        <rFont val="Calibri"/>
        <family val="2"/>
        <scheme val="minor"/>
      </rPr>
      <t>Triazoles</t>
    </r>
  </si>
  <si>
    <r>
      <t xml:space="preserve">Soufre micronisé
</t>
    </r>
    <r>
      <rPr>
        <sz val="8"/>
        <color rgb="FF000000"/>
        <rFont val="Calibri"/>
        <family val="2"/>
        <scheme val="minor"/>
      </rPr>
      <t>Produits minéraux</t>
    </r>
  </si>
  <si>
    <r>
      <t xml:space="preserve">AZUPEC WG
</t>
    </r>
    <r>
      <rPr>
        <sz val="8"/>
        <color rgb="FF000000"/>
        <rFont val="Calibri"/>
        <family val="2"/>
        <scheme val="minor"/>
      </rPr>
      <t>80%
-</t>
    </r>
  </si>
  <si>
    <r>
      <t xml:space="preserve">Thiophanate-méthyl
</t>
    </r>
    <r>
      <rPr>
        <sz val="8"/>
        <color rgb="FF000000"/>
        <rFont val="Calibri"/>
        <family val="2"/>
        <scheme val="minor"/>
      </rPr>
      <t>Acide carbamique</t>
    </r>
  </si>
  <si>
    <r>
      <t xml:space="preserve">Thirame
</t>
    </r>
    <r>
      <rPr>
        <sz val="8"/>
        <color rgb="FF000000"/>
        <rFont val="Calibri"/>
        <family val="2"/>
        <scheme val="minor"/>
      </rPr>
      <t>Dithiocarbamates</t>
    </r>
  </si>
  <si>
    <r>
      <t xml:space="preserve">POMARSOL UD
</t>
    </r>
    <r>
      <rPr>
        <sz val="8"/>
        <color rgb="FF000000"/>
        <rFont val="Calibri"/>
        <family val="2"/>
        <scheme val="minor"/>
      </rPr>
      <t>80%
R20/22 R36/37 R40 R41 Xn</t>
    </r>
  </si>
  <si>
    <r>
      <rPr>
        <b/>
        <sz val="16"/>
        <color rgb="FF000000"/>
        <rFont val="Calibri"/>
        <family val="2"/>
        <scheme val="minor"/>
      </rPr>
      <t>Azoxystrobine</t>
    </r>
    <r>
      <rPr>
        <b/>
        <sz val="13.9"/>
        <color rgb="FF000000"/>
        <rFont val="Calibri"/>
        <family val="2"/>
        <scheme val="minor"/>
      </rPr>
      <t xml:space="preserve">
</t>
    </r>
    <r>
      <rPr>
        <sz val="10"/>
        <color rgb="FF000000"/>
        <rFont val="Calibri"/>
        <family val="2"/>
        <scheme val="minor"/>
      </rPr>
      <t>Strobilurines</t>
    </r>
  </si>
  <si>
    <r>
      <t xml:space="preserve">Bupirimate
</t>
    </r>
    <r>
      <rPr>
        <sz val="10"/>
        <color rgb="FF000000"/>
        <rFont val="Calibri"/>
        <family val="2"/>
        <scheme val="minor"/>
      </rPr>
      <t>Pyrimidines</t>
    </r>
  </si>
  <si>
    <r>
      <rPr>
        <b/>
        <sz val="16"/>
        <color rgb="FF000000"/>
        <rFont val="Calibri"/>
        <family val="2"/>
        <scheme val="minor"/>
      </rPr>
      <t>Captane</t>
    </r>
    <r>
      <rPr>
        <b/>
        <sz val="13.9"/>
        <color rgb="FF000000"/>
        <rFont val="Calibri"/>
        <family val="2"/>
        <scheme val="minor"/>
      </rPr>
      <t xml:space="preserve">
</t>
    </r>
    <r>
      <rPr>
        <sz val="10"/>
        <color rgb="FF000000"/>
        <rFont val="Calibri"/>
        <family val="2"/>
        <scheme val="minor"/>
      </rPr>
      <t>Dicarboximides</t>
    </r>
  </si>
  <si>
    <r>
      <rPr>
        <b/>
        <sz val="16"/>
        <color rgb="FF000000"/>
        <rFont val="Calibri"/>
        <family val="2"/>
        <scheme val="minor"/>
      </rPr>
      <t>Chlorothalonil</t>
    </r>
    <r>
      <rPr>
        <b/>
        <sz val="13.9"/>
        <color rgb="FF000000"/>
        <rFont val="Calibri"/>
        <family val="2"/>
        <scheme val="minor"/>
      </rPr>
      <t xml:space="preserve">
</t>
    </r>
    <r>
      <rPr>
        <sz val="10"/>
        <color rgb="FF000000"/>
        <rFont val="Calibri"/>
        <family val="2"/>
        <scheme val="minor"/>
      </rPr>
      <t>Chloronitriles</t>
    </r>
    <r>
      <rPr>
        <sz val="8"/>
        <color rgb="FF000000"/>
        <rFont val="Calibri"/>
        <family val="2"/>
        <scheme val="minor"/>
      </rPr>
      <t xml:space="preserve">
</t>
    </r>
    <r>
      <rPr>
        <b/>
        <sz val="16"/>
        <color rgb="FF000000"/>
        <rFont val="Calibri"/>
        <family val="2"/>
        <scheme val="minor"/>
      </rPr>
      <t>Méfénoxam</t>
    </r>
    <r>
      <rPr>
        <b/>
        <sz val="14"/>
        <color rgb="FF000000"/>
        <rFont val="Calibri"/>
        <family val="2"/>
        <scheme val="minor"/>
      </rPr>
      <t xml:space="preserve">
</t>
    </r>
    <r>
      <rPr>
        <sz val="10"/>
        <color rgb="FF000000"/>
        <rFont val="Calibri"/>
        <family val="2"/>
        <scheme val="minor"/>
      </rPr>
      <t>Amines, Amides (Phénylamides)</t>
    </r>
  </si>
  <si>
    <r>
      <rPr>
        <b/>
        <sz val="16"/>
        <color rgb="FF000000"/>
        <rFont val="Calibri"/>
        <family val="2"/>
        <scheme val="minor"/>
      </rPr>
      <t>Cyprodinil</t>
    </r>
    <r>
      <rPr>
        <b/>
        <sz val="13.9"/>
        <color rgb="FF000000"/>
        <rFont val="Calibri"/>
        <family val="2"/>
        <scheme val="minor"/>
      </rPr>
      <t xml:space="preserve">
</t>
    </r>
    <r>
      <rPr>
        <sz val="10"/>
        <color rgb="FF000000"/>
        <rFont val="Calibri"/>
        <family val="2"/>
        <scheme val="minor"/>
      </rPr>
      <t>Anilino-pyrimidines</t>
    </r>
    <r>
      <rPr>
        <sz val="8"/>
        <color rgb="FF000000"/>
        <rFont val="Calibri"/>
        <family val="2"/>
        <scheme val="minor"/>
      </rPr>
      <t xml:space="preserve">
</t>
    </r>
    <r>
      <rPr>
        <b/>
        <sz val="16"/>
        <color rgb="FF000000"/>
        <rFont val="Calibri"/>
        <family val="2"/>
        <scheme val="minor"/>
      </rPr>
      <t>Fludioxonil</t>
    </r>
    <r>
      <rPr>
        <b/>
        <sz val="14"/>
        <color rgb="FF000000"/>
        <rFont val="Calibri"/>
        <family val="2"/>
        <scheme val="minor"/>
      </rPr>
      <t xml:space="preserve">
</t>
    </r>
    <r>
      <rPr>
        <sz val="10"/>
        <color rgb="FF000000"/>
        <rFont val="Calibri"/>
        <family val="2"/>
        <scheme val="minor"/>
      </rPr>
      <t>Phénylpyrroles</t>
    </r>
  </si>
  <si>
    <t>2,2L/ha</t>
  </si>
  <si>
    <r>
      <t xml:space="preserve">PASTA CAFFARO
</t>
    </r>
    <r>
      <rPr>
        <sz val="8"/>
        <color rgb="FF000000"/>
        <rFont val="Calibri"/>
        <family val="2"/>
        <scheme val="minor"/>
      </rPr>
      <t xml:space="preserve">357,5g/L
R50/53 N
</t>
    </r>
  </si>
  <si>
    <t>ROSIERS</t>
  </si>
  <si>
    <t>ARBRES FRUITIERS
ROSIERS</t>
  </si>
  <si>
    <t>ARBRES FRUITIERS
VIGNES</t>
  </si>
  <si>
    <t>VIGNES</t>
  </si>
  <si>
    <t>ARBRES FRUITIERS
ROSIERS / VIGNES</t>
  </si>
  <si>
    <r>
      <t xml:space="preserve">HELIOSOL
</t>
    </r>
    <r>
      <rPr>
        <sz val="8"/>
        <color rgb="FF000000"/>
        <rFont val="Calibri"/>
        <family val="2"/>
        <scheme val="minor"/>
      </rPr>
      <t>665 g/L
R36 Xi</t>
    </r>
  </si>
  <si>
    <r>
      <t>AGRAL 90</t>
    </r>
    <r>
      <rPr>
        <sz val="13"/>
        <color rgb="FF000000"/>
        <rFont val="Calibri"/>
        <family val="2"/>
        <scheme val="minor"/>
      </rPr>
      <t xml:space="preserve">
</t>
    </r>
    <r>
      <rPr>
        <sz val="8"/>
        <color rgb="FF000000"/>
        <rFont val="Calibri"/>
        <family val="2"/>
        <scheme val="minor"/>
      </rPr>
      <t>945 g/L
R36 Xi</t>
    </r>
  </si>
  <si>
    <r>
      <t>AGRAL MAX</t>
    </r>
    <r>
      <rPr>
        <sz val="13"/>
        <color rgb="FF000000"/>
        <rFont val="Calibri"/>
        <family val="2"/>
        <scheme val="minor"/>
      </rPr>
      <t xml:space="preserve">
</t>
    </r>
    <r>
      <rPr>
        <sz val="8"/>
        <color rgb="FF000000"/>
        <rFont val="Calibri"/>
        <family val="2"/>
        <scheme val="minor"/>
      </rPr>
      <t>250 g/L
R41 R52/53 Xi</t>
    </r>
  </si>
  <si>
    <r>
      <t>OPTIPLUS</t>
    </r>
    <r>
      <rPr>
        <sz val="13"/>
        <color rgb="FF000000"/>
        <rFont val="Calibri"/>
        <family val="2"/>
        <scheme val="minor"/>
      </rPr>
      <t xml:space="preserve">
</t>
    </r>
    <r>
      <rPr>
        <sz val="8"/>
        <color rgb="FF000000"/>
        <rFont val="Calibri"/>
        <family val="2"/>
        <scheme val="minor"/>
      </rPr>
      <t>860 g/L
R10</t>
    </r>
  </si>
  <si>
    <r>
      <t xml:space="preserve">Fortement conseillé pour les traitements Acaricides et Herbicides
</t>
    </r>
    <r>
      <rPr>
        <sz val="10"/>
        <color rgb="FF000000"/>
        <rFont val="Calibri"/>
        <family val="2"/>
        <scheme val="minor"/>
      </rPr>
      <t>Dose à ajuster en fonction des caractéristiques de l'eau de préparation de la bouillie (faire une analyse : courbe d'acidification)</t>
    </r>
  </si>
  <si>
    <t>ASB – janvier 2017</t>
  </si>
  <si>
    <t>€/ha</t>
  </si>
  <si>
    <t>0,75Kg/ha</t>
  </si>
  <si>
    <r>
      <t>ACAKILL</t>
    </r>
    <r>
      <rPr>
        <sz val="13"/>
        <color rgb="FF000000"/>
        <rFont val="Calibri"/>
        <family val="2"/>
        <scheme val="minor"/>
      </rPr>
      <t xml:space="preserve">
</t>
    </r>
    <r>
      <rPr>
        <sz val="8"/>
        <color rgb="FF000000"/>
        <rFont val="Calibri"/>
        <family val="2"/>
        <scheme val="minor"/>
      </rPr>
      <t>817 g/L
-</t>
    </r>
  </si>
  <si>
    <r>
      <t xml:space="preserve">OVIPRON EXTRA
</t>
    </r>
    <r>
      <rPr>
        <sz val="8"/>
        <color rgb="FF000000"/>
        <rFont val="Calibri"/>
        <family val="2"/>
        <scheme val="minor"/>
      </rPr>
      <t>817 g/L
-</t>
    </r>
  </si>
  <si>
    <r>
      <rPr>
        <b/>
        <sz val="13"/>
        <color rgb="FF000000"/>
        <rFont val="Calibri"/>
        <family val="2"/>
        <scheme val="minor"/>
      </rPr>
      <t xml:space="preserve">NISSORUN
</t>
    </r>
    <r>
      <rPr>
        <sz val="8"/>
        <color rgb="FF000000"/>
        <rFont val="Calibri"/>
        <family val="2"/>
        <scheme val="minor"/>
      </rPr>
      <t>10%
R51/53 N</t>
    </r>
  </si>
  <si>
    <r>
      <t>ANTILIMACES MINI GRANULES ARMOR</t>
    </r>
    <r>
      <rPr>
        <sz val="13"/>
        <color rgb="FF000000"/>
        <rFont val="Calibri"/>
        <family val="2"/>
        <scheme val="minor"/>
      </rPr>
      <t xml:space="preserve">
</t>
    </r>
    <r>
      <rPr>
        <sz val="8"/>
        <color rgb="FF000000"/>
        <rFont val="Calibri"/>
        <family val="2"/>
        <scheme val="minor"/>
      </rPr>
      <t>5%
R34 Xi</t>
    </r>
  </si>
  <si>
    <r>
      <t xml:space="preserve">METAREX INO
</t>
    </r>
    <r>
      <rPr>
        <sz val="8"/>
        <color rgb="FF000000"/>
        <rFont val="Calibri"/>
        <family val="2"/>
        <scheme val="minor"/>
      </rPr>
      <t>40g/Kg
-</t>
    </r>
  </si>
  <si>
    <t xml:space="preserve">Huiles de poisson  </t>
  </si>
  <si>
    <r>
      <rPr>
        <b/>
        <sz val="13"/>
        <color rgb="FF000000"/>
        <rFont val="Calibri"/>
        <family val="2"/>
        <scheme val="minor"/>
      </rPr>
      <t>REP'CLAC GIBIER</t>
    </r>
    <r>
      <rPr>
        <sz val="13"/>
        <color rgb="FF000000"/>
        <rFont val="Calibri"/>
        <family val="2"/>
        <scheme val="minor"/>
      </rPr>
      <t xml:space="preserve">
</t>
    </r>
    <r>
      <rPr>
        <sz val="8"/>
        <color rgb="FF000000"/>
        <rFont val="Calibri"/>
        <family val="2"/>
        <scheme val="minor"/>
      </rPr>
      <t>150g/L</t>
    </r>
  </si>
  <si>
    <r>
      <t xml:space="preserve">STOP GIBIER PLUS
</t>
    </r>
    <r>
      <rPr>
        <sz val="8"/>
        <color rgb="FF000000"/>
        <rFont val="Calibri"/>
        <family val="2"/>
        <scheme val="minor"/>
      </rPr>
      <t>167g/L</t>
    </r>
  </si>
  <si>
    <r>
      <rPr>
        <b/>
        <sz val="11"/>
        <color rgb="FFFF0000"/>
        <rFont val="Calibri"/>
        <family val="2"/>
        <scheme val="minor"/>
      </rPr>
      <t>Escargots, Limaces</t>
    </r>
    <r>
      <rPr>
        <b/>
        <sz val="11"/>
        <color rgb="FF000000"/>
        <rFont val="Calibri"/>
        <family val="2"/>
        <scheme val="minor"/>
      </rPr>
      <t xml:space="preserve">
</t>
    </r>
    <r>
      <rPr>
        <sz val="10"/>
        <color rgb="FF000000"/>
        <rFont val="Calibri"/>
        <family val="2"/>
        <scheme val="minor"/>
      </rPr>
      <t>Molluscicide
Mort par déshydratation (sécrétion excessive)
Persistance = (voir notice)</t>
    </r>
  </si>
  <si>
    <r>
      <rPr>
        <b/>
        <sz val="11"/>
        <color rgb="FFFF0000"/>
        <rFont val="Calibri"/>
        <family val="2"/>
        <scheme val="minor"/>
      </rPr>
      <t>Cervidés, lapins, lièvre</t>
    </r>
    <r>
      <rPr>
        <b/>
        <sz val="10"/>
        <color rgb="FFFF0000"/>
        <rFont val="Calibri"/>
        <family val="2"/>
        <scheme val="minor"/>
      </rPr>
      <t xml:space="preserve">
</t>
    </r>
    <r>
      <rPr>
        <sz val="10"/>
        <rFont val="Calibri"/>
        <family val="2"/>
        <scheme val="minor"/>
      </rPr>
      <t>Efficacité : de 3 à 6 semaines, suivant croissance du végétal et température ambiante.</t>
    </r>
  </si>
  <si>
    <r>
      <rPr>
        <b/>
        <sz val="11"/>
        <color rgb="FFFF0000"/>
        <rFont val="Calibri"/>
        <family val="2"/>
        <scheme val="minor"/>
      </rPr>
      <t>Formes mobiles</t>
    </r>
    <r>
      <rPr>
        <sz val="10"/>
        <color rgb="FF000000"/>
        <rFont val="Calibri"/>
        <family val="2"/>
        <scheme val="minor"/>
      </rPr>
      <t xml:space="preserve"> (Tetranyches, Phytoptes, Acariens rouges)
Acidifier l'eau de la bouillie au vinaigre (0.3%)
</t>
    </r>
    <r>
      <rPr>
        <b/>
        <sz val="10"/>
        <color rgb="FF000000"/>
        <rFont val="Calibri"/>
        <family val="2"/>
        <scheme val="minor"/>
      </rPr>
      <t xml:space="preserve">Sur fruitiers, ajouter un mouillant ou ALPHASIS EV
</t>
    </r>
    <r>
      <rPr>
        <sz val="10"/>
        <color rgb="FF000000"/>
        <rFont val="Calibri"/>
        <family val="2"/>
        <scheme val="minor"/>
      </rPr>
      <t xml:space="preserve">Longue persistance = 3 à 6 semaines
</t>
    </r>
    <r>
      <rPr>
        <b/>
        <sz val="10"/>
        <color rgb="FF000000"/>
        <rFont val="Calibri"/>
        <family val="2"/>
        <scheme val="minor"/>
      </rPr>
      <t>2 - 3 appl/an maxi</t>
    </r>
  </si>
  <si>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Bien mouiller le feuillage (1000 L/ha de bouillie)
4 applications maximum par an (= 2 séquences de 2 traitements à 7 jours d'intervalle)
</t>
    </r>
    <r>
      <rPr>
        <b/>
        <sz val="10"/>
        <color rgb="FF00AE00"/>
        <rFont val="Calibri"/>
        <family val="2"/>
        <scheme val="minor"/>
      </rPr>
      <t xml:space="preserve">Sélectif de la faune auxiliaire
</t>
    </r>
    <r>
      <rPr>
        <b/>
        <sz val="10"/>
        <color rgb="FF000000"/>
        <rFont val="Calibri"/>
        <family val="2"/>
        <scheme val="minor"/>
      </rPr>
      <t>A réserver sous abri</t>
    </r>
  </si>
  <si>
    <r>
      <rPr>
        <b/>
        <sz val="11"/>
        <color rgb="FFFF0000"/>
        <rFont val="Calibri"/>
        <family val="2"/>
        <scheme val="minor"/>
      </rPr>
      <t>Formes hivernantes des acariens</t>
    </r>
    <r>
      <rPr>
        <b/>
        <sz val="10"/>
        <color rgb="FFFF0000"/>
        <rFont val="Calibri"/>
        <family val="2"/>
        <scheme val="minor"/>
      </rPr>
      <t xml:space="preserve">
</t>
    </r>
    <r>
      <rPr>
        <sz val="10"/>
        <color rgb="FF000000"/>
        <rFont val="Calibri"/>
        <family val="2"/>
        <scheme val="minor"/>
      </rPr>
      <t xml:space="preserve">Incompatible avec les produits à base de soufre
</t>
    </r>
    <r>
      <rPr>
        <b/>
        <sz val="10"/>
        <color rgb="FF00AE00"/>
        <rFont val="Calibri"/>
        <family val="2"/>
        <scheme val="minor"/>
      </rPr>
      <t>Impact faible à modéré sur la faune auxiliaire</t>
    </r>
  </si>
  <si>
    <r>
      <rPr>
        <b/>
        <sz val="11"/>
        <color rgb="FFFF0000"/>
        <rFont val="Calibri"/>
        <family val="2"/>
        <scheme val="minor"/>
      </rPr>
      <t>Oeufs et Larves</t>
    </r>
    <r>
      <rPr>
        <b/>
        <sz val="10"/>
        <color rgb="FFFF0000"/>
        <rFont val="Calibri"/>
        <family val="2"/>
        <scheme val="minor"/>
      </rPr>
      <t xml:space="preserve">
</t>
    </r>
    <r>
      <rPr>
        <b/>
        <sz val="10"/>
        <color rgb="FF00AE00"/>
        <rFont val="Calibri"/>
        <family val="2"/>
        <scheme val="minor"/>
      </rPr>
      <t xml:space="preserve">Sélectif de la faune auxiliaire
</t>
    </r>
    <r>
      <rPr>
        <sz val="10"/>
        <color rgb="FF000000"/>
        <rFont val="Calibri"/>
        <family val="2"/>
        <scheme val="minor"/>
      </rPr>
      <t>Persistance &gt; 2 mois</t>
    </r>
  </si>
  <si>
    <r>
      <rPr>
        <b/>
        <sz val="11"/>
        <color rgb="FFFF0000"/>
        <rFont val="Calibri"/>
        <family val="2"/>
        <scheme val="minor"/>
      </rPr>
      <t>Oeufs d'été, larves et Adultes</t>
    </r>
    <r>
      <rPr>
        <b/>
        <sz val="10"/>
        <color rgb="FFFF0000"/>
        <rFont val="Calibri"/>
        <family val="2"/>
        <scheme val="minor"/>
      </rPr>
      <t xml:space="preserve">
</t>
    </r>
    <r>
      <rPr>
        <sz val="10"/>
        <color rgb="FF000000"/>
        <rFont val="Calibri"/>
        <family val="2"/>
        <scheme val="minor"/>
      </rPr>
      <t xml:space="preserve">Acidifier l'eau de la bouillie au vinaigre (0.3%)
Persistance 6 à 8 semaines
1 application max. par an
</t>
    </r>
    <r>
      <rPr>
        <b/>
        <sz val="10"/>
        <color rgb="FF00AE00"/>
        <rFont val="Calibri"/>
        <family val="2"/>
        <scheme val="minor"/>
      </rPr>
      <t>Impact faible à modéré sur la faune auxiliaire</t>
    </r>
  </si>
  <si>
    <t>1,9 à 3Kg/ha</t>
  </si>
  <si>
    <t>POMMIER</t>
  </si>
  <si>
    <r>
      <t xml:space="preserve">Foséthyl-Al
</t>
    </r>
    <r>
      <rPr>
        <sz val="8"/>
        <color rgb="FF000000"/>
        <rFont val="Calibri"/>
        <family val="2"/>
        <scheme val="minor"/>
      </rPr>
      <t xml:space="preserve">Phosphanates
</t>
    </r>
    <r>
      <rPr>
        <b/>
        <sz val="14"/>
        <color rgb="FF000000"/>
        <rFont val="Calibri"/>
        <family val="2"/>
        <scheme val="minor"/>
      </rPr>
      <t>Folpel</t>
    </r>
    <r>
      <rPr>
        <sz val="8"/>
        <color rgb="FF000000"/>
        <rFont val="Calibri"/>
        <family val="2"/>
        <scheme val="minor"/>
      </rPr>
      <t xml:space="preserve">
Dicarboximides</t>
    </r>
  </si>
  <si>
    <r>
      <t>SOUFREBE DG</t>
    </r>
    <r>
      <rPr>
        <sz val="13"/>
        <color rgb="FF000000"/>
        <rFont val="Calibri"/>
        <family val="2"/>
        <scheme val="minor"/>
      </rPr>
      <t xml:space="preserve">
</t>
    </r>
    <r>
      <rPr>
        <sz val="8"/>
        <color rgb="FF000000"/>
        <rFont val="Calibri"/>
        <family val="2"/>
        <scheme val="minor"/>
      </rPr>
      <t>80%
-</t>
    </r>
  </si>
  <si>
    <r>
      <t xml:space="preserve">RHODIASAN FLASH
</t>
    </r>
    <r>
      <rPr>
        <sz val="8"/>
        <color rgb="FF000000"/>
        <rFont val="Calibri"/>
        <family val="2"/>
        <scheme val="minor"/>
      </rPr>
      <t>80%
R20/22 R36/37 R40 R41 Xn</t>
    </r>
  </si>
  <si>
    <t>Clopyralid
2.4
MCPA
2.4-D</t>
  </si>
  <si>
    <t>Clopyralid
Fluroxypyr
MCPA</t>
  </si>
  <si>
    <r>
      <t xml:space="preserve">OCTAVE
</t>
    </r>
    <r>
      <rPr>
        <sz val="8"/>
        <color rgb="FFFF0000"/>
        <rFont val="Calibri"/>
        <family val="2"/>
        <scheme val="minor"/>
      </rPr>
      <t>46.1%
-</t>
    </r>
    <r>
      <rPr>
        <sz val="8"/>
        <color rgb="FF000000"/>
        <rFont val="Calibri"/>
        <family val="2"/>
        <scheme val="minor"/>
      </rPr>
      <t xml:space="preserve">
</t>
    </r>
    <r>
      <rPr>
        <b/>
        <u val="double"/>
        <sz val="11"/>
        <color rgb="FFFF0000"/>
        <rFont val="Calibri"/>
        <family val="2"/>
        <scheme val="minor"/>
      </rPr>
      <t>PRODUIT INTERDIT AU 15/11/2017</t>
    </r>
  </si>
  <si>
    <t>0,25 à 2%</t>
  </si>
  <si>
    <t>Acide péracétique
Péroxyde d'hydrogène
Acide acétique</t>
  </si>
  <si>
    <r>
      <t xml:space="preserve">BACTIPAL ELV
</t>
    </r>
    <r>
      <rPr>
        <sz val="8"/>
        <color rgb="FF000000"/>
        <rFont val="Calibri"/>
        <family val="2"/>
        <scheme val="minor"/>
      </rPr>
      <t>194.4 g/l  157.5 g/l   58.6 g/l
R8 R22 R34 Xi</t>
    </r>
  </si>
  <si>
    <t>Cout du produit/ha</t>
  </si>
  <si>
    <t xml:space="preserve">         = attention, produit bientôt interdit ou arrêt fournisseur</t>
  </si>
  <si>
    <t>Contact / Ingestion</t>
  </si>
  <si>
    <t>Systémique (asc./desc.)
Préventif / Curatif</t>
  </si>
  <si>
    <t>Phrase H : Mention de danger</t>
  </si>
  <si>
    <t>Une mention de danger est une phrase qui, attribuée à une classe de danger et à une catégorie de danger, décrit la nature du danger que constitue une substance ou un mélange dangereux et, lorsqu’il y a lieu, le degré de ce danger.</t>
  </si>
  <si>
    <t>Groupe de mention de danger :</t>
  </si>
  <si>
    <t>2: dangers physiques</t>
  </si>
  <si>
    <t>3 : dangers pour la santé</t>
  </si>
  <si>
    <t>4 : dangers pour l’environnement</t>
  </si>
  <si>
    <t>Les mentions de danger sont libellées conformément à l’annexe III du règlement européen</t>
  </si>
  <si>
    <r>
      <t>H</t>
    </r>
    <r>
      <rPr>
        <sz val="10"/>
        <color rgb="FF0000FF"/>
        <rFont val="Arial"/>
        <family val="2"/>
      </rPr>
      <t>2</t>
    </r>
    <r>
      <rPr>
        <sz val="10"/>
        <color rgb="FF333333"/>
        <rFont val="Arial"/>
        <family val="2"/>
      </rPr>
      <t>00 Explosif instable.</t>
    </r>
  </si>
  <si>
    <r>
      <t>H</t>
    </r>
    <r>
      <rPr>
        <sz val="10"/>
        <color rgb="FF0000FF"/>
        <rFont val="Arial"/>
        <family val="2"/>
      </rPr>
      <t>2</t>
    </r>
    <r>
      <rPr>
        <sz val="10"/>
        <color rgb="FF333333"/>
        <rFont val="Arial"/>
        <family val="2"/>
      </rPr>
      <t>01 Explosif; danger d’explosion en masse.</t>
    </r>
  </si>
  <si>
    <r>
      <t>H</t>
    </r>
    <r>
      <rPr>
        <sz val="10"/>
        <color rgb="FF0000FF"/>
        <rFont val="Arial"/>
        <family val="2"/>
      </rPr>
      <t>2</t>
    </r>
    <r>
      <rPr>
        <sz val="10"/>
        <color rgb="FF333333"/>
        <rFont val="Arial"/>
        <family val="2"/>
      </rPr>
      <t>02 Explosif; danger sérieux de projection.</t>
    </r>
  </si>
  <si>
    <r>
      <t>H</t>
    </r>
    <r>
      <rPr>
        <sz val="10"/>
        <color rgb="FF0000FF"/>
        <rFont val="Arial"/>
        <family val="2"/>
      </rPr>
      <t>2</t>
    </r>
    <r>
      <rPr>
        <sz val="10"/>
        <color rgb="FF333333"/>
        <rFont val="Arial"/>
        <family val="2"/>
      </rPr>
      <t>03 Explosif; danger d’incendie, d’effet de souffle ou de projection.</t>
    </r>
  </si>
  <si>
    <r>
      <t>H</t>
    </r>
    <r>
      <rPr>
        <sz val="10"/>
        <color rgb="FF0000FF"/>
        <rFont val="Arial"/>
        <family val="2"/>
      </rPr>
      <t>2</t>
    </r>
    <r>
      <rPr>
        <sz val="10"/>
        <color rgb="FF333333"/>
        <rFont val="Arial"/>
        <family val="2"/>
      </rPr>
      <t>04 Danger d’incendie ou de projection.</t>
    </r>
  </si>
  <si>
    <r>
      <t>H</t>
    </r>
    <r>
      <rPr>
        <sz val="10"/>
        <color rgb="FF0000FF"/>
        <rFont val="Arial"/>
        <family val="2"/>
      </rPr>
      <t>2</t>
    </r>
    <r>
      <rPr>
        <sz val="10"/>
        <color rgb="FF333333"/>
        <rFont val="Arial"/>
        <family val="2"/>
      </rPr>
      <t>05 Danger d’explosion en masse en cas d’incendie.</t>
    </r>
  </si>
  <si>
    <r>
      <t>H</t>
    </r>
    <r>
      <rPr>
        <sz val="10"/>
        <color rgb="FF0000FF"/>
        <rFont val="Arial"/>
        <family val="2"/>
      </rPr>
      <t>2</t>
    </r>
    <r>
      <rPr>
        <sz val="10"/>
        <color rgb="FF333333"/>
        <rFont val="Arial"/>
        <family val="2"/>
      </rPr>
      <t>20 Gaz extrêmement inflammable.</t>
    </r>
  </si>
  <si>
    <r>
      <t>H</t>
    </r>
    <r>
      <rPr>
        <sz val="10"/>
        <color rgb="FF0000FF"/>
        <rFont val="Arial"/>
        <family val="2"/>
      </rPr>
      <t>2</t>
    </r>
    <r>
      <rPr>
        <sz val="10"/>
        <color rgb="FF333333"/>
        <rFont val="Arial"/>
        <family val="2"/>
      </rPr>
      <t>21 Gaz inflammable.</t>
    </r>
  </si>
  <si>
    <r>
      <t>H</t>
    </r>
    <r>
      <rPr>
        <sz val="10"/>
        <color rgb="FF0000FF"/>
        <rFont val="Arial"/>
        <family val="2"/>
      </rPr>
      <t>2</t>
    </r>
    <r>
      <rPr>
        <sz val="10"/>
        <color rgb="FF333333"/>
        <rFont val="Arial"/>
        <family val="2"/>
      </rPr>
      <t>22 Aérosol extrêmement inflammable.</t>
    </r>
  </si>
  <si>
    <r>
      <t>H</t>
    </r>
    <r>
      <rPr>
        <sz val="10"/>
        <color rgb="FF0000FF"/>
        <rFont val="Arial"/>
        <family val="2"/>
      </rPr>
      <t>2</t>
    </r>
    <r>
      <rPr>
        <sz val="10"/>
        <color rgb="FF333333"/>
        <rFont val="Arial"/>
        <family val="2"/>
      </rPr>
      <t>23 Aérosol inflammable.</t>
    </r>
  </si>
  <si>
    <r>
      <t>H</t>
    </r>
    <r>
      <rPr>
        <sz val="10"/>
        <color rgb="FF0000FF"/>
        <rFont val="Arial"/>
        <family val="2"/>
      </rPr>
      <t>2</t>
    </r>
    <r>
      <rPr>
        <sz val="10"/>
        <color rgb="FF333333"/>
        <rFont val="Arial"/>
        <family val="2"/>
      </rPr>
      <t>24 Liquide et vapeurs extrêmement inflammables.</t>
    </r>
  </si>
  <si>
    <r>
      <t>H</t>
    </r>
    <r>
      <rPr>
        <sz val="10"/>
        <color rgb="FF0000FF"/>
        <rFont val="Arial"/>
        <family val="2"/>
      </rPr>
      <t>2</t>
    </r>
    <r>
      <rPr>
        <sz val="10"/>
        <color rgb="FF333333"/>
        <rFont val="Arial"/>
        <family val="2"/>
      </rPr>
      <t>25 Liquide et vapeurs très inflammables.</t>
    </r>
  </si>
  <si>
    <r>
      <t>H</t>
    </r>
    <r>
      <rPr>
        <sz val="10"/>
        <color rgb="FF0000FF"/>
        <rFont val="Arial"/>
        <family val="2"/>
      </rPr>
      <t>2</t>
    </r>
    <r>
      <rPr>
        <sz val="10"/>
        <color rgb="FF333333"/>
        <rFont val="Arial"/>
        <family val="2"/>
      </rPr>
      <t>26 Liquide et vapeurs inflammables.</t>
    </r>
  </si>
  <si>
    <r>
      <t>H</t>
    </r>
    <r>
      <rPr>
        <sz val="10"/>
        <color rgb="FF0000FF"/>
        <rFont val="Arial"/>
        <family val="2"/>
      </rPr>
      <t>2</t>
    </r>
    <r>
      <rPr>
        <sz val="10"/>
        <color rgb="FF333333"/>
        <rFont val="Arial"/>
        <family val="2"/>
      </rPr>
      <t>28 Matière solide inflammable.</t>
    </r>
  </si>
  <si>
    <r>
      <t>H</t>
    </r>
    <r>
      <rPr>
        <sz val="10"/>
        <color rgb="FF0000FF"/>
        <rFont val="Arial"/>
        <family val="2"/>
      </rPr>
      <t>2</t>
    </r>
    <r>
      <rPr>
        <sz val="10"/>
        <color rgb="FF333333"/>
        <rFont val="Arial"/>
        <family val="2"/>
      </rPr>
      <t>40 Peut exploser sous l’effet de la chaleur.</t>
    </r>
  </si>
  <si>
    <r>
      <t>H</t>
    </r>
    <r>
      <rPr>
        <sz val="10"/>
        <color rgb="FF0000FF"/>
        <rFont val="Arial"/>
        <family val="2"/>
      </rPr>
      <t>2</t>
    </r>
    <r>
      <rPr>
        <sz val="10"/>
        <color rgb="FF333333"/>
        <rFont val="Arial"/>
        <family val="2"/>
      </rPr>
      <t>41 Peut s’enflammer ou exploser sous l’effet de la chaleur.</t>
    </r>
  </si>
  <si>
    <r>
      <t>H</t>
    </r>
    <r>
      <rPr>
        <sz val="10"/>
        <color rgb="FF0000FF"/>
        <rFont val="Arial"/>
        <family val="2"/>
      </rPr>
      <t>2</t>
    </r>
    <r>
      <rPr>
        <sz val="10"/>
        <color rgb="FF333333"/>
        <rFont val="Arial"/>
        <family val="2"/>
      </rPr>
      <t>42 Peut s’enflammer sous l’effet de la chaleur.</t>
    </r>
  </si>
  <si>
    <r>
      <t>H</t>
    </r>
    <r>
      <rPr>
        <sz val="10"/>
        <color rgb="FF0000FF"/>
        <rFont val="Arial"/>
        <family val="2"/>
      </rPr>
      <t>2</t>
    </r>
    <r>
      <rPr>
        <sz val="10"/>
        <color rgb="FF333333"/>
        <rFont val="Arial"/>
        <family val="2"/>
      </rPr>
      <t>50 S’enflamme spontanément au contact de l’air.</t>
    </r>
  </si>
  <si>
    <r>
      <t>H</t>
    </r>
    <r>
      <rPr>
        <sz val="10"/>
        <color rgb="FF0000FF"/>
        <rFont val="Arial"/>
        <family val="2"/>
      </rPr>
      <t>2</t>
    </r>
    <r>
      <rPr>
        <sz val="10"/>
        <color rgb="FF333333"/>
        <rFont val="Arial"/>
        <family val="2"/>
      </rPr>
      <t>51 Matière auto-échauffante; peut s’enflammer.</t>
    </r>
  </si>
  <si>
    <r>
      <t>H</t>
    </r>
    <r>
      <rPr>
        <sz val="10"/>
        <color rgb="FF0000FF"/>
        <rFont val="Arial"/>
        <family val="2"/>
      </rPr>
      <t>2</t>
    </r>
    <r>
      <rPr>
        <sz val="10"/>
        <color rgb="FF333333"/>
        <rFont val="Arial"/>
        <family val="2"/>
      </rPr>
      <t>52 Matière auto-échauffante en grandes quantités; peut s’enflammer.</t>
    </r>
  </si>
  <si>
    <r>
      <t>H</t>
    </r>
    <r>
      <rPr>
        <sz val="10"/>
        <color rgb="FF0000FF"/>
        <rFont val="Arial"/>
        <family val="2"/>
      </rPr>
      <t>2</t>
    </r>
    <r>
      <rPr>
        <sz val="10"/>
        <color rgb="FF333333"/>
        <rFont val="Arial"/>
        <family val="2"/>
      </rPr>
      <t>60 Dégage au contact de l’eau des gaz inflammables qui peuvent s’enflammer spontanément.</t>
    </r>
  </si>
  <si>
    <r>
      <t>H</t>
    </r>
    <r>
      <rPr>
        <sz val="10"/>
        <color rgb="FF0000FF"/>
        <rFont val="Arial"/>
        <family val="2"/>
      </rPr>
      <t>2</t>
    </r>
    <r>
      <rPr>
        <sz val="10"/>
        <color rgb="FF333333"/>
        <rFont val="Arial"/>
        <family val="2"/>
      </rPr>
      <t>61 Dégage au contact de l’eau des gaz inflammables.</t>
    </r>
  </si>
  <si>
    <r>
      <t>H</t>
    </r>
    <r>
      <rPr>
        <sz val="10"/>
        <color rgb="FF0000FF"/>
        <rFont val="Arial"/>
        <family val="2"/>
      </rPr>
      <t>2</t>
    </r>
    <r>
      <rPr>
        <sz val="10"/>
        <color rgb="FF333333"/>
        <rFont val="Arial"/>
        <family val="2"/>
      </rPr>
      <t>70 Peut provoquer ou aggraver un incendie; comburant.</t>
    </r>
  </si>
  <si>
    <r>
      <t>H</t>
    </r>
    <r>
      <rPr>
        <sz val="10"/>
        <color rgb="FF0000FF"/>
        <rFont val="Arial"/>
        <family val="2"/>
      </rPr>
      <t>2</t>
    </r>
    <r>
      <rPr>
        <sz val="10"/>
        <color rgb="FF333333"/>
        <rFont val="Arial"/>
        <family val="2"/>
      </rPr>
      <t>71 Peut provoquer un incendie ou une explosion; comburant puissant.</t>
    </r>
  </si>
  <si>
    <r>
      <t>H</t>
    </r>
    <r>
      <rPr>
        <sz val="10"/>
        <color rgb="FF0000FF"/>
        <rFont val="Arial"/>
        <family val="2"/>
      </rPr>
      <t>2</t>
    </r>
    <r>
      <rPr>
        <sz val="10"/>
        <color rgb="FF333333"/>
        <rFont val="Arial"/>
        <family val="2"/>
      </rPr>
      <t>72 Peut aggraver un incendie; comburant.</t>
    </r>
  </si>
  <si>
    <r>
      <t>H</t>
    </r>
    <r>
      <rPr>
        <sz val="10"/>
        <color rgb="FF0000FF"/>
        <rFont val="Arial"/>
        <family val="2"/>
      </rPr>
      <t>2</t>
    </r>
    <r>
      <rPr>
        <sz val="10"/>
        <color rgb="FF333333"/>
        <rFont val="Arial"/>
        <family val="2"/>
      </rPr>
      <t>80 Contient un gaz sous pression; peut exploser sous l’effet de la chaleur.</t>
    </r>
  </si>
  <si>
    <r>
      <t>H</t>
    </r>
    <r>
      <rPr>
        <sz val="10"/>
        <color rgb="FF0000FF"/>
        <rFont val="Arial"/>
        <family val="2"/>
      </rPr>
      <t>2</t>
    </r>
    <r>
      <rPr>
        <sz val="10"/>
        <color rgb="FF333333"/>
        <rFont val="Arial"/>
        <family val="2"/>
      </rPr>
      <t>81 Contient un gaz réfrigéré; peut causer des brûlures ou blessures cryogéniques.</t>
    </r>
  </si>
  <si>
    <r>
      <t>H</t>
    </r>
    <r>
      <rPr>
        <sz val="10"/>
        <color rgb="FF0000FF"/>
        <rFont val="Arial"/>
        <family val="2"/>
      </rPr>
      <t>2</t>
    </r>
    <r>
      <rPr>
        <sz val="10"/>
        <color rgb="FF333333"/>
        <rFont val="Arial"/>
        <family val="2"/>
      </rPr>
      <t>90 Peut être corrosif pour les métaux.</t>
    </r>
  </si>
  <si>
    <r>
      <t>H</t>
    </r>
    <r>
      <rPr>
        <sz val="10"/>
        <color rgb="FFFF0000"/>
        <rFont val="Arial"/>
        <family val="2"/>
      </rPr>
      <t>3</t>
    </r>
    <r>
      <rPr>
        <sz val="10"/>
        <color rgb="FF333333"/>
        <rFont val="Arial"/>
        <family val="2"/>
      </rPr>
      <t>00 Mortel en cas d’ingestion.</t>
    </r>
  </si>
  <si>
    <r>
      <t>H</t>
    </r>
    <r>
      <rPr>
        <sz val="10"/>
        <color rgb="FFFF0000"/>
        <rFont val="Arial"/>
        <family val="2"/>
      </rPr>
      <t>3</t>
    </r>
    <r>
      <rPr>
        <sz val="10"/>
        <color rgb="FF333333"/>
        <rFont val="Arial"/>
        <family val="2"/>
      </rPr>
      <t>01 Toxique en cas d’ingestion.</t>
    </r>
  </si>
  <si>
    <r>
      <t>H</t>
    </r>
    <r>
      <rPr>
        <sz val="10"/>
        <color rgb="FFFF0000"/>
        <rFont val="Arial"/>
        <family val="2"/>
      </rPr>
      <t>3</t>
    </r>
    <r>
      <rPr>
        <sz val="10"/>
        <color rgb="FF333333"/>
        <rFont val="Arial"/>
        <family val="2"/>
      </rPr>
      <t>02 Nocif en cas d’ingestion.</t>
    </r>
  </si>
  <si>
    <r>
      <t>H</t>
    </r>
    <r>
      <rPr>
        <sz val="10"/>
        <color rgb="FFFF0000"/>
        <rFont val="Arial"/>
        <family val="2"/>
      </rPr>
      <t>3</t>
    </r>
    <r>
      <rPr>
        <sz val="10"/>
        <color rgb="FF333333"/>
        <rFont val="Arial"/>
        <family val="2"/>
      </rPr>
      <t>04 Peut être mortel en cas d’ingestion et de pénétration dans les voies respiratoires.</t>
    </r>
  </si>
  <si>
    <r>
      <t>H</t>
    </r>
    <r>
      <rPr>
        <sz val="10"/>
        <color rgb="FFFF0000"/>
        <rFont val="Arial"/>
        <family val="2"/>
      </rPr>
      <t>3</t>
    </r>
    <r>
      <rPr>
        <sz val="10"/>
        <color rgb="FF333333"/>
        <rFont val="Arial"/>
        <family val="2"/>
      </rPr>
      <t>10 Mortel par contact cutané.</t>
    </r>
  </si>
  <si>
    <r>
      <t>H</t>
    </r>
    <r>
      <rPr>
        <sz val="10"/>
        <color rgb="FFFF0000"/>
        <rFont val="Arial"/>
        <family val="2"/>
      </rPr>
      <t>3</t>
    </r>
    <r>
      <rPr>
        <sz val="10"/>
        <color rgb="FF333333"/>
        <rFont val="Arial"/>
        <family val="2"/>
      </rPr>
      <t>11 Toxique par contact cutané.</t>
    </r>
  </si>
  <si>
    <r>
      <t>H</t>
    </r>
    <r>
      <rPr>
        <sz val="10"/>
        <color rgb="FFFF0000"/>
        <rFont val="Arial"/>
        <family val="2"/>
      </rPr>
      <t>3</t>
    </r>
    <r>
      <rPr>
        <sz val="10"/>
        <color rgb="FF333333"/>
        <rFont val="Arial"/>
        <family val="2"/>
      </rPr>
      <t>12 Nocif par contact cutané.</t>
    </r>
  </si>
  <si>
    <r>
      <t>H</t>
    </r>
    <r>
      <rPr>
        <sz val="10"/>
        <color rgb="FFFF0000"/>
        <rFont val="Arial"/>
        <family val="2"/>
      </rPr>
      <t>3</t>
    </r>
    <r>
      <rPr>
        <sz val="10"/>
        <color rgb="FF333333"/>
        <rFont val="Arial"/>
        <family val="2"/>
      </rPr>
      <t>14 Provoque des brûlures de la peau et des lésions oculaires graves.</t>
    </r>
  </si>
  <si>
    <r>
      <t>H</t>
    </r>
    <r>
      <rPr>
        <sz val="10"/>
        <color rgb="FFFF0000"/>
        <rFont val="Arial"/>
        <family val="2"/>
      </rPr>
      <t>3</t>
    </r>
    <r>
      <rPr>
        <sz val="10"/>
        <color rgb="FF333333"/>
        <rFont val="Arial"/>
        <family val="2"/>
      </rPr>
      <t>15 Provoque une irritation cutanée.</t>
    </r>
  </si>
  <si>
    <r>
      <t>H</t>
    </r>
    <r>
      <rPr>
        <sz val="10"/>
        <color rgb="FFFF0000"/>
        <rFont val="Arial"/>
        <family val="2"/>
      </rPr>
      <t>3</t>
    </r>
    <r>
      <rPr>
        <sz val="10"/>
        <color rgb="FF333333"/>
        <rFont val="Arial"/>
        <family val="2"/>
      </rPr>
      <t>17 Peut provoquer une allergie cutanée.</t>
    </r>
  </si>
  <si>
    <r>
      <t>H</t>
    </r>
    <r>
      <rPr>
        <sz val="10"/>
        <color rgb="FFFF0000"/>
        <rFont val="Arial"/>
        <family val="2"/>
      </rPr>
      <t>3</t>
    </r>
    <r>
      <rPr>
        <sz val="10"/>
        <color rgb="FF333333"/>
        <rFont val="Arial"/>
        <family val="2"/>
      </rPr>
      <t>18 Provoque des lésions oculaires graves.</t>
    </r>
  </si>
  <si>
    <r>
      <t>H</t>
    </r>
    <r>
      <rPr>
        <sz val="10"/>
        <color rgb="FFFF0000"/>
        <rFont val="Arial"/>
        <family val="2"/>
      </rPr>
      <t>3</t>
    </r>
    <r>
      <rPr>
        <sz val="10"/>
        <color rgb="FF333333"/>
        <rFont val="Arial"/>
        <family val="2"/>
      </rPr>
      <t>19 Provoque une sévère irritation des yeux.</t>
    </r>
  </si>
  <si>
    <r>
      <t>H</t>
    </r>
    <r>
      <rPr>
        <sz val="10"/>
        <color rgb="FFFF0000"/>
        <rFont val="Arial"/>
        <family val="2"/>
      </rPr>
      <t>3</t>
    </r>
    <r>
      <rPr>
        <sz val="10"/>
        <color rgb="FF333333"/>
        <rFont val="Arial"/>
        <family val="2"/>
      </rPr>
      <t>30 Mortel par inhalation.</t>
    </r>
  </si>
  <si>
    <r>
      <t>H</t>
    </r>
    <r>
      <rPr>
        <sz val="10"/>
        <color rgb="FFFF0000"/>
        <rFont val="Arial"/>
        <family val="2"/>
      </rPr>
      <t>3</t>
    </r>
    <r>
      <rPr>
        <sz val="10"/>
        <color rgb="FF333333"/>
        <rFont val="Arial"/>
        <family val="2"/>
      </rPr>
      <t>31 Toxique par inhalation.</t>
    </r>
  </si>
  <si>
    <r>
      <t>H</t>
    </r>
    <r>
      <rPr>
        <sz val="10"/>
        <color rgb="FFFF0000"/>
        <rFont val="Arial"/>
        <family val="2"/>
      </rPr>
      <t>3</t>
    </r>
    <r>
      <rPr>
        <sz val="10"/>
        <color rgb="FF333333"/>
        <rFont val="Arial"/>
        <family val="2"/>
      </rPr>
      <t>32 Nocif par inhalation.</t>
    </r>
  </si>
  <si>
    <r>
      <t>H</t>
    </r>
    <r>
      <rPr>
        <sz val="10"/>
        <color rgb="FFFF0000"/>
        <rFont val="Arial"/>
        <family val="2"/>
      </rPr>
      <t>3</t>
    </r>
    <r>
      <rPr>
        <sz val="10"/>
        <color rgb="FF333333"/>
        <rFont val="Arial"/>
        <family val="2"/>
      </rPr>
      <t>34 Peut provoquer des symptômes allergiques ou d’asthme ou des difficultés respiratoires par inhalation.</t>
    </r>
  </si>
  <si>
    <r>
      <t>H</t>
    </r>
    <r>
      <rPr>
        <sz val="10"/>
        <color rgb="FFFF0000"/>
        <rFont val="Arial"/>
        <family val="2"/>
      </rPr>
      <t>3</t>
    </r>
    <r>
      <rPr>
        <sz val="10"/>
        <color rgb="FF333333"/>
        <rFont val="Arial"/>
        <family val="2"/>
      </rPr>
      <t>35 Peut irriter les voies respiratoires.</t>
    </r>
  </si>
  <si>
    <r>
      <t>H</t>
    </r>
    <r>
      <rPr>
        <sz val="10"/>
        <color rgb="FFFF0000"/>
        <rFont val="Arial"/>
        <family val="2"/>
      </rPr>
      <t>3</t>
    </r>
    <r>
      <rPr>
        <sz val="10"/>
        <color rgb="FF333333"/>
        <rFont val="Arial"/>
        <family val="2"/>
      </rPr>
      <t>36 Peut provoquer somnolence ou vertiges.</t>
    </r>
  </si>
  <si>
    <r>
      <t>H</t>
    </r>
    <r>
      <rPr>
        <sz val="10"/>
        <color rgb="FFFF0000"/>
        <rFont val="Arial"/>
        <family val="2"/>
      </rPr>
      <t>3</t>
    </r>
    <r>
      <rPr>
        <sz val="10"/>
        <color rgb="FF333333"/>
        <rFont val="Arial"/>
        <family val="2"/>
      </rPr>
      <t>40 Peut induire des anomalies génétiques.</t>
    </r>
  </si>
  <si>
    <r>
      <t>H</t>
    </r>
    <r>
      <rPr>
        <sz val="10"/>
        <color rgb="FFFF0000"/>
        <rFont val="Arial"/>
        <family val="2"/>
      </rPr>
      <t>3</t>
    </r>
    <r>
      <rPr>
        <sz val="10"/>
        <color rgb="FF333333"/>
        <rFont val="Arial"/>
        <family val="2"/>
      </rPr>
      <t>41 Susceptible d’induire des anomalies génétiques.</t>
    </r>
  </si>
  <si>
    <r>
      <t>H</t>
    </r>
    <r>
      <rPr>
        <sz val="10"/>
        <color rgb="FFFF0000"/>
        <rFont val="Arial"/>
        <family val="2"/>
      </rPr>
      <t>3</t>
    </r>
    <r>
      <rPr>
        <sz val="10"/>
        <color rgb="FF333333"/>
        <rFont val="Arial"/>
        <family val="2"/>
      </rPr>
      <t>50 Peut provoquer le cancer.</t>
    </r>
  </si>
  <si>
    <r>
      <t>H</t>
    </r>
    <r>
      <rPr>
        <sz val="10"/>
        <color rgb="FFFF0000"/>
        <rFont val="Arial"/>
        <family val="2"/>
      </rPr>
      <t>3</t>
    </r>
    <r>
      <rPr>
        <sz val="10"/>
        <color rgb="FF333333"/>
        <rFont val="Arial"/>
        <family val="2"/>
      </rPr>
      <t>51 Susceptible de provoquer le cancer.</t>
    </r>
  </si>
  <si>
    <r>
      <t>H</t>
    </r>
    <r>
      <rPr>
        <sz val="10"/>
        <color rgb="FFFF0000"/>
        <rFont val="Arial"/>
        <family val="2"/>
      </rPr>
      <t>3</t>
    </r>
    <r>
      <rPr>
        <sz val="10"/>
        <color rgb="FF333333"/>
        <rFont val="Arial"/>
        <family val="2"/>
      </rPr>
      <t>60 Peut nuire à la fertilité ou au foetus&gt;.</t>
    </r>
  </si>
  <si>
    <r>
      <t>H</t>
    </r>
    <r>
      <rPr>
        <sz val="10"/>
        <color rgb="FFFF0000"/>
        <rFont val="Arial"/>
        <family val="2"/>
      </rPr>
      <t>3</t>
    </r>
    <r>
      <rPr>
        <sz val="10"/>
        <color rgb="FF333333"/>
        <rFont val="Arial"/>
        <family val="2"/>
      </rPr>
      <t>61 Susceptible de nuire à la fertilité ou au foetus.</t>
    </r>
  </si>
  <si>
    <r>
      <t>H</t>
    </r>
    <r>
      <rPr>
        <sz val="10"/>
        <color rgb="FFFF0000"/>
        <rFont val="Arial"/>
        <family val="2"/>
      </rPr>
      <t>3</t>
    </r>
    <r>
      <rPr>
        <sz val="10"/>
        <color rgb="FF333333"/>
        <rFont val="Arial"/>
        <family val="2"/>
      </rPr>
      <t>62 Peut être nocif pour les bébés nourris au lait maternel.</t>
    </r>
  </si>
  <si>
    <r>
      <t>H</t>
    </r>
    <r>
      <rPr>
        <sz val="10"/>
        <color rgb="FFFF0000"/>
        <rFont val="Arial"/>
        <family val="2"/>
      </rPr>
      <t>3</t>
    </r>
    <r>
      <rPr>
        <sz val="10"/>
        <color rgb="FF333333"/>
        <rFont val="Arial"/>
        <family val="2"/>
      </rPr>
      <t>70 Risque avéré d’effets graves pour les organes.</t>
    </r>
  </si>
  <si>
    <r>
      <t>H</t>
    </r>
    <r>
      <rPr>
        <sz val="10"/>
        <color rgb="FFFF0000"/>
        <rFont val="Arial"/>
        <family val="2"/>
      </rPr>
      <t>3</t>
    </r>
    <r>
      <rPr>
        <sz val="10"/>
        <color rgb="FF333333"/>
        <rFont val="Arial"/>
        <family val="2"/>
      </rPr>
      <t>71 Risque présumé d’effets graves pour les organes.</t>
    </r>
  </si>
  <si>
    <r>
      <t>H</t>
    </r>
    <r>
      <rPr>
        <sz val="10"/>
        <color rgb="FFFF0000"/>
        <rFont val="Arial"/>
        <family val="2"/>
      </rPr>
      <t>3</t>
    </r>
    <r>
      <rPr>
        <sz val="10"/>
        <color rgb="FF333333"/>
        <rFont val="Arial"/>
        <family val="2"/>
      </rPr>
      <t>72 Risque avéré d’effets graves pour les organes à la suite d’expositions répétées ou d’une exposition prolongée.</t>
    </r>
  </si>
  <si>
    <r>
      <t>H</t>
    </r>
    <r>
      <rPr>
        <sz val="10"/>
        <color rgb="FFFF0000"/>
        <rFont val="Arial"/>
        <family val="2"/>
      </rPr>
      <t>3</t>
    </r>
    <r>
      <rPr>
        <sz val="10"/>
        <color rgb="FF333333"/>
        <rFont val="Arial"/>
        <family val="2"/>
      </rPr>
      <t>73 Risque présumé d’effets graves pour les organes à la suite d’expositions répétées ou d’une exposition prolongée.</t>
    </r>
  </si>
  <si>
    <r>
      <t>H</t>
    </r>
    <r>
      <rPr>
        <sz val="10"/>
        <color rgb="FF339966"/>
        <rFont val="Arial"/>
        <family val="2"/>
      </rPr>
      <t>4</t>
    </r>
    <r>
      <rPr>
        <sz val="10"/>
        <color rgb="FF333333"/>
        <rFont val="Arial"/>
        <family val="2"/>
      </rPr>
      <t>00 Très toxique pour les organismes aquatiques.</t>
    </r>
  </si>
  <si>
    <r>
      <t>H</t>
    </r>
    <r>
      <rPr>
        <sz val="10"/>
        <color rgb="FF339966"/>
        <rFont val="Arial"/>
        <family val="2"/>
      </rPr>
      <t>4</t>
    </r>
    <r>
      <rPr>
        <sz val="10"/>
        <color rgb="FF333333"/>
        <rFont val="Arial"/>
        <family val="2"/>
      </rPr>
      <t>10 Très toxique pour les organismes aquatiques, entraîne des effets néfastes à long terme.</t>
    </r>
  </si>
  <si>
    <r>
      <t>H</t>
    </r>
    <r>
      <rPr>
        <sz val="10"/>
        <color rgb="FF339966"/>
        <rFont val="Arial"/>
        <family val="2"/>
      </rPr>
      <t>4</t>
    </r>
    <r>
      <rPr>
        <sz val="10"/>
        <color rgb="FF333333"/>
        <rFont val="Arial"/>
        <family val="2"/>
      </rPr>
      <t>11 Toxique pour les organismes aquatiques, entraîne des effets néfastes à long terme.</t>
    </r>
  </si>
  <si>
    <r>
      <t>H</t>
    </r>
    <r>
      <rPr>
        <sz val="10"/>
        <color rgb="FF339966"/>
        <rFont val="Arial"/>
        <family val="2"/>
      </rPr>
      <t>4</t>
    </r>
    <r>
      <rPr>
        <sz val="10"/>
        <color rgb="FF333333"/>
        <rFont val="Arial"/>
        <family val="2"/>
      </rPr>
      <t>12 Nocif pour les organismes aquatiques, entraîne des effets néfastes à long terme.</t>
    </r>
  </si>
  <si>
    <r>
      <t>H</t>
    </r>
    <r>
      <rPr>
        <sz val="10"/>
        <color rgb="FF339966"/>
        <rFont val="Arial"/>
        <family val="2"/>
      </rPr>
      <t>4</t>
    </r>
    <r>
      <rPr>
        <sz val="10"/>
        <color rgb="FF333333"/>
        <rFont val="Arial"/>
        <family val="2"/>
      </rPr>
      <t>13 Peut être nocif à long terme pour les organismes aquatiques.</t>
    </r>
  </si>
  <si>
    <r>
      <t xml:space="preserve">HORTIMEC
</t>
    </r>
    <r>
      <rPr>
        <sz val="8"/>
        <color rgb="FF000000"/>
        <rFont val="Calibri"/>
        <family val="2"/>
        <scheme val="minor"/>
      </rPr>
      <t>18 g/L
H302 H410 H373 H319</t>
    </r>
  </si>
  <si>
    <r>
      <t xml:space="preserve">VERTIMEC
</t>
    </r>
    <r>
      <rPr>
        <sz val="8"/>
        <color rgb="FF000000"/>
        <rFont val="Calibri"/>
        <family val="2"/>
        <scheme val="minor"/>
      </rPr>
      <t>18 g/L
H302 H410 H373 H319</t>
    </r>
  </si>
  <si>
    <r>
      <t>EUH 001</t>
    </r>
    <r>
      <rPr>
        <sz val="9"/>
        <color rgb="FF5E5E5D"/>
        <rFont val="Trebuchet MS"/>
        <family val="2"/>
      </rPr>
      <t> – Explosif à l'état sec.</t>
    </r>
  </si>
  <si>
    <r>
      <t>EUH 006</t>
    </r>
    <r>
      <rPr>
        <sz val="9"/>
        <color rgb="FF5E5E5D"/>
        <rFont val="Trebuchet MS"/>
        <family val="2"/>
      </rPr>
      <t> – Danger d'explosion en contact ou sans contact avec l'air.</t>
    </r>
  </si>
  <si>
    <r>
      <t>EUH 014</t>
    </r>
    <r>
      <rPr>
        <sz val="9"/>
        <color rgb="FF5E5E5D"/>
        <rFont val="Trebuchet MS"/>
        <family val="2"/>
      </rPr>
      <t> – Réagit violemment au contact de l'eau.</t>
    </r>
  </si>
  <si>
    <r>
      <t>EUH 018</t>
    </r>
    <r>
      <rPr>
        <sz val="9"/>
        <color rgb="FF5E5E5D"/>
        <rFont val="Trebuchet MS"/>
        <family val="2"/>
      </rPr>
      <t> – Lors de l'utilisation, formation possible de mélange vapeur-air inflammable/explosif.</t>
    </r>
  </si>
  <si>
    <r>
      <t>EUH 019</t>
    </r>
    <r>
      <rPr>
        <sz val="9"/>
        <color rgb="FF5E5E5D"/>
        <rFont val="Trebuchet MS"/>
        <family val="2"/>
      </rPr>
      <t> – Peut former des peroxydes explosifs.</t>
    </r>
  </si>
  <si>
    <r>
      <t>EUH 044</t>
    </r>
    <r>
      <rPr>
        <sz val="9"/>
        <color rgb="FF5E5E5D"/>
        <rFont val="Trebuchet MS"/>
        <family val="2"/>
      </rPr>
      <t> – Risque d'explosion si chauffé en ambiance confinée.</t>
    </r>
  </si>
  <si>
    <r>
      <t>EUH 029</t>
    </r>
    <r>
      <rPr>
        <sz val="9"/>
        <color rgb="FF5E5E5D"/>
        <rFont val="Trebuchet MS"/>
        <family val="2"/>
      </rPr>
      <t> – Au contact de l'eau, dégage des gaz toxiques.</t>
    </r>
  </si>
  <si>
    <r>
      <t>EUH 031</t>
    </r>
    <r>
      <rPr>
        <sz val="9"/>
        <color rgb="FF5E5E5D"/>
        <rFont val="Trebuchet MS"/>
        <family val="2"/>
      </rPr>
      <t> – Au contact d'un acide, dégage un gaz toxique.</t>
    </r>
  </si>
  <si>
    <r>
      <t>EUH 032</t>
    </r>
    <r>
      <rPr>
        <sz val="9"/>
        <color rgb="FF5E5E5D"/>
        <rFont val="Trebuchet MS"/>
        <family val="2"/>
      </rPr>
      <t> – Au contact d'un acide, dégage un gaz très toxique.</t>
    </r>
    <r>
      <rPr>
        <b/>
        <i/>
        <sz val="9"/>
        <color rgb="FF5E5E5D"/>
        <rFont val="Trebuchet MS"/>
        <family val="2"/>
      </rPr>
      <t> </t>
    </r>
  </si>
  <si>
    <r>
      <t>EUH 066</t>
    </r>
    <r>
      <rPr>
        <sz val="9"/>
        <color rgb="FF5E5E5D"/>
        <rFont val="Trebuchet MS"/>
        <family val="2"/>
      </rPr>
      <t> – L'exposition répétée peut provoquer dessèchement ou gerçures de la peau.</t>
    </r>
  </si>
  <si>
    <r>
      <t>EUH 070</t>
    </r>
    <r>
      <rPr>
        <sz val="9"/>
        <color rgb="FF5E5E5D"/>
        <rFont val="Trebuchet MS"/>
        <family val="2"/>
      </rPr>
      <t> – Toxique par contact oculaire.</t>
    </r>
  </si>
  <si>
    <r>
      <t>EUH 071</t>
    </r>
    <r>
      <rPr>
        <sz val="9"/>
        <color rgb="FF5E5E5D"/>
        <rFont val="Trebuchet MS"/>
        <family val="2"/>
      </rPr>
      <t> – Corrosif pour les voies respiratoires.</t>
    </r>
  </si>
  <si>
    <r>
      <t>EUH 059</t>
    </r>
    <r>
      <rPr>
        <sz val="9"/>
        <color rgb="FF5E5E5D"/>
        <rFont val="Trebuchet MS"/>
        <family val="2"/>
      </rPr>
      <t> – Dangereux pour la couche d’ozone.</t>
    </r>
  </si>
  <si>
    <r>
      <t>EUH 201</t>
    </r>
    <r>
      <rPr>
        <sz val="9"/>
        <color rgb="FF5E5E5D"/>
        <rFont val="Trebuchet MS"/>
        <family val="2"/>
      </rPr>
      <t> – Contient du plomb. Ne pas utiliser sur les objets susceptibles d’être mâchés ou sucés par des enfants.</t>
    </r>
  </si>
  <si>
    <r>
      <t>EUH 201A</t>
    </r>
    <r>
      <rPr>
        <sz val="9"/>
        <color rgb="FF5E5E5D"/>
        <rFont val="Trebuchet MS"/>
        <family val="2"/>
      </rPr>
      <t> – Attention! Contient du plomb.</t>
    </r>
  </si>
  <si>
    <r>
      <t>EUH 202</t>
    </r>
    <r>
      <rPr>
        <sz val="9"/>
        <color rgb="FF5E5E5D"/>
        <rFont val="Trebuchet MS"/>
        <family val="2"/>
      </rPr>
      <t> – Cyanoacrylate. Danger. Colle à la peau et aux yeux en quelques secondes. À conserver hors de portée des enfants.</t>
    </r>
  </si>
  <si>
    <r>
      <t>EUH 203</t>
    </r>
    <r>
      <rPr>
        <sz val="9"/>
        <color rgb="FF5E5E5D"/>
        <rFont val="Trebuchet MS"/>
        <family val="2"/>
      </rPr>
      <t> – Contient du chrome (VI). Peut produire une réaction allergique.</t>
    </r>
  </si>
  <si>
    <r>
      <t>EUH 204</t>
    </r>
    <r>
      <rPr>
        <sz val="9"/>
        <color rgb="FF5E5E5D"/>
        <rFont val="Trebuchet MS"/>
        <family val="2"/>
      </rPr>
      <t> – Contient des isocyanates. Peut produire une réaction allergique.</t>
    </r>
  </si>
  <si>
    <r>
      <t>EUH 205</t>
    </r>
    <r>
      <rPr>
        <sz val="9"/>
        <color rgb="FF5E5E5D"/>
        <rFont val="Trebuchet MS"/>
        <family val="2"/>
      </rPr>
      <t> – Contient des composés époxydiques. Peut produire une réaction allergique.</t>
    </r>
  </si>
  <si>
    <r>
      <t>EUH 206</t>
    </r>
    <r>
      <rPr>
        <sz val="9"/>
        <color rgb="FF5E5E5D"/>
        <rFont val="Trebuchet MS"/>
        <family val="2"/>
      </rPr>
      <t> – Attention! Ne pas utiliser en combinaison avec d’autres produits. Peut libérer des gaz dangereux (chlore).</t>
    </r>
  </si>
  <si>
    <r>
      <t>EUH 207</t>
    </r>
    <r>
      <rPr>
        <sz val="9"/>
        <color rgb="FF5E5E5D"/>
        <rFont val="Trebuchet MS"/>
        <family val="2"/>
      </rPr>
      <t> – Attention! Contient du cadmium. Des fumées dangereuses se développent pendant l’utilisation. Voir les informations fournies par le fabricant. Respectez les consignes de sécurité.</t>
    </r>
  </si>
  <si>
    <r>
      <t>EUH 208</t>
    </r>
    <r>
      <rPr>
        <sz val="9"/>
        <color rgb="FF5E5E5D"/>
        <rFont val="Trebuchet MS"/>
        <family val="2"/>
      </rPr>
      <t> – Contient . Peut produire une réaction allergique.</t>
    </r>
  </si>
  <si>
    <r>
      <t>EUH 209</t>
    </r>
    <r>
      <rPr>
        <sz val="9"/>
        <color rgb="FF5E5E5D"/>
        <rFont val="Trebuchet MS"/>
        <family val="2"/>
      </rPr>
      <t> – Peut devenir facilement inflammable en cours d’utilisation.</t>
    </r>
  </si>
  <si>
    <r>
      <t>EUH 209A</t>
    </r>
    <r>
      <rPr>
        <sz val="9"/>
        <color rgb="FF5E5E5D"/>
        <rFont val="Trebuchet MS"/>
        <family val="2"/>
      </rPr>
      <t> – Peut devenir inflammable en cours d’utilisation.</t>
    </r>
  </si>
  <si>
    <r>
      <t>EUH 210</t>
    </r>
    <r>
      <rPr>
        <sz val="9"/>
        <color rgb="FF5E5E5D"/>
        <rFont val="Trebuchet MS"/>
        <family val="2"/>
      </rPr>
      <t> – Fiche de données de sécurité disponible sur demande.</t>
    </r>
  </si>
  <si>
    <r>
      <t>EUH 401</t>
    </r>
    <r>
      <rPr>
        <sz val="9"/>
        <color rgb="FF5E5E5D"/>
        <rFont val="Trebuchet MS"/>
        <family val="2"/>
      </rPr>
      <t> – Respectez les instructions d’utilisation pour éviter les risques pour la santé humaine et l’environnement.</t>
    </r>
  </si>
  <si>
    <r>
      <rPr>
        <b/>
        <sz val="13"/>
        <color rgb="FF000000"/>
        <rFont val="Calibri"/>
        <family val="2"/>
        <scheme val="minor"/>
      </rPr>
      <t>FLORAMITE 240 SC</t>
    </r>
    <r>
      <rPr>
        <b/>
        <sz val="11"/>
        <color rgb="FF000000"/>
        <rFont val="Calibri"/>
        <family val="2"/>
        <scheme val="minor"/>
      </rPr>
      <t xml:space="preserve">
</t>
    </r>
    <r>
      <rPr>
        <sz val="8"/>
        <color rgb="FF000000"/>
        <rFont val="Calibri"/>
        <family val="2"/>
        <scheme val="minor"/>
      </rPr>
      <t>240 g/L
H317 H411 EUH208 EUH401</t>
    </r>
  </si>
  <si>
    <r>
      <rPr>
        <b/>
        <sz val="13"/>
        <color rgb="FF000000"/>
        <rFont val="Calibri"/>
        <family val="2"/>
        <scheme val="minor"/>
      </rPr>
      <t>MILBEKNOCK EC</t>
    </r>
    <r>
      <rPr>
        <b/>
        <sz val="11"/>
        <color rgb="FF000000"/>
        <rFont val="Calibri"/>
        <family val="2"/>
        <scheme val="minor"/>
      </rPr>
      <t xml:space="preserve">
</t>
    </r>
    <r>
      <rPr>
        <sz val="8"/>
        <color rgb="FF000000"/>
        <rFont val="Calibri"/>
        <family val="2"/>
        <scheme val="minor"/>
      </rPr>
      <t>9.3 g/L
H226 H304 H335 H336 H410 EUH208</t>
    </r>
  </si>
  <si>
    <r>
      <rPr>
        <b/>
        <sz val="13"/>
        <color rgb="FF000000"/>
        <rFont val="Calibri"/>
        <family val="2"/>
        <scheme val="minor"/>
      </rPr>
      <t xml:space="preserve">MASAI
</t>
    </r>
    <r>
      <rPr>
        <sz val="8"/>
        <color rgb="FF000000"/>
        <rFont val="Calibri"/>
        <family val="2"/>
        <scheme val="minor"/>
      </rPr>
      <t xml:space="preserve">20%
H302 H332 H335 H400 H410
</t>
    </r>
    <r>
      <rPr>
        <b/>
        <u val="double"/>
        <sz val="10"/>
        <color rgb="FFFF0000"/>
        <rFont val="Calibri"/>
        <family val="2"/>
        <scheme val="minor"/>
      </rPr>
      <t>ARRET FOURNISSEUR</t>
    </r>
  </si>
  <si>
    <r>
      <t xml:space="preserve">ORTIVA GOLD
</t>
    </r>
    <r>
      <rPr>
        <sz val="8"/>
        <color rgb="FF000000"/>
        <rFont val="Calibri"/>
        <family val="2"/>
        <scheme val="minor"/>
      </rPr>
      <t>250 g/L
H400 H410 EUH401</t>
    </r>
  </si>
  <si>
    <r>
      <t xml:space="preserve">NIMROD
</t>
    </r>
    <r>
      <rPr>
        <sz val="8"/>
        <color rgb="FF000000"/>
        <rFont val="Calibri"/>
        <family val="2"/>
        <scheme val="minor"/>
      </rPr>
      <t>250 g/L
H226 H304 H315 H335 H411 EUH066 EUH401</t>
    </r>
  </si>
  <si>
    <r>
      <t xml:space="preserve">BOUILLIE BORDELAISE RSR DISPERSS NC
</t>
    </r>
    <r>
      <rPr>
        <sz val="8"/>
        <color rgb="FF000000"/>
        <rFont val="Calibri"/>
        <family val="2"/>
        <scheme val="minor"/>
      </rPr>
      <t>20%
H410 H318 EUH401</t>
    </r>
  </si>
  <si>
    <r>
      <t xml:space="preserve">SWITCH
</t>
    </r>
    <r>
      <rPr>
        <sz val="8"/>
        <color rgb="FF000000"/>
        <rFont val="Calibri"/>
        <family val="2"/>
        <scheme val="minor"/>
      </rPr>
      <t>37,5% ; 25%
H317 H400 H410</t>
    </r>
  </si>
  <si>
    <r>
      <t xml:space="preserve">DIFCOR 250 EC
</t>
    </r>
    <r>
      <rPr>
        <sz val="8"/>
        <color rgb="FF000000"/>
        <rFont val="Calibri"/>
        <family val="2"/>
        <scheme val="minor"/>
      </rPr>
      <t>250 g/L
H302 H304 319 H373 H410 EUH066</t>
    </r>
  </si>
  <si>
    <r>
      <t xml:space="preserve">FORUM PM
</t>
    </r>
    <r>
      <rPr>
        <sz val="8"/>
        <color rgb="FF000000"/>
        <rFont val="Calibri"/>
        <family val="2"/>
        <scheme val="minor"/>
      </rPr>
      <t>50%
H412</t>
    </r>
  </si>
  <si>
    <r>
      <t xml:space="preserve">ALIETTE FLASH
</t>
    </r>
    <r>
      <rPr>
        <sz val="8"/>
        <color rgb="FF000000"/>
        <rFont val="Calibri"/>
        <family val="2"/>
        <scheme val="minor"/>
      </rPr>
      <t>80%
H319</t>
    </r>
  </si>
  <si>
    <r>
      <t xml:space="preserve">SANTHAL
</t>
    </r>
    <r>
      <rPr>
        <sz val="8"/>
        <color rgb="FF000000"/>
        <rFont val="Calibri"/>
        <family val="2"/>
        <scheme val="minor"/>
      </rPr>
      <t>465.2 g/L
H302 H319 H412 EUH401</t>
    </r>
  </si>
  <si>
    <r>
      <t xml:space="preserve">SUBDUE GOLD
</t>
    </r>
    <r>
      <rPr>
        <sz val="8"/>
        <color rgb="FF000000"/>
        <rFont val="Calibri"/>
        <family val="2"/>
        <scheme val="minor"/>
      </rPr>
      <t>465.2 g/L
H302 H319 H412 EUH401</t>
    </r>
  </si>
  <si>
    <r>
      <t xml:space="preserve">PROPLANT
</t>
    </r>
    <r>
      <rPr>
        <sz val="8"/>
        <color rgb="FF000000"/>
        <rFont val="Calibri"/>
        <family val="2"/>
        <scheme val="minor"/>
      </rPr>
      <t>722 g/L
H317</t>
    </r>
  </si>
  <si>
    <r>
      <t>POLYFLOR FONGICIDE ROSIERS</t>
    </r>
    <r>
      <rPr>
        <sz val="8"/>
        <color rgb="FF000000"/>
        <rFont val="Calibri"/>
        <family val="2"/>
        <scheme val="minor"/>
      </rPr>
      <t xml:space="preserve">
5 g/L
H412 EUH208 EUH401</t>
    </r>
  </si>
  <si>
    <r>
      <t xml:space="preserve">ORDOVAL
</t>
    </r>
    <r>
      <rPr>
        <sz val="8"/>
        <color rgb="FF000000"/>
        <rFont val="Calibri"/>
        <family val="2"/>
        <scheme val="minor"/>
      </rPr>
      <t>80%
H302 H319 H373 H410</t>
    </r>
  </si>
  <si>
    <r>
      <t xml:space="preserve">TRIMANOC DG
</t>
    </r>
    <r>
      <rPr>
        <sz val="8"/>
        <color rgb="FF000000"/>
        <rFont val="Calibri"/>
        <family val="2"/>
        <scheme val="minor"/>
      </rPr>
      <t xml:space="preserve">75%
H317 H361 H400
</t>
    </r>
    <r>
      <rPr>
        <b/>
        <u val="double"/>
        <sz val="8"/>
        <color rgb="FF000000"/>
        <rFont val="Calibri"/>
        <family val="2"/>
        <scheme val="minor"/>
      </rPr>
      <t>ATTENTION</t>
    </r>
  </si>
  <si>
    <r>
      <t xml:space="preserve">ATOMIUM
</t>
    </r>
    <r>
      <rPr>
        <sz val="8"/>
        <color rgb="FF000000"/>
        <rFont val="Calibri"/>
        <family val="2"/>
        <scheme val="minor"/>
      </rPr>
      <t xml:space="preserve">45 g/L
H304 H319 H361 H412 EUH401
</t>
    </r>
    <r>
      <rPr>
        <b/>
        <u val="double"/>
        <sz val="8"/>
        <color rgb="FF000000"/>
        <rFont val="Calibri"/>
        <family val="2"/>
        <scheme val="minor"/>
      </rPr>
      <t>ATTENTION</t>
    </r>
  </si>
  <si>
    <r>
      <t xml:space="preserve">LICORNE
</t>
    </r>
    <r>
      <rPr>
        <sz val="8"/>
        <color rgb="FF000000"/>
        <rFont val="Calibri"/>
        <family val="2"/>
        <scheme val="minor"/>
      </rPr>
      <t xml:space="preserve">45 g/L
H304 H319 H361 H412 EUH401
</t>
    </r>
    <r>
      <rPr>
        <b/>
        <u val="double"/>
        <sz val="8"/>
        <color rgb="FF000000"/>
        <rFont val="Calibri"/>
        <family val="2"/>
        <scheme val="minor"/>
      </rPr>
      <t>ATTENTION</t>
    </r>
  </si>
  <si>
    <r>
      <t xml:space="preserve">MERPAN SC
</t>
    </r>
    <r>
      <rPr>
        <sz val="8"/>
        <color rgb="FF000000"/>
        <rFont val="Calibri"/>
        <family val="2"/>
        <scheme val="minor"/>
      </rPr>
      <t xml:space="preserve">480 g/L
H317 H351 H400
</t>
    </r>
    <r>
      <rPr>
        <b/>
        <u val="double"/>
        <sz val="8"/>
        <color rgb="FF000000"/>
        <rFont val="Calibri"/>
        <family val="2"/>
        <scheme val="minor"/>
      </rPr>
      <t>ATTENTION</t>
    </r>
  </si>
  <si>
    <r>
      <t xml:space="preserve">MERPAN 80 WDG
</t>
    </r>
    <r>
      <rPr>
        <sz val="8"/>
        <color rgb="FF000000"/>
        <rFont val="Calibri"/>
        <family val="2"/>
        <scheme val="minor"/>
      </rPr>
      <t xml:space="preserve">80%
H317 H319 H351 H400
</t>
    </r>
    <r>
      <rPr>
        <b/>
        <u val="double"/>
        <sz val="8"/>
        <color rgb="FF000000"/>
        <rFont val="Calibri"/>
        <family val="2"/>
        <scheme val="minor"/>
      </rPr>
      <t>ATTENTION</t>
    </r>
  </si>
  <si>
    <r>
      <t xml:space="preserve">FOLIO GOLD
</t>
    </r>
    <r>
      <rPr>
        <sz val="8"/>
        <color rgb="FF000000"/>
        <rFont val="Calibri"/>
        <family val="2"/>
        <scheme val="minor"/>
      </rPr>
      <t xml:space="preserve">500g/L; 36,3 g/L
H315 H317 H319 H332 H335
 H351 H410 EUH401
</t>
    </r>
    <r>
      <rPr>
        <b/>
        <u val="double"/>
        <sz val="8"/>
        <color rgb="FF000000"/>
        <rFont val="Calibri"/>
        <family val="2"/>
        <scheme val="minor"/>
      </rPr>
      <t>ATTENTION</t>
    </r>
  </si>
  <si>
    <r>
      <t xml:space="preserve">DELAN WG
</t>
    </r>
    <r>
      <rPr>
        <sz val="8"/>
        <color rgb="FF000000"/>
        <rFont val="Calibri"/>
        <family val="2"/>
        <scheme val="minor"/>
      </rPr>
      <t xml:space="preserve">70%
H301 H317 H318 H351 H400 H410
</t>
    </r>
    <r>
      <rPr>
        <b/>
        <u val="double"/>
        <sz val="8"/>
        <color rgb="FF000000"/>
        <rFont val="Calibri"/>
        <family val="2"/>
        <scheme val="minor"/>
      </rPr>
      <t>ATTENTION</t>
    </r>
  </si>
  <si>
    <r>
      <t xml:space="preserve">ALTIGAN FLASH
</t>
    </r>
    <r>
      <rPr>
        <sz val="8"/>
        <color rgb="FF000000"/>
        <rFont val="Calibri"/>
        <family val="2"/>
        <scheme val="minor"/>
      </rPr>
      <t xml:space="preserve">50% 25%
H252 H317 H319 H351 H400
</t>
    </r>
    <r>
      <rPr>
        <b/>
        <u val="double"/>
        <sz val="8"/>
        <color rgb="FF000000"/>
        <rFont val="Calibri"/>
        <family val="2"/>
        <scheme val="minor"/>
      </rPr>
      <t>ATTENTION</t>
    </r>
  </si>
  <si>
    <r>
      <t xml:space="preserve">OPTION FLASH
</t>
    </r>
    <r>
      <rPr>
        <sz val="8"/>
        <color rgb="FF000000"/>
        <rFont val="Calibri"/>
        <family val="2"/>
        <scheme val="minor"/>
      </rPr>
      <t xml:space="preserve">50% 25%
H252 H317 H319 H351 H400
</t>
    </r>
    <r>
      <rPr>
        <b/>
        <u val="double"/>
        <sz val="8"/>
        <color rgb="FF000000"/>
        <rFont val="Calibri"/>
        <family val="2"/>
        <scheme val="minor"/>
      </rPr>
      <t>ATTENTION</t>
    </r>
  </si>
  <si>
    <r>
      <t>ALLIAGE</t>
    </r>
    <r>
      <rPr>
        <b/>
        <sz val="8"/>
        <color rgb="FF000000"/>
        <rFont val="Calibri"/>
        <family val="2"/>
        <scheme val="minor"/>
      </rPr>
      <t xml:space="preserve">
</t>
    </r>
    <r>
      <rPr>
        <sz val="8"/>
        <color rgb="FF000000"/>
        <rFont val="Calibri"/>
        <family val="2"/>
        <scheme val="minor"/>
      </rPr>
      <t xml:space="preserve">50%
H351 H400 H410
</t>
    </r>
    <r>
      <rPr>
        <b/>
        <u val="double"/>
        <sz val="8"/>
        <color rgb="FF000000"/>
        <rFont val="Calibri"/>
        <family val="2"/>
        <scheme val="minor"/>
      </rPr>
      <t>ATTENTION</t>
    </r>
  </si>
  <si>
    <r>
      <t xml:space="preserve">TOPSIN 70 WG
</t>
    </r>
    <r>
      <rPr>
        <sz val="8"/>
        <color rgb="FF000000"/>
        <rFont val="Calibri"/>
        <family val="2"/>
        <scheme val="minor"/>
      </rPr>
      <t xml:space="preserve">70,4%
H302 H317 H332 H341 H410 EUH208 EUH401
</t>
    </r>
    <r>
      <rPr>
        <b/>
        <u val="double"/>
        <sz val="8"/>
        <color rgb="FF000000"/>
        <rFont val="Calibri"/>
        <family val="2"/>
        <scheme val="minor"/>
      </rPr>
      <t>ATTENTION</t>
    </r>
  </si>
  <si>
    <r>
      <t xml:space="preserve">ROVRAL
AQUA FLO
</t>
    </r>
    <r>
      <rPr>
        <sz val="8"/>
        <color rgb="FF000000"/>
        <rFont val="Calibri"/>
        <family val="2"/>
        <scheme val="minor"/>
      </rPr>
      <t xml:space="preserve">43,2%
H351 H400 H410 </t>
    </r>
    <r>
      <rPr>
        <b/>
        <u val="double"/>
        <sz val="8"/>
        <color rgb="FF000000"/>
        <rFont val="Calibri"/>
        <family val="2"/>
        <scheme val="minor"/>
      </rPr>
      <t>ATTENTION</t>
    </r>
    <r>
      <rPr>
        <sz val="8"/>
        <color rgb="FF000000"/>
        <rFont val="Calibri"/>
        <family val="2"/>
        <scheme val="minor"/>
      </rPr>
      <t xml:space="preserve">
</t>
    </r>
    <r>
      <rPr>
        <b/>
        <u val="double"/>
        <sz val="10"/>
        <color rgb="FFFF0000"/>
        <rFont val="Calibri"/>
        <family val="2"/>
        <scheme val="minor"/>
      </rPr>
      <t>ARRET FOURNISSEUR</t>
    </r>
  </si>
  <si>
    <t xml:space="preserve">PRESENTATION
INSECTICIDES
ACARICIDES
FONGICIDES
 HERBICIDES
DIVERS
DESINFECTANTS ET ADJUVANTS
</t>
  </si>
  <si>
    <t xml:space="preserve">P.1
P.8
P.12
P.14
P.19
P.21
P.22
</t>
  </si>
  <si>
    <t>HOMOLOGATION</t>
  </si>
  <si>
    <t>MENTION ABEILLE</t>
  </si>
  <si>
    <t>PULVERISATION</t>
  </si>
  <si>
    <t>BZZZ</t>
  </si>
  <si>
    <t>DANGERS</t>
  </si>
  <si>
    <t>CIBLES</t>
  </si>
  <si>
    <t>INFOS</t>
  </si>
  <si>
    <t>PSYLLES / THRIPS / mineuses</t>
  </si>
  <si>
    <t>Agit sur les insectes piqueurs
Action acaricide (voir acaricides)
Longue persistance = 3 à 6 semaines
2 applications par an maximum</t>
  </si>
  <si>
    <t>Psylles 0.75 L/ha 
Thrips 0.5 L/ha</t>
  </si>
  <si>
    <t>Systemique</t>
  </si>
  <si>
    <t>TYPE</t>
  </si>
  <si>
    <t>INSECTICIDE</t>
  </si>
  <si>
    <t>DOSAGE</t>
  </si>
  <si>
    <t>PUCERONS / aleurodes</t>
  </si>
  <si>
    <t>CHENILLES</t>
  </si>
  <si>
    <t>COCHENILLES / CICADELLES</t>
  </si>
  <si>
    <t>PUCERONS / PSYLLES</t>
  </si>
  <si>
    <t xml:space="preserve">Pucerons, Psylles 0,6 L/ha
Autres 0,3 L/ha
</t>
  </si>
  <si>
    <t>MOUCHES DES TERREAUX / MINEUSES</t>
  </si>
  <si>
    <t>Pucerons, Carpocapses, Mineuses, Noctuelles défoliatrices : 0.5 L/ha
Cicadelles : 0.85 L/ha
Psylles, Tordeuses : 1.2 L/ha</t>
  </si>
  <si>
    <t>PUCERONS / CICADELLES / PSYLLES</t>
  </si>
  <si>
    <t>Lépidoptères et diptères sur pontes fraîchement déposées</t>
  </si>
  <si>
    <t>PUCERONS</t>
  </si>
  <si>
    <t>Larves d'otiorhynques</t>
  </si>
  <si>
    <t>Oeufs d'insectes / stades hivernants des Pucerons, Cochenilles, Psylles et Acariens</t>
  </si>
  <si>
    <t xml:space="preserve">Pucerons : 1 L/ha
Scolytes 1.5 L/ha
</t>
  </si>
  <si>
    <t>PUCERONS / SCOLYTES</t>
  </si>
  <si>
    <t>3 applications maximum par an</t>
  </si>
  <si>
    <t xml:space="preserve">Coléoptères phytophages, Insectes xylophages (Otiorhynque, Bupreste, Altise...) : 0,08 L/ha
Chenilles phytophages (Tordeuses, Noctuelles), Cicadelles, Pucerons : 0,125 L/ha
</t>
  </si>
  <si>
    <t>COLEOPTERES / CHENILLES</t>
  </si>
  <si>
    <t>Aleurodes : 0,4 kg/ha
Pucerons : 0,2 kg/ha</t>
  </si>
  <si>
    <t>ALEURODES / PUCERONS</t>
  </si>
  <si>
    <t>THRIPS / NOCTUELLES DEFOLIATRICE</t>
  </si>
  <si>
    <t>Thrips : 0,8L/ha
Noctuelles Défoliatrices : 1,2L/ha</t>
  </si>
  <si>
    <t>Pucerons : 1,2L/ha
Psylles, Cochenilles : 1,9L/ha</t>
  </si>
  <si>
    <t>PUCERONS / PSYLLES / COCHENILLES</t>
  </si>
  <si>
    <t>Persistance d'action de 4 à 5 semaines</t>
  </si>
  <si>
    <t>CMR</t>
  </si>
  <si>
    <t>TOXIQUE</t>
  </si>
  <si>
    <t>Larves de mouches des terreaux (Sciaridae)</t>
  </si>
  <si>
    <t xml:space="preserve">Ravageurs divers : 0,6 L/ha
Cochenilles : 0,4 L/ha
Pucerons : 0.2 L/ha
</t>
  </si>
  <si>
    <t>DIVERS / PUCERONS / COCHENILLES</t>
  </si>
  <si>
    <t>Aleurodes au stade larvaire</t>
  </si>
  <si>
    <t>Pucerons 0,25 kg/ha
Aleurodes 0,5 kg/ha</t>
  </si>
  <si>
    <t>EN STOCK</t>
  </si>
  <si>
    <t>CONDT</t>
  </si>
  <si>
    <t>OUI</t>
  </si>
  <si>
    <t>48 h</t>
  </si>
  <si>
    <t>MATIÈRE ACTIVE
famille chimique</t>
  </si>
  <si>
    <t>PROD.COMMERCIAUX
Concentration
Phrases de risques / Toxicité</t>
  </si>
  <si>
    <t>ACARICIDE</t>
  </si>
  <si>
    <t>16 L/ha</t>
  </si>
  <si>
    <t>17 L/ha</t>
  </si>
  <si>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Action secondaire sur les Mineuses, Aleurodes et Thrips
</t>
    </r>
    <r>
      <rPr>
        <b/>
        <sz val="10"/>
        <color rgb="FF00AE00"/>
        <rFont val="Calibri"/>
        <family val="2"/>
        <scheme val="minor"/>
      </rPr>
      <t xml:space="preserve">Impact faible à modéré sur la faune auxiliaire
</t>
    </r>
    <r>
      <rPr>
        <sz val="10"/>
        <color rgb="FF000000"/>
        <rFont val="Calibri"/>
        <family val="2"/>
        <scheme val="minor"/>
      </rPr>
      <t>Longue persistance d'action / pas plus de 2 séquences de 3 appl.
(7 jours entre 2 appl.) PAS EN EXTERIEUR</t>
    </r>
  </si>
  <si>
    <t>Acariens</t>
  </si>
  <si>
    <t>FONGICIDES</t>
  </si>
  <si>
    <t>48H</t>
  </si>
  <si>
    <t>2 kg/ha A CONFIRMER SOUS SERRE</t>
  </si>
  <si>
    <t xml:space="preserve">
Actif sur la germination, la croissance mycélienne, la sporulation Efficace sur les quatre grandes familles de champignons Persistance = 12 jours / 3 applications/an maxi</t>
  </si>
  <si>
    <t>Oïdium, Rouille, Mildiou,  Maladies diverses</t>
  </si>
  <si>
    <r>
      <rPr>
        <sz val="10"/>
        <color rgb="FF000000"/>
        <rFont val="Calibri"/>
        <family val="2"/>
        <scheme val="minor"/>
      </rPr>
      <t>Absorption racinaire</t>
    </r>
    <r>
      <rPr>
        <b/>
        <sz val="10"/>
        <color rgb="FF000000"/>
        <rFont val="Calibri"/>
        <family val="2"/>
        <scheme val="minor"/>
      </rPr>
      <t xml:space="preserve">
</t>
    </r>
    <r>
      <rPr>
        <sz val="10"/>
        <color rgb="FF000000"/>
        <rFont val="Calibri"/>
        <family val="2"/>
        <scheme val="minor"/>
      </rPr>
      <t>Propriétés systémiques
Préventif / Curatif</t>
    </r>
  </si>
  <si>
    <t>Oïdiums / Botrytis sur vigne</t>
  </si>
  <si>
    <r>
      <rPr>
        <sz val="11"/>
        <color rgb="FF000000"/>
        <rFont val="Calibri"/>
        <family val="2"/>
        <scheme val="minor"/>
      </rPr>
      <t xml:space="preserve">Appliquer en présence d'une hygrométrie élevée
6 applications max par (7 jours entre 2 appl.)
</t>
    </r>
    <r>
      <rPr>
        <b/>
        <sz val="11"/>
        <color rgb="FF000000"/>
        <rFont val="Calibri"/>
        <family val="2"/>
        <scheme val="minor"/>
      </rPr>
      <t xml:space="preserve">Ne pas mélanger à des adjuvants, ou tout autres produits
</t>
    </r>
  </si>
  <si>
    <t>Oïdium</t>
  </si>
  <si>
    <t>Sélectif de la faune auxiliaire</t>
  </si>
  <si>
    <t>5 kg/ha ou 50 kg/ha (sur toile)</t>
  </si>
  <si>
    <t>Phyto. Ramorum : 4 kg/ha  /  Phyto. Cinnamoni : 7 kg/ha ou 75g/m3</t>
  </si>
  <si>
    <t>6 kg/ha</t>
  </si>
  <si>
    <t>6 L/ha (pulv.)
2 mL/m² (pot à pot)</t>
  </si>
  <si>
    <t>3 kg/ha A CONFIRMER SOUS SERRE</t>
  </si>
  <si>
    <t>non</t>
  </si>
  <si>
    <t>TAVELURE, mildiou,septoriose (dose -) / CICATRISANT / CLOQUE (dose +)</t>
  </si>
  <si>
    <r>
      <rPr>
        <sz val="10"/>
        <color rgb="FF000000"/>
        <rFont val="Calibri"/>
        <family val="2"/>
        <scheme val="minor"/>
      </rPr>
      <t xml:space="preserve">Actif sur de nombreuses maladies cryptogamiques
Aucune action sur les rouilles.
</t>
    </r>
    <r>
      <rPr>
        <b/>
        <sz val="10"/>
        <color rgb="FF000000"/>
        <rFont val="Calibri"/>
        <family val="2"/>
        <scheme val="minor"/>
      </rPr>
      <t>Ne pas mélanger au cuivre et aux huiles minérales</t>
    </r>
  </si>
  <si>
    <t>Phytophthoras aériens, Mildiou, Maladie diverses</t>
  </si>
  <si>
    <t>1 application max par culture tous les 3 ans</t>
  </si>
  <si>
    <t>Bactérioses, Cloque, Feu bactérien, Chancres fongiques et bactériens, Mildiou, Tavelure, Coryneum</t>
  </si>
  <si>
    <r>
      <rPr>
        <b/>
        <sz val="11"/>
        <color rgb="FF000000"/>
        <rFont val="Calibri"/>
        <family val="2"/>
        <scheme val="minor"/>
      </rPr>
      <t xml:space="preserve">A utiliser en mélange avec d'autres fongicides de synthèse
</t>
    </r>
    <r>
      <rPr>
        <b/>
        <sz val="10"/>
        <color rgb="FF00AE00"/>
        <rFont val="Calibri"/>
        <family val="2"/>
        <scheme val="minor"/>
      </rPr>
      <t>Sélectif de la faune auxiliaire
Toxique sur MYCOTAL et PREFERAL</t>
    </r>
  </si>
  <si>
    <r>
      <rPr>
        <b/>
        <sz val="11"/>
        <color rgb="FF000000"/>
        <rFont val="Calibri"/>
        <family val="2"/>
        <scheme val="minor"/>
      </rPr>
      <t xml:space="preserve">A utiliser principalement seul
</t>
    </r>
    <r>
      <rPr>
        <b/>
        <sz val="10"/>
        <color rgb="FF00AE00"/>
        <rFont val="Calibri"/>
        <family val="2"/>
        <scheme val="minor"/>
      </rPr>
      <t>Sélectif de la faune auxiliaire
Toxique sur MYCOTAL et PREFERAL</t>
    </r>
  </si>
  <si>
    <t>BOTRYTIS, Sclérotinia, Moniliose sur fleurs et rameaux , Maladies diverses</t>
  </si>
  <si>
    <t>Actif sur un grand nombre de champignons pathogènes</t>
  </si>
  <si>
    <r>
      <rPr>
        <sz val="10"/>
        <color rgb="FFFF0000"/>
        <rFont val="Calibri"/>
        <family val="2"/>
        <scheme val="minor"/>
      </rPr>
      <t xml:space="preserve">
</t>
    </r>
    <r>
      <rPr>
        <sz val="10"/>
        <color rgb="FF000000"/>
        <rFont val="Calibri"/>
        <family val="2"/>
        <scheme val="minor"/>
      </rPr>
      <t xml:space="preserve">Agit sur un grand nombre de champignons pathogènes
</t>
    </r>
    <r>
      <rPr>
        <b/>
        <sz val="10"/>
        <color rgb="FF00AE00"/>
        <rFont val="Calibri"/>
        <family val="2"/>
        <scheme val="minor"/>
      </rPr>
      <t>Sélectif de la faune auxiliaire</t>
    </r>
  </si>
  <si>
    <t>MALADIES DIVERSES / Brunissures du feuillage, Black rot, Oïdium, Maladies des taches foliaires, Monilose sur fleurs et rameaux, Rouilles, Tavelures</t>
  </si>
  <si>
    <t>Phytophthoras, Mildious, Pythium</t>
  </si>
  <si>
    <t>Inhibe la formation des parois cellulaires
3 applications max par an</t>
  </si>
  <si>
    <r>
      <rPr>
        <b/>
        <sz val="10"/>
        <color rgb="FF000000"/>
        <rFont val="Calibri"/>
        <family val="2"/>
        <scheme val="minor"/>
      </rPr>
      <t>Coryneum, Cylindrosporiose</t>
    </r>
    <r>
      <rPr>
        <sz val="10"/>
        <color rgb="FF000000"/>
        <rFont val="Calibri"/>
        <family val="2"/>
        <scheme val="minor"/>
      </rPr>
      <t>, Tavelure, Rouilles</t>
    </r>
  </si>
  <si>
    <r>
      <rPr>
        <sz val="10"/>
        <color rgb="FF000000"/>
        <rFont val="Calibri"/>
        <family val="2"/>
        <scheme val="minor"/>
      </rPr>
      <t xml:space="preserve">Actif sur champignons parasites des arbres fruitiers et de la vigne
</t>
    </r>
    <r>
      <rPr>
        <b/>
        <sz val="10"/>
        <color rgb="FF000000"/>
        <rFont val="Calibri"/>
        <family val="2"/>
        <scheme val="minor"/>
      </rPr>
      <t xml:space="preserve">Ne pas mélanger aux huiles de pétrole
</t>
    </r>
    <r>
      <rPr>
        <sz val="10"/>
        <color rgb="FF000000"/>
        <rFont val="Calibri"/>
        <family val="2"/>
        <scheme val="minor"/>
      </rPr>
      <t>2 applications/an maxi</t>
    </r>
  </si>
  <si>
    <r>
      <rPr>
        <b/>
        <sz val="11"/>
        <color rgb="FFFF0000"/>
        <rFont val="Calibri"/>
        <family val="2"/>
        <scheme val="minor"/>
      </rPr>
      <t xml:space="preserve">
</t>
    </r>
    <r>
      <rPr>
        <sz val="10"/>
        <color rgb="FFFF0000"/>
        <rFont val="Calibri"/>
        <family val="2"/>
        <scheme val="minor"/>
      </rPr>
      <t xml:space="preserve">
</t>
    </r>
    <r>
      <rPr>
        <sz val="10"/>
        <color rgb="FF000000"/>
        <rFont val="Calibri"/>
        <family val="2"/>
        <scheme val="minor"/>
      </rPr>
      <t>Stimulateur des défenses naturelles et fongicide / Absorption racinaire et foliaire
Longue persistance = 3 à 6 semaines</t>
    </r>
  </si>
  <si>
    <t>Feu bactérien, Mildiou, Phytophthoras aériens / Phytophthora, Pythium</t>
  </si>
  <si>
    <r>
      <t xml:space="preserve">
</t>
    </r>
    <r>
      <rPr>
        <b/>
        <sz val="10"/>
        <color rgb="FF000000"/>
        <rFont val="Arial1"/>
      </rPr>
      <t>Ne pas passer sur les Bruyères
Incompatible avec les prod. huileux et alcalin</t>
    </r>
  </si>
  <si>
    <t>PAS SOUS SERRE !!! Mildiou, Phytophthora, Pythium, Excoriose</t>
  </si>
  <si>
    <t>Maladies diverses : Botrytis, Monilia, Sclérotinia, Rhyzoctonia, Alternaria</t>
  </si>
  <si>
    <r>
      <rPr>
        <sz val="10"/>
        <color rgb="FF000000"/>
        <rFont val="Calibri"/>
        <family val="2"/>
        <scheme val="minor"/>
      </rPr>
      <t xml:space="preserve">2 applications max par an
</t>
    </r>
    <r>
      <rPr>
        <b/>
        <sz val="10"/>
        <color rgb="FF00AE00"/>
        <rFont val="Calibri"/>
        <family val="2"/>
        <scheme val="minor"/>
      </rPr>
      <t>Sélectif de la faune auxiliaire
Toxique sur MYCOTAL et PREFERAL</t>
    </r>
  </si>
  <si>
    <r>
      <t>Maladies diverses, Tavelure, Oïdium</t>
    </r>
    <r>
      <rPr>
        <sz val="10"/>
        <color rgb="FF000000"/>
        <rFont val="Calibri"/>
        <family val="2"/>
        <scheme val="minor"/>
      </rPr>
      <t>, Rouilles</t>
    </r>
  </si>
  <si>
    <t>Mode d'action original / Favorise la photosynthèse
Longue persistance
2 applications/an maxi</t>
  </si>
  <si>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xml:space="preserve">, Rouille : 300 g/ha
</t>
    </r>
  </si>
  <si>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Rouille : 300 g/ha</t>
    </r>
  </si>
  <si>
    <t>Maladies diverses, Brunissures, Taches foliaires, Mildiou, Rouilles, Moniliose, Botrytis, Septoriose, Anthracnose, Cylindrosporiose, Alternaria, Tavelure, Ascochytose, Black Rot, Cercosporiose...</t>
  </si>
  <si>
    <t>Freine le développement des acariens</t>
  </si>
  <si>
    <r>
      <rPr>
        <sz val="10"/>
        <color rgb="FFFF0000"/>
        <rFont val="Calibri"/>
        <family val="2"/>
        <scheme val="minor"/>
      </rPr>
      <t xml:space="preserve">
</t>
    </r>
    <r>
      <rPr>
        <sz val="10"/>
        <color rgb="FF000000"/>
        <rFont val="Calibri"/>
        <family val="2"/>
        <scheme val="minor"/>
      </rPr>
      <t>Pénètre rapidement dans la plante
3 applications max par an</t>
    </r>
  </si>
  <si>
    <r>
      <rPr>
        <b/>
        <sz val="10"/>
        <color rgb="FF000000"/>
        <rFont val="Calibri"/>
        <family val="2"/>
        <scheme val="minor"/>
      </rPr>
      <t>Phytophthora (racinaire et aérien)</t>
    </r>
    <r>
      <rPr>
        <sz val="10"/>
        <color rgb="FF000000"/>
        <rFont val="Calibri"/>
        <family val="2"/>
        <scheme val="minor"/>
      </rPr>
      <t>, Pythium, Fonte des semis</t>
    </r>
  </si>
  <si>
    <t>Maladies diverses, Brunissures des feuilles, Oïdium, Rouilles, Tavelure, Maladies des taches noires, Black rot, Moniliose</t>
  </si>
  <si>
    <r>
      <rPr>
        <sz val="10"/>
        <color rgb="FF000000"/>
        <rFont val="Calibri"/>
        <family val="2"/>
        <scheme val="minor"/>
      </rPr>
      <t xml:space="preserve">Actif sur un grand nombre de champignons pathogènes
</t>
    </r>
    <r>
      <rPr>
        <b/>
        <sz val="10"/>
        <color rgb="FF00AE00"/>
        <rFont val="Calibri"/>
        <family val="2"/>
        <scheme val="minor"/>
      </rPr>
      <t>Sélectif de la faune auxiliaire</t>
    </r>
  </si>
  <si>
    <t>Botrytis</t>
  </si>
  <si>
    <t>Actif sur un grand nombre de champignons pathogènes
Persistance = 4 à 6 sem</t>
  </si>
  <si>
    <r>
      <rPr>
        <b/>
        <sz val="10"/>
        <color rgb="FF000000"/>
        <rFont val="Calibri"/>
        <family val="2"/>
        <scheme val="minor"/>
      </rPr>
      <t>Pythium, Fonte des semis</t>
    </r>
    <r>
      <rPr>
        <sz val="10"/>
        <color rgb="FF000000"/>
        <rFont val="Calibri"/>
        <family val="2"/>
        <scheme val="minor"/>
      </rPr>
      <t>, Phytophthora</t>
    </r>
  </si>
  <si>
    <r>
      <rPr>
        <b/>
        <sz val="10"/>
        <color rgb="FF000000"/>
        <rFont val="Calibri"/>
        <family val="2"/>
        <scheme val="minor"/>
      </rPr>
      <t>A appliquer en arrosage</t>
    </r>
    <r>
      <rPr>
        <sz val="10"/>
        <color rgb="FF000000"/>
        <rFont val="Calibri"/>
        <family val="2"/>
        <scheme val="minor"/>
      </rPr>
      <t xml:space="preserve"> (phytotoxicité observée à bas volume)
Actif par basses températures (éviter en cas de fortes chaleurs)
Freine le développement des acariens
</t>
    </r>
    <r>
      <rPr>
        <b/>
        <sz val="10"/>
        <color rgb="FF00AE00"/>
        <rFont val="Calibri"/>
        <family val="2"/>
        <scheme val="minor"/>
      </rPr>
      <t>Assez sélectif de la faune auxiliaire</t>
    </r>
  </si>
  <si>
    <r>
      <rPr>
        <b/>
        <sz val="10"/>
        <color rgb="FF000000"/>
        <rFont val="Calibri"/>
        <family val="2"/>
        <scheme val="minor"/>
      </rPr>
      <t>Maladie des taches noires</t>
    </r>
    <r>
      <rPr>
        <sz val="10"/>
        <color rgb="FF000000"/>
        <rFont val="Calibri"/>
        <family val="2"/>
        <scheme val="minor"/>
      </rPr>
      <t>, Oïdium, Rouilles</t>
    </r>
  </si>
  <si>
    <r>
      <rPr>
        <sz val="10"/>
        <color rgb="FF000000"/>
        <rFont val="Calibri"/>
        <family val="2"/>
        <scheme val="minor"/>
      </rPr>
      <t xml:space="preserve">Actif sur de nombreux champignons pathogènes
</t>
    </r>
    <r>
      <rPr>
        <b/>
        <sz val="10"/>
        <color rgb="FF00AE00"/>
        <rFont val="Calibri"/>
        <family val="2"/>
        <scheme val="minor"/>
      </rPr>
      <t xml:space="preserve">Assez sélectif de la faune auxiliaire
</t>
    </r>
    <r>
      <rPr>
        <b/>
        <sz val="10"/>
        <color rgb="FF000000"/>
        <rFont val="Calibri"/>
        <family val="2"/>
        <scheme val="minor"/>
      </rPr>
      <t>Persistance = 4 à 6 sem</t>
    </r>
  </si>
  <si>
    <r>
      <rPr>
        <b/>
        <sz val="10"/>
        <color rgb="FF000000"/>
        <rFont val="Calibri"/>
        <family val="2"/>
        <scheme val="minor"/>
      </rPr>
      <t>Oïdium</t>
    </r>
    <r>
      <rPr>
        <sz val="10"/>
        <color rgb="FF000000"/>
        <rFont val="Calibri"/>
        <family val="2"/>
        <scheme val="minor"/>
      </rPr>
      <t>, Tavelure...</t>
    </r>
  </si>
  <si>
    <r>
      <rPr>
        <sz val="10"/>
        <color rgb="FF000000"/>
        <rFont val="Calibri"/>
        <family val="2"/>
        <scheme val="minor"/>
      </rPr>
      <t xml:space="preserve">Possède une certaine efficacité acaricide
</t>
    </r>
    <r>
      <rPr>
        <b/>
        <sz val="10"/>
        <color rgb="FF000000"/>
        <rFont val="Calibri"/>
        <family val="2"/>
        <scheme val="minor"/>
      </rPr>
      <t>Risque de brûlures sur la végétation à 4 kg/ha si T° &gt; 28°C sous abris
Toxique sur la faune auxiliaire</t>
    </r>
  </si>
  <si>
    <t>Botrytis, Moniliose, Oïdium, Rouilles (champi aériens) en pulvérisation // Verticilioses, Fusarioses (trachéomycoses) en arrosage // Chancre fongique</t>
  </si>
  <si>
    <r>
      <rPr>
        <sz val="10"/>
        <color rgb="FF000000"/>
        <rFont val="Calibri"/>
        <family val="2"/>
        <scheme val="minor"/>
      </rPr>
      <t xml:space="preserve">Absorbé par les feuilles et les racines
Destruction du mycélium, stérilisation des formes de fructification
</t>
    </r>
    <r>
      <rPr>
        <b/>
        <sz val="10"/>
        <color rgb="FF000000"/>
        <rFont val="Calibri"/>
        <family val="2"/>
        <scheme val="minor"/>
      </rPr>
      <t>Ne pas mélanger au cuivre</t>
    </r>
  </si>
  <si>
    <t xml:space="preserve">maladies diverses : 2.5 kg/ha
botrytis : 4 kg/ha
</t>
  </si>
  <si>
    <r>
      <rPr>
        <b/>
        <sz val="10"/>
        <color rgb="FF000000"/>
        <rFont val="Calibri"/>
        <family val="2"/>
        <scheme val="minor"/>
      </rPr>
      <t>Cloque, Criblure (Coryneum), Tavelure</t>
    </r>
    <r>
      <rPr>
        <sz val="10"/>
        <color rgb="FF000000"/>
        <rFont val="Calibri"/>
        <family val="2"/>
        <scheme val="minor"/>
      </rPr>
      <t>, Septoriose, Maladie de la suie, Botrytis</t>
    </r>
  </si>
  <si>
    <r>
      <rPr>
        <b/>
        <sz val="10"/>
        <color rgb="FF000000"/>
        <rFont val="Calibri"/>
        <family val="2"/>
        <scheme val="minor"/>
      </rPr>
      <t xml:space="preserve">Ne pas mélanger au cuivre
</t>
    </r>
    <r>
      <rPr>
        <sz val="10"/>
        <color rgb="FF000000"/>
        <rFont val="Calibri"/>
        <family val="2"/>
        <scheme val="minor"/>
      </rPr>
      <t>Persistance = 2 à 3 semaines</t>
    </r>
  </si>
  <si>
    <r>
      <t xml:space="preserve">MATIÈRE ACTIVE
</t>
    </r>
    <r>
      <rPr>
        <sz val="11"/>
        <color rgb="FF000000"/>
        <rFont val="Calibri"/>
        <family val="2"/>
        <scheme val="minor"/>
      </rPr>
      <t>famille chimique</t>
    </r>
  </si>
  <si>
    <r>
      <t xml:space="preserve">PROD.COMMERCIAUX
</t>
    </r>
    <r>
      <rPr>
        <sz val="11"/>
        <color rgb="FF000000"/>
        <rFont val="Calibri"/>
        <family val="2"/>
        <scheme val="minor"/>
      </rPr>
      <t>Concentration
Phrases de risques / Toxicité</t>
    </r>
  </si>
  <si>
    <r>
      <rPr>
        <b/>
        <sz val="11"/>
        <color rgb="FF000000"/>
        <rFont val="Calibri"/>
        <family val="2"/>
        <scheme val="minor"/>
      </rPr>
      <t xml:space="preserve">GREENOR
</t>
    </r>
    <r>
      <rPr>
        <sz val="11"/>
        <color rgb="FF000000"/>
        <rFont val="Calibri"/>
        <family val="2"/>
        <scheme val="minor"/>
      </rPr>
      <t>20g/L 40g/L 200g/L
H317 H319 H410 EUH401</t>
    </r>
  </si>
  <si>
    <r>
      <rPr>
        <b/>
        <sz val="11"/>
        <color rgb="FF000000"/>
        <rFont val="Calibri"/>
        <family val="2"/>
        <scheme val="minor"/>
      </rPr>
      <t xml:space="preserve">SCANNER
</t>
    </r>
    <r>
      <rPr>
        <sz val="11"/>
        <color rgb="FF000000"/>
        <rFont val="Calibri"/>
        <family val="2"/>
        <scheme val="minor"/>
      </rPr>
      <t>35g/L 175g/L 150g/L
R41 R22 R51/53 Xn N</t>
    </r>
  </si>
  <si>
    <r>
      <t xml:space="preserve">Flazasulfuron
</t>
    </r>
    <r>
      <rPr>
        <sz val="11"/>
        <color rgb="FF000000"/>
        <rFont val="Calibri"/>
        <family val="2"/>
        <scheme val="minor"/>
      </rPr>
      <t>Sulfonylurées</t>
    </r>
  </si>
  <si>
    <r>
      <rPr>
        <b/>
        <sz val="11"/>
        <color rgb="FF000000"/>
        <rFont val="Calibri"/>
        <family val="2"/>
        <scheme val="minor"/>
      </rPr>
      <t xml:space="preserve">PALMA
</t>
    </r>
    <r>
      <rPr>
        <sz val="11"/>
        <color rgb="FF000000"/>
        <rFont val="Calibri"/>
        <family val="2"/>
        <scheme val="minor"/>
      </rPr>
      <t>25%
H410 EUH401</t>
    </r>
  </si>
  <si>
    <r>
      <rPr>
        <b/>
        <sz val="11"/>
        <color rgb="FF000000"/>
        <rFont val="Calibri"/>
        <family val="2"/>
        <scheme val="minor"/>
      </rPr>
      <t xml:space="preserve">AIKIDO
</t>
    </r>
    <r>
      <rPr>
        <sz val="11"/>
        <color rgb="FF000000"/>
        <rFont val="Calibri"/>
        <family val="2"/>
        <scheme val="minor"/>
      </rPr>
      <t>25%
H410 EUH401</t>
    </r>
  </si>
  <si>
    <r>
      <rPr>
        <b/>
        <sz val="11"/>
        <color rgb="FF000000"/>
        <rFont val="Calibri"/>
        <family val="2"/>
        <scheme val="minor"/>
      </rPr>
      <t xml:space="preserve">YOKO SAN
</t>
    </r>
    <r>
      <rPr>
        <sz val="11"/>
        <color rgb="FF000000"/>
        <rFont val="Calibri"/>
        <family val="2"/>
        <scheme val="minor"/>
      </rPr>
      <t>25%
H410 EUH401</t>
    </r>
  </si>
  <si>
    <r>
      <t xml:space="preserve">Glufosinate d'ammonium
</t>
    </r>
    <r>
      <rPr>
        <sz val="11"/>
        <color rgb="FF000000"/>
        <rFont val="Calibri"/>
        <family val="2"/>
        <scheme val="minor"/>
      </rPr>
      <t>Amino-phosphinates</t>
    </r>
  </si>
  <si>
    <r>
      <rPr>
        <b/>
        <sz val="11"/>
        <color rgb="FF000000"/>
        <rFont val="Calibri"/>
        <family val="2"/>
        <scheme val="minor"/>
      </rPr>
      <t xml:space="preserve">BASTA F1
</t>
    </r>
    <r>
      <rPr>
        <sz val="11"/>
        <color rgb="FF000000"/>
        <rFont val="Calibri"/>
        <family val="2"/>
        <scheme val="minor"/>
      </rPr>
      <t xml:space="preserve">150 g/L
H302 H311 H318 H360 H373
</t>
    </r>
    <r>
      <rPr>
        <b/>
        <u val="double"/>
        <sz val="11"/>
        <color rgb="FF000000"/>
        <rFont val="Calibri"/>
        <family val="2"/>
        <scheme val="minor"/>
      </rPr>
      <t>DANGER</t>
    </r>
  </si>
  <si>
    <r>
      <t xml:space="preserve">Non sélectif
</t>
    </r>
    <r>
      <rPr>
        <sz val="11"/>
        <color rgb="FF000000"/>
        <rFont val="Calibri"/>
        <family val="2"/>
        <scheme val="minor"/>
      </rPr>
      <t>Sur adventices levées, avant la mise en place des cultures
Sur les abords ou les tunnels après arrosage</t>
    </r>
  </si>
  <si>
    <r>
      <t xml:space="preserve">Glyphosate
</t>
    </r>
    <r>
      <rPr>
        <sz val="11"/>
        <color rgb="FF000000"/>
        <rFont val="Calibri"/>
        <family val="2"/>
        <scheme val="minor"/>
      </rPr>
      <t>Amino-phosphonates</t>
    </r>
  </si>
  <si>
    <t>Nombreux produits à 360g/L
H319 EUH401</t>
  </si>
  <si>
    <r>
      <t xml:space="preserve">Non sélectif
</t>
    </r>
    <r>
      <rPr>
        <sz val="11"/>
        <color rgb="FF000000"/>
        <rFont val="Calibri"/>
        <family val="2"/>
        <scheme val="minor"/>
      </rPr>
      <t>Destruction des plantes levées (dont vivaces difficiles à éradiquer).</t>
    </r>
  </si>
  <si>
    <r>
      <t xml:space="preserve">6-8h
24h
</t>
    </r>
    <r>
      <rPr>
        <sz val="11"/>
        <color rgb="FF000000"/>
        <rFont val="Calibri"/>
        <family val="2"/>
        <scheme val="minor"/>
      </rPr>
      <t>en f° des marques</t>
    </r>
  </si>
  <si>
    <r>
      <t xml:space="preserve">Isoxaben
</t>
    </r>
    <r>
      <rPr>
        <sz val="11"/>
        <color rgb="FF000000"/>
        <rFont val="Calibri"/>
        <family val="2"/>
        <scheme val="minor"/>
      </rPr>
      <t>Benzamides</t>
    </r>
  </si>
  <si>
    <r>
      <rPr>
        <b/>
        <sz val="11"/>
        <color rgb="FF000000"/>
        <rFont val="Calibri"/>
        <family val="2"/>
        <scheme val="minor"/>
      </rPr>
      <t xml:space="preserve">CENT 7
</t>
    </r>
    <r>
      <rPr>
        <sz val="11"/>
        <color rgb="FF000000"/>
        <rFont val="Calibri"/>
        <family val="2"/>
        <scheme val="minor"/>
      </rPr>
      <t>125 g/L
H410 EUH208 EUH401</t>
    </r>
  </si>
  <si>
    <r>
      <t xml:space="preserve">Dicotylédones
</t>
    </r>
    <r>
      <rPr>
        <sz val="11"/>
        <color rgb="FF000000"/>
        <rFont val="Calibri"/>
        <family val="2"/>
        <scheme val="minor"/>
      </rPr>
      <t>Sans action sur les graminées
En pré-levée des adventices dès la plantation des cultures</t>
    </r>
  </si>
  <si>
    <r>
      <t xml:space="preserve">Isoxaben
</t>
    </r>
    <r>
      <rPr>
        <sz val="11"/>
        <color rgb="FF000000"/>
        <rFont val="Calibri"/>
        <family val="2"/>
        <scheme val="minor"/>
      </rPr>
      <t xml:space="preserve">Benzamides
</t>
    </r>
    <r>
      <rPr>
        <b/>
        <sz val="11"/>
        <color rgb="FF000000"/>
        <rFont val="Calibri"/>
        <family val="2"/>
        <scheme val="minor"/>
      </rPr>
      <t xml:space="preserve">Oryzalin
</t>
    </r>
    <r>
      <rPr>
        <sz val="11"/>
        <color rgb="FF000000"/>
        <rFont val="Calibri"/>
        <family val="2"/>
        <scheme val="minor"/>
      </rPr>
      <t>Toluidines</t>
    </r>
  </si>
  <si>
    <r>
      <rPr>
        <b/>
        <sz val="11"/>
        <color rgb="FF000000"/>
        <rFont val="Calibri"/>
        <family val="2"/>
        <scheme val="minor"/>
      </rPr>
      <t xml:space="preserve">WINCH
</t>
    </r>
    <r>
      <rPr>
        <sz val="11"/>
        <color rgb="FF000000"/>
        <rFont val="Calibri"/>
        <family val="2"/>
        <scheme val="minor"/>
      </rPr>
      <t>107 g/L 429 g/L
H317 H410 EUH401</t>
    </r>
  </si>
  <si>
    <r>
      <t xml:space="preserve">Oxyfluorfène
</t>
    </r>
    <r>
      <rPr>
        <sz val="11"/>
        <color rgb="FF000000"/>
        <rFont val="Calibri"/>
        <family val="2"/>
        <scheme val="minor"/>
      </rPr>
      <t xml:space="preserve">Dérivé du benzène
</t>
    </r>
    <r>
      <rPr>
        <b/>
        <sz val="11"/>
        <color rgb="FF000000"/>
        <rFont val="Calibri"/>
        <family val="2"/>
        <scheme val="minor"/>
      </rPr>
      <t xml:space="preserve">Propyzamide
</t>
    </r>
    <r>
      <rPr>
        <sz val="11"/>
        <color rgb="FF000000"/>
        <rFont val="Calibri"/>
        <family val="2"/>
        <scheme val="minor"/>
      </rPr>
      <t>Benzamides</t>
    </r>
  </si>
  <si>
    <r>
      <t xml:space="preserve">GARDENET
Paysage
</t>
    </r>
    <r>
      <rPr>
        <sz val="11"/>
        <color rgb="FFFF0000"/>
        <rFont val="Calibri"/>
        <family val="2"/>
        <scheme val="minor"/>
      </rPr>
      <t xml:space="preserve">134 g/L 357 g/L
R40 R43 Xn AQUA
</t>
    </r>
    <r>
      <rPr>
        <b/>
        <u val="double"/>
        <sz val="11"/>
        <color rgb="FFFF0000"/>
        <rFont val="Calibri"/>
        <family val="2"/>
        <scheme val="minor"/>
      </rPr>
      <t>PRODUIT INTERDIT AU 31/12/2017</t>
    </r>
  </si>
  <si>
    <r>
      <t xml:space="preserve">BARAKA 
</t>
    </r>
    <r>
      <rPr>
        <sz val="11"/>
        <color rgb="FFFF0000"/>
        <rFont val="Calibri"/>
        <family val="2"/>
        <scheme val="minor"/>
      </rPr>
      <t>274 g/L 214 g/L
R40 Xn AQUA</t>
    </r>
    <r>
      <rPr>
        <sz val="11"/>
        <color rgb="FF000000"/>
        <rFont val="Calibri"/>
        <family val="2"/>
        <scheme val="minor"/>
      </rPr>
      <t xml:space="preserve">
</t>
    </r>
    <r>
      <rPr>
        <b/>
        <u/>
        <sz val="11"/>
        <color rgb="FFFF0000"/>
        <rFont val="Calibri"/>
        <family val="2"/>
        <scheme val="minor"/>
      </rPr>
      <t>Produit interdit au 31/10/2016</t>
    </r>
  </si>
  <si>
    <r>
      <t xml:space="preserve">Quinoclamine
</t>
    </r>
    <r>
      <rPr>
        <sz val="11"/>
        <color rgb="FF000000"/>
        <rFont val="Calibri"/>
        <family val="2"/>
        <scheme val="minor"/>
      </rPr>
      <t>-</t>
    </r>
  </si>
  <si>
    <r>
      <t xml:space="preserve">MOGETON
</t>
    </r>
    <r>
      <rPr>
        <sz val="11"/>
        <color rgb="FF000000"/>
        <rFont val="Calibri"/>
        <family val="2"/>
        <scheme val="minor"/>
      </rPr>
      <t>25%
R36 R43 R63 R48/22 R50/53 N Xn</t>
    </r>
  </si>
  <si>
    <r>
      <t xml:space="preserve">Destruction des mousses lichens et algues
</t>
    </r>
    <r>
      <rPr>
        <sz val="11"/>
        <color rgb="FF000000"/>
        <rFont val="Calibri"/>
        <family val="2"/>
        <scheme val="minor"/>
      </rPr>
      <t>Pulvérisation sur mousse en développement
Un léger riçage avant (1mm) et après (2mm) améliore l'efficacité
Eviter les traitements par fortes chaleurs</t>
    </r>
  </si>
  <si>
    <r>
      <t xml:space="preserve">MATIÈRE ACTIVE
</t>
    </r>
    <r>
      <rPr>
        <sz val="12"/>
        <color rgb="FF000000"/>
        <rFont val="Calibri"/>
        <family val="2"/>
        <scheme val="minor"/>
      </rPr>
      <t>famille chimique</t>
    </r>
  </si>
  <si>
    <r>
      <t xml:space="preserve">PROD.COMMERCIAUX
</t>
    </r>
    <r>
      <rPr>
        <sz val="12"/>
        <color rgb="FF000000"/>
        <rFont val="Calibri"/>
        <family val="2"/>
        <scheme val="minor"/>
      </rPr>
      <t>Concentration
Phrases de risques / Toxicité</t>
    </r>
  </si>
  <si>
    <t>HERBICIDE</t>
  </si>
  <si>
    <t>DIVERS</t>
  </si>
  <si>
    <t>MODE D'ACTION / METHODE APPLICATION</t>
  </si>
  <si>
    <t>Ingestion, Contact / Epandage</t>
  </si>
  <si>
    <t>Répulsif / Pulvérisation</t>
  </si>
  <si>
    <t>SEQUONIA</t>
  </si>
  <si>
    <t>HELIOSOL</t>
  </si>
  <si>
    <t>EFFERALG</t>
  </si>
  <si>
    <t>FERRI CHEF</t>
  </si>
  <si>
    <t>AQUAMIX</t>
  </si>
  <si>
    <t>UTILISATION / INFORMATIONS</t>
  </si>
  <si>
    <r>
      <t xml:space="preserve">Métaldéhyde
</t>
    </r>
    <r>
      <rPr>
        <sz val="11"/>
        <color rgb="FF000000"/>
        <rFont val="Calibri"/>
        <family val="2"/>
        <scheme val="minor"/>
      </rPr>
      <t>Pyréthrinoïdes de synthèse</t>
    </r>
  </si>
  <si>
    <r>
      <t>ANTILIMACES MINI GRANULES ARMOR</t>
    </r>
    <r>
      <rPr>
        <sz val="11"/>
        <color rgb="FF000000"/>
        <rFont val="Calibri"/>
        <family val="2"/>
        <scheme val="minor"/>
      </rPr>
      <t xml:space="preserve">
5%
R34 Xi</t>
    </r>
  </si>
  <si>
    <r>
      <rPr>
        <b/>
        <sz val="11"/>
        <color rgb="FFFF0000"/>
        <rFont val="Calibri"/>
        <family val="2"/>
        <scheme val="minor"/>
      </rPr>
      <t>Escargots, Limaces</t>
    </r>
    <r>
      <rPr>
        <b/>
        <sz val="11"/>
        <color rgb="FF000000"/>
        <rFont val="Calibri"/>
        <family val="2"/>
        <scheme val="minor"/>
      </rPr>
      <t xml:space="preserve">
</t>
    </r>
    <r>
      <rPr>
        <sz val="11"/>
        <color rgb="FF000000"/>
        <rFont val="Calibri"/>
        <family val="2"/>
        <scheme val="minor"/>
      </rPr>
      <t>Molluscicide
Mort par déshydratation (sécrétion excessive)
Persistance = (voir notice)</t>
    </r>
  </si>
  <si>
    <r>
      <t xml:space="preserve">METAREX INO
</t>
    </r>
    <r>
      <rPr>
        <sz val="11"/>
        <color rgb="FF000000"/>
        <rFont val="Calibri"/>
        <family val="2"/>
        <scheme val="minor"/>
      </rPr>
      <t>40g/Kg
-</t>
    </r>
  </si>
  <si>
    <r>
      <rPr>
        <b/>
        <sz val="11"/>
        <color rgb="FF000000"/>
        <rFont val="Calibri"/>
        <family val="2"/>
        <scheme val="minor"/>
      </rPr>
      <t>REP'CLAC GIBIER</t>
    </r>
    <r>
      <rPr>
        <sz val="11"/>
        <color rgb="FF000000"/>
        <rFont val="Calibri"/>
        <family val="2"/>
        <scheme val="minor"/>
      </rPr>
      <t xml:space="preserve">
150g/L</t>
    </r>
  </si>
  <si>
    <r>
      <t xml:space="preserve">Cervidés, lapins, lièvre
</t>
    </r>
    <r>
      <rPr>
        <sz val="11"/>
        <rFont val="Calibri"/>
        <family val="2"/>
        <scheme val="minor"/>
      </rPr>
      <t>Efficacité : de 3 à 6 semaines, suivant croissance du végétal et température ambiante.</t>
    </r>
  </si>
  <si>
    <r>
      <t xml:space="preserve">STOP GIBIER PLUS
</t>
    </r>
    <r>
      <rPr>
        <sz val="11"/>
        <color rgb="FF000000"/>
        <rFont val="Calibri"/>
        <family val="2"/>
        <scheme val="minor"/>
      </rPr>
      <t>167g/L</t>
    </r>
  </si>
  <si>
    <r>
      <rPr>
        <b/>
        <sz val="11"/>
        <color rgb="FF000000"/>
        <rFont val="Calibri"/>
        <family val="2"/>
        <scheme val="minor"/>
      </rPr>
      <t>STOP GIBIER TN</t>
    </r>
    <r>
      <rPr>
        <sz val="11"/>
        <color rgb="FF000000"/>
        <rFont val="Calibri"/>
        <family val="2"/>
        <scheme val="minor"/>
      </rPr>
      <t xml:space="preserve">
670g/L
165g/L</t>
    </r>
  </si>
  <si>
    <t>FER</t>
  </si>
  <si>
    <t>ADJUVANT</t>
  </si>
  <si>
    <t>RETENTEUR HYDRIQUE</t>
  </si>
  <si>
    <t>15kg/ha</t>
  </si>
  <si>
    <t>PLT : 4 L/ha
CTR / GDT : 3 L/ha</t>
  </si>
  <si>
    <t>PLT :  L/ha
CTR / GDT : 4 L/ha</t>
  </si>
  <si>
    <r>
      <t>Dicotylédones</t>
    </r>
    <r>
      <rPr>
        <sz val="11"/>
        <color rgb="FF000000"/>
        <rFont val="Calibri"/>
        <family val="2"/>
        <scheme val="minor"/>
      </rPr>
      <t xml:space="preserve"> (pré et post-levée)
Très sélectif des monocotylédones : Nettoyage des bords de réserves enherbés
</t>
    </r>
    <r>
      <rPr>
        <b/>
        <sz val="11"/>
        <color rgb="FF000000"/>
        <rFont val="Calibri"/>
        <family val="2"/>
        <scheme val="minor"/>
      </rPr>
      <t>ATENTION à la proximité des cultures,
DUREE : 1 MOIS</t>
    </r>
  </si>
  <si>
    <r>
      <t xml:space="preserve">Non sélectif
</t>
    </r>
    <r>
      <rPr>
        <sz val="11"/>
        <color rgb="FF000000"/>
        <rFont val="Calibri"/>
        <family val="2"/>
        <scheme val="minor"/>
      </rPr>
      <t xml:space="preserve">Destruction des plantes levées et à levées
</t>
    </r>
    <r>
      <rPr>
        <b/>
        <sz val="11"/>
        <color rgb="FF000000"/>
        <rFont val="Calibri"/>
        <family val="2"/>
        <scheme val="minor"/>
      </rPr>
      <t>1 application maximum par an</t>
    </r>
    <r>
      <rPr>
        <sz val="11"/>
        <color rgb="FF000000"/>
        <rFont val="Calibri"/>
        <family val="2"/>
        <scheme val="minor"/>
      </rPr>
      <t xml:space="preserve"> (en sortie d'hiver...)
DUREE 4 à 6 mois</t>
    </r>
  </si>
  <si>
    <r>
      <t xml:space="preserve">Graminées, Dicotylédones
</t>
    </r>
    <r>
      <rPr>
        <sz val="11"/>
        <color rgb="FF000000"/>
        <rFont val="Calibri"/>
        <family val="2"/>
        <scheme val="minor"/>
      </rPr>
      <t xml:space="preserve">En pré-levée des adventices dès la plantation des cultures
</t>
    </r>
    <r>
      <rPr>
        <b/>
        <sz val="11"/>
        <color rgb="FF000000"/>
        <rFont val="Calibri"/>
        <family val="2"/>
        <scheme val="minor"/>
      </rPr>
      <t>ATTENTION : La sélectivité du WINCH peut être différente du mélange CENT 7 + SURFLAN
DUREE : 3 mois</t>
    </r>
  </si>
  <si>
    <r>
      <rPr>
        <b/>
        <sz val="11"/>
        <color rgb="FFFF0000"/>
        <rFont val="Calibri"/>
        <family val="2"/>
        <scheme val="minor"/>
      </rPr>
      <t xml:space="preserve">Traitement d'hiver : cultures au repos végétatif complet 
</t>
    </r>
    <r>
      <rPr>
        <sz val="11"/>
        <rFont val="Calibri"/>
        <family val="2"/>
        <scheme val="minor"/>
      </rPr>
      <t>(e</t>
    </r>
    <r>
      <rPr>
        <sz val="11"/>
        <color rgb="FF000000"/>
        <rFont val="Calibri"/>
        <family val="2"/>
        <scheme val="minor"/>
      </rPr>
      <t>n pré-levée des adventices)
DUREE : 4 mois</t>
    </r>
  </si>
  <si>
    <t>ABEILLE</t>
  </si>
  <si>
    <t>MODE APPLICATION</t>
  </si>
  <si>
    <t>EPANDAGE</t>
  </si>
  <si>
    <t xml:space="preserve">Ingestion, Contact </t>
  </si>
  <si>
    <t>Dicotylédones (pré et post-levée)</t>
  </si>
  <si>
    <t>Non-Sélectif</t>
  </si>
  <si>
    <t>Dicotylédones</t>
  </si>
  <si>
    <t>Graminées, Dicotylédones</t>
  </si>
  <si>
    <t>Sans action sur les graminées
En pré-levée des adventices dès la plantation des cultures</t>
  </si>
  <si>
    <t xml:space="preserve">Traitement d'hiver : cultures au repos végétatif complet </t>
  </si>
  <si>
    <t>Pulvérisation sur mousse en développement
Un léger riçage avant (1mm) et après (2mm) améliore l'efficacité
Eviter les traitements par fortes chaleurs</t>
  </si>
  <si>
    <t>Destruction des mousses lichens et algues</t>
  </si>
  <si>
    <t>Molluscicide
Mort par déshydratation (sécrétion excessive)
Persistance = (voir notice)</t>
  </si>
  <si>
    <t>Escargots, Limaces</t>
  </si>
  <si>
    <t>Efficacité : de 3 à 6 semaines, suivant croissance du végétal et température ambiante.</t>
  </si>
  <si>
    <t>DESINFECTANT</t>
  </si>
  <si>
    <r>
      <rPr>
        <sz val="10"/>
        <color rgb="FF000000"/>
        <rFont val="Calibri"/>
        <family val="2"/>
        <scheme val="minor"/>
      </rPr>
      <t>Traitement des</t>
    </r>
    <r>
      <rPr>
        <b/>
        <sz val="10"/>
        <color rgb="FF000000"/>
        <rFont val="Calibri"/>
        <family val="2"/>
        <scheme val="minor"/>
      </rPr>
      <t xml:space="preserve"> plaques de culture
Action contre les algues et les mousses : essai préalable requis
</t>
    </r>
    <r>
      <rPr>
        <sz val="10"/>
        <color rgb="FF000000"/>
        <rFont val="Calibri"/>
        <family val="2"/>
        <scheme val="minor"/>
      </rPr>
      <t>Neutralisé par la matière organique</t>
    </r>
  </si>
  <si>
    <t>Bactéricide, Fongicide, Virucide</t>
  </si>
  <si>
    <t>en mélange</t>
  </si>
  <si>
    <t>SAVOLOGIE</t>
  </si>
  <si>
    <t>LIMOCIDE</t>
  </si>
  <si>
    <t>OXYBACH</t>
  </si>
  <si>
    <t>ERADICOATE</t>
  </si>
  <si>
    <t>SERENADE</t>
  </si>
  <si>
    <t>FONGICIDE</t>
  </si>
  <si>
    <t>fongicide : 200 mL/hL
insecticide : 200 mL/hL
herbicide : 500 mL/hL</t>
  </si>
  <si>
    <t>fongicide : 50 mL/hL
insecticide : 50 mL/hL
herbicide : 100 mL/hL</t>
  </si>
  <si>
    <r>
      <t xml:space="preserve">Abamectin
</t>
    </r>
    <r>
      <rPr>
        <sz val="12"/>
        <color rgb="FF000000"/>
        <rFont val="Calibri"/>
        <family val="2"/>
        <scheme val="minor"/>
      </rPr>
      <t>Avermectines</t>
    </r>
  </si>
  <si>
    <r>
      <t xml:space="preserve">Acétamipride
</t>
    </r>
    <r>
      <rPr>
        <sz val="12"/>
        <color rgb="FF000000"/>
        <rFont val="Calibri"/>
        <family val="2"/>
        <scheme val="minor"/>
      </rPr>
      <t>Chloronicotiniles</t>
    </r>
  </si>
  <si>
    <r>
      <t xml:space="preserve">Bacillus thuringiensis
</t>
    </r>
    <r>
      <rPr>
        <sz val="12"/>
        <color rgb="FF000000"/>
        <rFont val="Calibri"/>
        <family val="2"/>
        <scheme val="minor"/>
      </rPr>
      <t>Produit biologique issu de la bactérie citée</t>
    </r>
  </si>
  <si>
    <r>
      <t xml:space="preserve">Chlorpyriphos-métyl
</t>
    </r>
    <r>
      <rPr>
        <sz val="12"/>
        <color rgb="FF000000"/>
        <rFont val="Calibri"/>
        <family val="2"/>
        <scheme val="minor"/>
      </rPr>
      <t>Organo-phosphorés</t>
    </r>
  </si>
  <si>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</si>
  <si>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Cyperméthrine
</t>
    </r>
    <r>
      <rPr>
        <sz val="12"/>
        <color rgb="FF000000"/>
        <rFont val="Calibri"/>
        <family val="2"/>
        <scheme val="minor"/>
      </rPr>
      <t>Pyréthrinoïdes de synthèse</t>
    </r>
  </si>
  <si>
    <r>
      <rPr>
        <sz val="12"/>
        <color rgb="FF000000"/>
        <rFont val="Calibri"/>
        <family val="2"/>
        <scheme val="minor"/>
      </rPr>
      <t>Lépidoptères (tordeuses noctuelles...), Coléoptères (Otiorhynques?)
Effet répulsif
2 traitements par an max</t>
    </r>
    <r>
      <rPr>
        <b/>
        <sz val="12"/>
        <color rgb="FF000000"/>
        <rFont val="Calibri"/>
        <family val="2"/>
        <scheme val="minor"/>
      </rPr>
      <t xml:space="preserve"> (21 jours entre 2 applications)</t>
    </r>
  </si>
  <si>
    <r>
      <t xml:space="preserve">Cyromazine
</t>
    </r>
    <r>
      <rPr>
        <sz val="12"/>
        <color rgb="FF000000"/>
        <rFont val="Calibri"/>
        <family val="2"/>
        <scheme val="minor"/>
      </rPr>
      <t>Triazines</t>
    </r>
  </si>
  <si>
    <t>Mouches des terreaux (trait. sol) : 0,5 g/m²
Mineuses, Cécydomie (trait. feuillage)0,4 kg/ha</t>
  </si>
  <si>
    <r>
      <rPr>
        <sz val="12"/>
        <color rgb="FF000000"/>
        <rFont val="Calibri"/>
        <family val="2"/>
        <scheme val="minor"/>
      </rPr>
      <t xml:space="preserve">Larvicide de Diptères
3 applications max par an / uniquement sous serre
</t>
    </r>
    <r>
      <rPr>
        <b/>
        <sz val="12"/>
        <color rgb="FF00AE00"/>
        <rFont val="Calibri"/>
        <family val="2"/>
        <scheme val="minor"/>
      </rPr>
      <t>Produit compatible avec la lutte biologique</t>
    </r>
  </si>
  <si>
    <r>
      <t xml:space="preserve">Deltaméthrine
</t>
    </r>
    <r>
      <rPr>
        <sz val="12"/>
        <color rgb="FF000000"/>
        <rFont val="Calibri"/>
        <family val="2"/>
        <scheme val="minor"/>
      </rPr>
      <t>Pyréthrinoïdes de synthèse</t>
    </r>
  </si>
  <si>
    <r>
      <rPr>
        <sz val="12"/>
        <color rgb="FF000000"/>
        <rFont val="Calibri"/>
        <family val="2"/>
        <scheme val="minor"/>
      </rPr>
      <t xml:space="preserve">,,, cf étiquette du produit
Persistance = 3 à 4 semaines, </t>
    </r>
    <r>
      <rPr>
        <b/>
        <sz val="12"/>
        <color rgb="FF000000"/>
        <rFont val="Calibri"/>
        <family val="2"/>
        <scheme val="minor"/>
      </rPr>
      <t>Risques de résistances</t>
    </r>
  </si>
  <si>
    <r>
      <t xml:space="preserve">Diflubenzuron
</t>
    </r>
    <r>
      <rPr>
        <sz val="12"/>
        <color rgb="FF000000"/>
        <rFont val="Calibri"/>
        <family val="2"/>
        <scheme val="minor"/>
      </rPr>
      <t>Benzoyl urées</t>
    </r>
  </si>
  <si>
    <r>
      <rPr>
        <sz val="12"/>
        <color rgb="FF000000"/>
        <rFont val="Calibri"/>
        <family val="2"/>
        <scheme val="minor"/>
      </rPr>
      <t xml:space="preserve">Larvicide d'ingestion
Ovicide de contact
</t>
    </r>
    <r>
      <rPr>
        <b/>
        <sz val="12"/>
        <color rgb="FF00AE00"/>
        <rFont val="Calibri"/>
        <family val="2"/>
        <scheme val="minor"/>
      </rPr>
      <t xml:space="preserve">Produit compatible avec la lutte biologique
</t>
    </r>
    <r>
      <rPr>
        <sz val="12"/>
        <color rgb="FF000000"/>
        <rFont val="Calibri"/>
        <family val="2"/>
        <scheme val="minor"/>
      </rPr>
      <t>Persistance = 3 à 4 semaines (non systémique, pas d'action vapeur)
Stable sur le feuillage / Inefficace sur adultes</t>
    </r>
  </si>
  <si>
    <r>
      <t xml:space="preserve">Flonicamid
</t>
    </r>
    <r>
      <rPr>
        <sz val="12"/>
        <color rgb="FF000000"/>
        <rFont val="Calibri"/>
        <family val="2"/>
        <scheme val="minor"/>
      </rPr>
      <t>Pyridine-carboxamides</t>
    </r>
  </si>
  <si>
    <r>
      <t xml:space="preserve">Heterorhabditis bacteriophora
</t>
    </r>
    <r>
      <rPr>
        <sz val="12"/>
        <color rgb="FF000000"/>
        <rFont val="Calibri"/>
        <family val="2"/>
        <scheme val="minor"/>
      </rPr>
      <t>Nématode entomopathogène</t>
    </r>
  </si>
  <si>
    <r>
      <t xml:space="preserve">Les nématodes parasitent les larves d'otiorhynques dans le terreaux.
Autres produits disponibles selon températures. Voir avec le technicien.
</t>
    </r>
    <r>
      <rPr>
        <b/>
        <sz val="12"/>
        <color rgb="FF00AE00"/>
        <rFont val="Calibri"/>
        <family val="2"/>
        <scheme val="minor"/>
      </rPr>
      <t>Utilisable en lutte intégrée</t>
    </r>
  </si>
  <si>
    <r>
      <t xml:space="preserve">Huile minérale
</t>
    </r>
    <r>
      <rPr>
        <sz val="12"/>
        <color rgb="FF000000"/>
        <rFont val="Calibri"/>
        <family val="2"/>
        <scheme val="minor"/>
      </rPr>
      <t>Indice de sulfonation &gt; 98%</t>
    </r>
  </si>
  <si>
    <r>
      <rPr>
        <sz val="12"/>
        <color rgb="FFFF0000"/>
        <rFont val="Calibri"/>
        <family val="2"/>
        <scheme val="minor"/>
      </rPr>
      <t xml:space="preserve">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</si>
  <si>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Lambda cyhalothrine
</t>
    </r>
    <r>
      <rPr>
        <sz val="12"/>
        <color rgb="FF000000"/>
        <rFont val="Calibri"/>
        <family val="2"/>
        <scheme val="minor"/>
      </rPr>
      <t xml:space="preserve">Pyréthrinoïdes de synthèse
</t>
    </r>
    <r>
      <rPr>
        <b/>
        <sz val="12"/>
        <color rgb="FF000000"/>
        <rFont val="Calibri"/>
        <family val="2"/>
        <scheme val="minor"/>
      </rPr>
      <t xml:space="preserve">Pyrimicarbe
</t>
    </r>
    <r>
      <rPr>
        <sz val="12"/>
        <color rgb="FF000000"/>
        <rFont val="Calibri"/>
        <family val="2"/>
        <scheme val="minor"/>
      </rPr>
      <t>Carbamates</t>
    </r>
  </si>
  <si>
    <r>
      <t xml:space="preserve">Lambda cyhalothrine
</t>
    </r>
    <r>
      <rPr>
        <sz val="12"/>
        <color rgb="FF000000"/>
        <rFont val="Calibri"/>
        <family val="2"/>
        <scheme val="minor"/>
      </rPr>
      <t>Pyréthrinoïdes de synthèse</t>
    </r>
  </si>
  <si>
    <r>
      <t xml:space="preserve">Persistance = 3 à 4 semaines </t>
    </r>
    <r>
      <rPr>
        <b/>
        <sz val="12"/>
        <color rgb="FF000000"/>
        <rFont val="Calibri"/>
        <family val="2"/>
        <scheme val="minor"/>
      </rPr>
      <t>PAS SOUS ABRIS</t>
    </r>
    <r>
      <rPr>
        <sz val="12"/>
        <color rgb="FF000000"/>
        <rFont val="Calibri"/>
        <family val="2"/>
        <scheme val="minor"/>
      </rPr>
      <t xml:space="preserve">
2 applications max par an</t>
    </r>
  </si>
  <si>
    <r>
      <t xml:space="preserve">Pymétrozine
</t>
    </r>
    <r>
      <rPr>
        <sz val="12"/>
        <color rgb="FF000000"/>
        <rFont val="Calibri"/>
        <family val="2"/>
        <scheme val="minor"/>
      </rPr>
      <t>Pyridine-azométhrines</t>
    </r>
  </si>
  <si>
    <r>
      <t xml:space="preserve">Spinosad
</t>
    </r>
    <r>
      <rPr>
        <sz val="12"/>
        <color rgb="FF000000"/>
        <rFont val="Calibri"/>
        <family val="2"/>
        <scheme val="minor"/>
      </rPr>
      <t>Spinosoïdes</t>
    </r>
  </si>
  <si>
    <r>
      <t xml:space="preserve">Spirotetramat
</t>
    </r>
    <r>
      <rPr>
        <sz val="12"/>
        <color rgb="FF000000"/>
        <rFont val="Calibri"/>
        <family val="2"/>
        <scheme val="minor"/>
      </rPr>
      <t>Kétoénoles</t>
    </r>
  </si>
  <si>
    <r>
      <t xml:space="preserve">Steinernema feltiae
</t>
    </r>
    <r>
      <rPr>
        <sz val="12"/>
        <color rgb="FF000000"/>
        <rFont val="Calibri"/>
        <family val="2"/>
        <scheme val="minor"/>
      </rPr>
      <t>Nématode entomopathogène</t>
    </r>
  </si>
  <si>
    <r>
      <t xml:space="preserve">Les nématodes parasitent les larves de mouches des terreaux.
</t>
    </r>
    <r>
      <rPr>
        <b/>
        <sz val="12"/>
        <color rgb="FF00AE00"/>
        <rFont val="Calibri"/>
        <family val="2"/>
        <scheme val="minor"/>
      </rPr>
      <t>Utilisable en lutte intégrée</t>
    </r>
  </si>
  <si>
    <r>
      <t xml:space="preserve">Tau-fluvalinate
</t>
    </r>
    <r>
      <rPr>
        <sz val="12"/>
        <color rgb="FF000000"/>
        <rFont val="Calibri"/>
        <family val="2"/>
        <scheme val="minor"/>
      </rPr>
      <t>Pyréthrinoïdes de synthèse</t>
    </r>
  </si>
  <si>
    <r>
      <rPr>
        <b/>
        <sz val="12"/>
        <rFont val="Calibri"/>
        <family val="2"/>
        <scheme val="minor"/>
      </rPr>
      <t>Pucerons</t>
    </r>
    <r>
      <rPr>
        <sz val="12"/>
        <rFont val="Calibri"/>
        <family val="2"/>
        <scheme val="minor"/>
      </rPr>
      <t xml:space="preserve"> (3 applic. maxi /an)
</t>
    </r>
    <r>
      <rPr>
        <b/>
        <sz val="12"/>
        <rFont val="Calibri"/>
        <family val="2"/>
        <scheme val="minor"/>
      </rPr>
      <t xml:space="preserve">Ne pas utiliser sous abris
</t>
    </r>
    <r>
      <rPr>
        <sz val="12"/>
        <rFont val="Calibri"/>
        <family val="2"/>
        <scheme val="minor"/>
      </rPr>
      <t>Possède une action acaricide</t>
    </r>
  </si>
  <si>
    <r>
      <t xml:space="preserve">Verticillium lecanii
</t>
    </r>
    <r>
      <rPr>
        <sz val="12"/>
        <color rgb="FF000000"/>
        <rFont val="Calibri"/>
        <family val="2"/>
        <scheme val="minor"/>
      </rPr>
      <t>Champignon</t>
    </r>
  </si>
  <si>
    <r>
      <rPr>
        <sz val="12"/>
        <color rgb="FF000000"/>
        <rFont val="Calibri"/>
        <family val="2"/>
        <scheme val="minor"/>
      </rPr>
      <t xml:space="preserve">Appliquer avec un grand volume d'eau (800 à 2000 L)
Application le soir de préférence (HR &gt; 75% pdt 3 jours après applic. + T° entre 18 - 28 °C)
</t>
    </r>
    <r>
      <rPr>
        <b/>
        <sz val="12"/>
        <color rgb="FF00AE00"/>
        <rFont val="Calibri"/>
        <family val="2"/>
        <scheme val="minor"/>
      </rPr>
      <t>Utilisable en lutte intégrée</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</si>
  <si>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sz val="12"/>
        <color rgb="FF000000"/>
        <rFont val="Calibri"/>
        <family val="2"/>
        <scheme val="minor"/>
      </rPr>
      <t xml:space="preserve">Longue persistance = 3 à 6 semaines
</t>
    </r>
    <r>
      <rPr>
        <b/>
        <sz val="12"/>
        <color rgb="FF000000"/>
        <rFont val="Calibri"/>
        <family val="2"/>
        <scheme val="minor"/>
      </rPr>
      <t>2 - 3 appl/an maxi</t>
    </r>
  </si>
  <si>
    <r>
      <t xml:space="preserve">Bifénazate
</t>
    </r>
    <r>
      <rPr>
        <sz val="12"/>
        <color rgb="FF000000"/>
        <rFont val="Calibri"/>
        <family val="2"/>
        <scheme val="minor"/>
      </rPr>
      <t>Carbazates</t>
    </r>
  </si>
  <si>
    <r>
      <t xml:space="preserve">Tous stades
</t>
    </r>
    <r>
      <rPr>
        <sz val="12"/>
        <color rgb="FF000000"/>
        <rFont val="Calibri"/>
        <family val="2"/>
        <scheme val="minor"/>
      </rPr>
      <t xml:space="preserve">Bien mouiller le feuillage (1000 L/ha de bouillie)
4 applications maximum par an (= 2 séquences de 2 traitements à 7 jours d'intervalle)
</t>
    </r>
    <r>
      <rPr>
        <b/>
        <sz val="12"/>
        <color rgb="FF00AE00"/>
        <rFont val="Calibri"/>
        <family val="2"/>
        <scheme val="minor"/>
      </rPr>
      <t xml:space="preserve">Sélectif de la faune auxiliaire
</t>
    </r>
    <r>
      <rPr>
        <b/>
        <sz val="12"/>
        <color rgb="FF000000"/>
        <rFont val="Calibri"/>
        <family val="2"/>
        <scheme val="minor"/>
      </rPr>
      <t>A réserver sous abri</t>
    </r>
  </si>
  <si>
    <r>
      <t xml:space="preserve">Formes hivernantes des acariens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</si>
  <si>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Héxythiazox
</t>
    </r>
    <r>
      <rPr>
        <sz val="12"/>
        <color rgb="FF000000"/>
        <rFont val="Calibri"/>
        <family val="2"/>
        <scheme val="minor"/>
      </rPr>
      <t>Thiazolidinones</t>
    </r>
  </si>
  <si>
    <r>
      <t xml:space="preserve">Oeufs et Larves
</t>
    </r>
    <r>
      <rPr>
        <b/>
        <sz val="12"/>
        <color rgb="FF00AE00"/>
        <rFont val="Calibri"/>
        <family val="2"/>
        <scheme val="minor"/>
      </rPr>
      <t xml:space="preserve">Sélectif de la faune auxiliaire
</t>
    </r>
    <r>
      <rPr>
        <sz val="12"/>
        <color rgb="FF000000"/>
        <rFont val="Calibri"/>
        <family val="2"/>
        <scheme val="minor"/>
      </rPr>
      <t>Persistance &gt; 2 mois</t>
    </r>
  </si>
  <si>
    <r>
      <t xml:space="preserve">Milbémectine
</t>
    </r>
    <r>
      <rPr>
        <sz val="12"/>
        <color rgb="FF000000"/>
        <rFont val="Calibri"/>
        <family val="2"/>
        <scheme val="minor"/>
      </rPr>
      <t>Milbémycines</t>
    </r>
  </si>
  <si>
    <r>
      <t xml:space="preserve">Tous stades
</t>
    </r>
    <r>
      <rPr>
        <sz val="12"/>
        <color rgb="FF000000"/>
        <rFont val="Calibri"/>
        <family val="2"/>
        <scheme val="minor"/>
      </rPr>
      <t xml:space="preserve">Action secondaire sur les Mineuses, Aleurodes et Thrips
</t>
    </r>
    <r>
      <rPr>
        <b/>
        <sz val="12"/>
        <color rgb="FF00AE00"/>
        <rFont val="Calibri"/>
        <family val="2"/>
        <scheme val="minor"/>
      </rPr>
      <t xml:space="preserve">Impact faible à modéré sur la faune auxiliaire
</t>
    </r>
    <r>
      <rPr>
        <sz val="12"/>
        <color rgb="FF000000"/>
        <rFont val="Calibri"/>
        <family val="2"/>
        <scheme val="minor"/>
      </rPr>
      <t>Longue persistance d'action / pas plus de 2 séquences de 3 appl.
(7 jours entre 2 appl.) PAS EN EXTERIEUR</t>
    </r>
  </si>
  <si>
    <r>
      <t xml:space="preserve"> Tébufenpyrad
</t>
    </r>
    <r>
      <rPr>
        <sz val="12"/>
        <color rgb="FF000000"/>
        <rFont val="Calibri"/>
        <family val="2"/>
        <scheme val="minor"/>
      </rPr>
      <t xml:space="preserve"> pyrazol-carboxamides</t>
    </r>
  </si>
  <si>
    <r>
      <rPr>
        <b/>
        <sz val="12"/>
        <color rgb="FFFF0000"/>
        <rFont val="Calibri"/>
        <family val="2"/>
        <scheme val="minor"/>
      </rPr>
      <t xml:space="preserve">Oeufs d'été, larves et Adultes
</t>
    </r>
    <r>
      <rPr>
        <sz val="12"/>
        <color rgb="FF000000"/>
        <rFont val="Calibri"/>
        <family val="2"/>
        <scheme val="minor"/>
      </rPr>
      <t xml:space="preserve">Acidifier l'eau de la bouillie au vinaigre (0.3%)
Persistance 6 à 8 semaines
1 application max. par an
</t>
    </r>
    <r>
      <rPr>
        <b/>
        <sz val="12"/>
        <color rgb="FF00AE00"/>
        <rFont val="Calibri"/>
        <family val="2"/>
        <scheme val="minor"/>
      </rPr>
      <t>Impact faible à modéré sur la faune auxiliaire</t>
    </r>
  </si>
  <si>
    <r>
      <t xml:space="preserve">Azoxystrobine
</t>
    </r>
    <r>
      <rPr>
        <sz val="12"/>
        <color rgb="FF000000"/>
        <rFont val="Calibri"/>
        <family val="2"/>
        <scheme val="minor"/>
      </rPr>
      <t>Strobilurines</t>
    </r>
  </si>
  <si>
    <r>
      <rPr>
        <sz val="12"/>
        <color rgb="FF000000"/>
        <rFont val="Calibri"/>
        <family val="2"/>
        <scheme val="minor"/>
      </rPr>
      <t xml:space="preserve">Appliquer en présence d'une hygrométrie élevée
6 applications max par (7 jours entre 2 appl.)
</t>
    </r>
    <r>
      <rPr>
        <b/>
        <sz val="12"/>
        <color rgb="FF000000"/>
        <rFont val="Calibri"/>
        <family val="2"/>
        <scheme val="minor"/>
      </rPr>
      <t xml:space="preserve">Ne pas mélanger à des adjuvants, ou tout autres produits
</t>
    </r>
  </si>
  <si>
    <r>
      <t xml:space="preserve">Bupirimate
</t>
    </r>
    <r>
      <rPr>
        <sz val="12"/>
        <color rgb="FF000000"/>
        <rFont val="Calibri"/>
        <family val="2"/>
        <scheme val="minor"/>
      </rPr>
      <t>Pyrimidines</t>
    </r>
  </si>
  <si>
    <r>
      <t xml:space="preserve">Captane
</t>
    </r>
    <r>
      <rPr>
        <sz val="12"/>
        <color rgb="FF000000"/>
        <rFont val="Calibri"/>
        <family val="2"/>
        <scheme val="minor"/>
      </rPr>
      <t>Dicarboximides</t>
    </r>
  </si>
  <si>
    <r>
      <rPr>
        <sz val="12"/>
        <color rgb="FF000000"/>
        <rFont val="Calibri"/>
        <family val="2"/>
        <scheme val="minor"/>
      </rPr>
      <t xml:space="preserve">Actif sur de nombreuses maladies cryptogamiques
Aucune action sur les rouilles.
</t>
    </r>
    <r>
      <rPr>
        <b/>
        <sz val="12"/>
        <color rgb="FF000000"/>
        <rFont val="Calibri"/>
        <family val="2"/>
        <scheme val="minor"/>
      </rPr>
      <t>Ne pas mélanger au cuivre et aux huiles minérales</t>
    </r>
  </si>
  <si>
    <r>
      <t xml:space="preserve">Chlorothalonil
</t>
    </r>
    <r>
      <rPr>
        <sz val="12"/>
        <color rgb="FF000000"/>
        <rFont val="Calibri"/>
        <family val="2"/>
        <scheme val="minor"/>
      </rPr>
      <t xml:space="preserve">Chloronitriles
</t>
    </r>
    <r>
      <rPr>
        <b/>
        <sz val="12"/>
        <color rgb="FF000000"/>
        <rFont val="Calibri"/>
        <family val="2"/>
        <scheme val="minor"/>
      </rPr>
      <t xml:space="preserve">Méfénoxam
</t>
    </r>
    <r>
      <rPr>
        <sz val="12"/>
        <color rgb="FF000000"/>
        <rFont val="Calibri"/>
        <family val="2"/>
        <scheme val="minor"/>
      </rPr>
      <t>Amines, Amides (Phénylamides)</t>
    </r>
  </si>
  <si>
    <r>
      <rPr>
        <b/>
        <sz val="12"/>
        <color rgb="FF000000"/>
        <rFont val="Calibri"/>
        <family val="2"/>
        <scheme val="minor"/>
      </rPr>
      <t xml:space="preserve">A utiliser en mélange avec d'autres fongicides de synthèse
</t>
    </r>
    <r>
      <rPr>
        <b/>
        <sz val="12"/>
        <color rgb="FF00AE00"/>
        <rFont val="Calibri"/>
        <family val="2"/>
        <scheme val="minor"/>
      </rPr>
      <t>Sélectif de la faune auxiliaire
Toxique sur MYCOTAL et PREFERAL</t>
    </r>
  </si>
  <si>
    <r>
      <rPr>
        <b/>
        <sz val="12"/>
        <color rgb="FF000000"/>
        <rFont val="Calibri"/>
        <family val="2"/>
        <scheme val="minor"/>
      </rPr>
      <t xml:space="preserve">A utiliser principalement seul
</t>
    </r>
    <r>
      <rPr>
        <b/>
        <sz val="12"/>
        <color rgb="FF00AE00"/>
        <rFont val="Calibri"/>
        <family val="2"/>
        <scheme val="minor"/>
      </rPr>
      <t>Sélectif de la faune auxiliaire
Toxique sur MYCOTAL et PREFERAL</t>
    </r>
  </si>
  <si>
    <r>
      <t xml:space="preserve">Cyprodinil
</t>
    </r>
    <r>
      <rPr>
        <sz val="12"/>
        <color rgb="FF000000"/>
        <rFont val="Calibri"/>
        <family val="2"/>
        <scheme val="minor"/>
      </rPr>
      <t xml:space="preserve">Anilino-pyrimidines
</t>
    </r>
    <r>
      <rPr>
        <b/>
        <sz val="12"/>
        <color rgb="FF000000"/>
        <rFont val="Calibri"/>
        <family val="2"/>
        <scheme val="minor"/>
      </rPr>
      <t xml:space="preserve">Fludioxonil
</t>
    </r>
    <r>
      <rPr>
        <sz val="12"/>
        <color rgb="FF000000"/>
        <rFont val="Calibri"/>
        <family val="2"/>
        <scheme val="minor"/>
      </rPr>
      <t>Phénylpyrroles</t>
    </r>
  </si>
  <si>
    <r>
      <t xml:space="preserve">Difénoconazole
</t>
    </r>
    <r>
      <rPr>
        <sz val="12"/>
        <color rgb="FF000000"/>
        <rFont val="Calibri"/>
        <family val="2"/>
        <scheme val="minor"/>
      </rPr>
      <t>Triazoles</t>
    </r>
  </si>
  <si>
    <r>
      <rPr>
        <sz val="12"/>
        <color rgb="FFFF0000"/>
        <rFont val="Calibri"/>
        <family val="2"/>
        <scheme val="minor"/>
      </rPr>
      <t xml:space="preserve">
</t>
    </r>
    <r>
      <rPr>
        <sz val="12"/>
        <color rgb="FF000000"/>
        <rFont val="Calibri"/>
        <family val="2"/>
        <scheme val="minor"/>
      </rPr>
      <t xml:space="preserve">Agit sur un grand nombre de champignons pathogènes
</t>
    </r>
    <r>
      <rPr>
        <b/>
        <sz val="12"/>
        <color rgb="FF00AE00"/>
        <rFont val="Calibri"/>
        <family val="2"/>
        <scheme val="minor"/>
      </rPr>
      <t>Sélectif de la faune auxiliaire</t>
    </r>
  </si>
  <si>
    <r>
      <t xml:space="preserve">Dimétomorphe
</t>
    </r>
    <r>
      <rPr>
        <sz val="12"/>
        <color rgb="FF000000"/>
        <rFont val="Calibri"/>
        <family val="2"/>
        <scheme val="minor"/>
      </rPr>
      <t>Dérivé de l'acide cinnamique</t>
    </r>
  </si>
  <si>
    <r>
      <t xml:space="preserve">Dithianon
</t>
    </r>
    <r>
      <rPr>
        <sz val="12"/>
        <color rgb="FF000000"/>
        <rFont val="Calibri"/>
        <family val="2"/>
        <scheme val="minor"/>
      </rPr>
      <t>Quinones</t>
    </r>
  </si>
  <si>
    <r>
      <rPr>
        <sz val="12"/>
        <color rgb="FF000000"/>
        <rFont val="Calibri"/>
        <family val="2"/>
        <scheme val="minor"/>
      </rPr>
      <t xml:space="preserve">Actif sur champignons parasites des arbres fruitiers et de la vigne
</t>
    </r>
    <r>
      <rPr>
        <b/>
        <sz val="12"/>
        <color rgb="FF000000"/>
        <rFont val="Calibri"/>
        <family val="2"/>
        <scheme val="minor"/>
      </rPr>
      <t xml:space="preserve">Ne pas mélanger aux huiles de pétrole
</t>
    </r>
    <r>
      <rPr>
        <sz val="12"/>
        <color rgb="FF000000"/>
        <rFont val="Calibri"/>
        <family val="2"/>
        <scheme val="minor"/>
      </rPr>
      <t>2 applications/an maxi</t>
    </r>
  </si>
  <si>
    <r>
      <t xml:space="preserve">Foséthyl-Al
</t>
    </r>
    <r>
      <rPr>
        <sz val="12"/>
        <color rgb="FF000000"/>
        <rFont val="Calibri"/>
        <family val="2"/>
        <scheme val="minor"/>
      </rPr>
      <t>Phosphanates</t>
    </r>
  </si>
  <si>
    <r>
      <t xml:space="preserve">
</t>
    </r>
    <r>
      <rPr>
        <sz val="12"/>
        <color rgb="FFFF0000"/>
        <rFont val="Calibri"/>
        <family val="2"/>
        <scheme val="minor"/>
      </rPr>
      <t xml:space="preserve">
</t>
    </r>
    <r>
      <rPr>
        <sz val="12"/>
        <color rgb="FF000000"/>
        <rFont val="Calibri"/>
        <family val="2"/>
        <scheme val="minor"/>
      </rPr>
      <t>Stimulateur des défenses naturelles et fongicide / Absorption racinaire et foliaire
Longue persistance = 3 à 6 semaines</t>
    </r>
  </si>
  <si>
    <r>
      <t xml:space="preserve">Foséthyl-Al
</t>
    </r>
    <r>
      <rPr>
        <sz val="12"/>
        <color rgb="FF000000"/>
        <rFont val="Calibri"/>
        <family val="2"/>
        <scheme val="minor"/>
      </rPr>
      <t xml:space="preserve">Phosphanates
</t>
    </r>
    <r>
      <rPr>
        <b/>
        <sz val="12"/>
        <color rgb="FF000000"/>
        <rFont val="Calibri"/>
        <family val="2"/>
        <scheme val="minor"/>
      </rPr>
      <t>Folpel</t>
    </r>
    <r>
      <rPr>
        <sz val="12"/>
        <color rgb="FF000000"/>
        <rFont val="Calibri"/>
        <family val="2"/>
        <scheme val="minor"/>
      </rPr>
      <t xml:space="preserve">
Dicarboximides</t>
    </r>
  </si>
  <si>
    <r>
      <t xml:space="preserve">
</t>
    </r>
    <r>
      <rPr>
        <b/>
        <sz val="12"/>
        <color rgb="FF000000"/>
        <rFont val="Arial1"/>
      </rPr>
      <t>Ne pas passer sur les Bruyères
Incompatible avec les prod. huileux et alcalin</t>
    </r>
  </si>
  <si>
    <r>
      <t xml:space="preserve">Iprodione
</t>
    </r>
    <r>
      <rPr>
        <sz val="12"/>
        <color rgb="FF000000"/>
        <rFont val="Calibri"/>
        <family val="2"/>
        <scheme val="minor"/>
      </rPr>
      <t>Hydantoïdes</t>
    </r>
  </si>
  <si>
    <r>
      <rPr>
        <sz val="12"/>
        <color rgb="FF000000"/>
        <rFont val="Calibri"/>
        <family val="2"/>
        <scheme val="minor"/>
      </rPr>
      <t xml:space="preserve">2 applications max par an
</t>
    </r>
    <r>
      <rPr>
        <b/>
        <sz val="12"/>
        <color rgb="FF00AE00"/>
        <rFont val="Calibri"/>
        <family val="2"/>
        <scheme val="minor"/>
      </rPr>
      <t>Sélectif de la faune auxiliaire
Toxique sur MYCOTAL et PREFERAL</t>
    </r>
  </si>
  <si>
    <r>
      <t xml:space="preserve">Krésoxim méthyl
</t>
    </r>
    <r>
      <rPr>
        <sz val="12"/>
        <color rgb="FF000000"/>
        <rFont val="Calibri"/>
        <family val="2"/>
        <scheme val="minor"/>
      </rPr>
      <t>Strobilurines</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</si>
  <si>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xml:space="preserve">, Rouille : 300 g/ha
</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</si>
  <si>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Rouille : 300 g/ha</t>
    </r>
  </si>
  <si>
    <r>
      <t xml:space="preserve">Mancozèbe
</t>
    </r>
    <r>
      <rPr>
        <sz val="12"/>
        <color rgb="FF000000"/>
        <rFont val="Calibri"/>
        <family val="2"/>
        <scheme val="minor"/>
      </rPr>
      <t>Dithiocarbamates</t>
    </r>
  </si>
  <si>
    <r>
      <t xml:space="preserve">Méfénoxam
</t>
    </r>
    <r>
      <rPr>
        <sz val="12"/>
        <color rgb="FF000000"/>
        <rFont val="Calibri"/>
        <family val="2"/>
        <scheme val="minor"/>
      </rPr>
      <t>Amines, Amides (Phénylamides)</t>
    </r>
  </si>
  <si>
    <r>
      <t xml:space="preserve">
</t>
    </r>
    <r>
      <rPr>
        <sz val="12"/>
        <color rgb="FF000000"/>
        <rFont val="Calibri"/>
        <family val="2"/>
        <scheme val="minor"/>
      </rPr>
      <t>Pénètre rapidement dans la plante
3 applications max par an</t>
    </r>
  </si>
  <si>
    <r>
      <t xml:space="preserve">Myclobutanil
</t>
    </r>
    <r>
      <rPr>
        <sz val="12"/>
        <color rgb="FF000000"/>
        <rFont val="Calibri"/>
        <family val="2"/>
        <scheme val="minor"/>
      </rPr>
      <t>Triazoles</t>
    </r>
  </si>
  <si>
    <r>
      <rPr>
        <sz val="12"/>
        <color rgb="FF000000"/>
        <rFont val="Calibri"/>
        <family val="2"/>
        <scheme val="minor"/>
      </rPr>
      <t xml:space="preserve">Actif sur un grand nombre de champignons pathogènes
</t>
    </r>
    <r>
      <rPr>
        <b/>
        <sz val="12"/>
        <color rgb="FF00AE00"/>
        <rFont val="Calibri"/>
        <family val="2"/>
        <scheme val="minor"/>
      </rPr>
      <t>Sélectif de la faune auxiliaire</t>
    </r>
  </si>
  <si>
    <r>
      <t xml:space="preserve">Prochloraze Mn
</t>
    </r>
    <r>
      <rPr>
        <sz val="12"/>
        <color rgb="FF000000"/>
        <rFont val="Calibri"/>
        <family val="2"/>
        <scheme val="minor"/>
      </rPr>
      <t>Imidazoles</t>
    </r>
  </si>
  <si>
    <r>
      <t xml:space="preserve">Propamocarbe HCl
</t>
    </r>
    <r>
      <rPr>
        <sz val="12"/>
        <color rgb="FF000000"/>
        <rFont val="Calibri"/>
        <family val="2"/>
        <scheme val="minor"/>
      </rPr>
      <t>Carbamates</t>
    </r>
  </si>
  <si>
    <r>
      <rPr>
        <b/>
        <sz val="12"/>
        <color rgb="FF000000"/>
        <rFont val="Calibri"/>
        <family val="2"/>
        <scheme val="minor"/>
      </rPr>
      <t>A appliquer en arrosage</t>
    </r>
    <r>
      <rPr>
        <sz val="12"/>
        <color rgb="FF000000"/>
        <rFont val="Calibri"/>
        <family val="2"/>
        <scheme val="minor"/>
      </rPr>
      <t xml:space="preserve"> (phytotoxicité observée à bas volume)
Actif par basses températures (éviter en cas de fortes chaleurs)
Freine le développement des acariens
</t>
    </r>
    <r>
      <rPr>
        <b/>
        <sz val="12"/>
        <color rgb="FF00AE00"/>
        <rFont val="Calibri"/>
        <family val="2"/>
        <scheme val="minor"/>
      </rPr>
      <t>Assez sélectif de la faune auxiliaire</t>
    </r>
  </si>
  <si>
    <r>
      <t xml:space="preserve">Propiconazole
</t>
    </r>
    <r>
      <rPr>
        <sz val="12"/>
        <color rgb="FF000000"/>
        <rFont val="Calibri"/>
        <family val="2"/>
        <scheme val="minor"/>
      </rPr>
      <t>Triazoles</t>
    </r>
  </si>
  <si>
    <r>
      <rPr>
        <sz val="12"/>
        <color rgb="FF000000"/>
        <rFont val="Calibri"/>
        <family val="2"/>
        <scheme val="minor"/>
      </rPr>
      <t xml:space="preserve">Actif sur de nombreux champignons pathogènes
</t>
    </r>
    <r>
      <rPr>
        <b/>
        <sz val="12"/>
        <color rgb="FF00AE00"/>
        <rFont val="Calibri"/>
        <family val="2"/>
        <scheme val="minor"/>
      </rPr>
      <t xml:space="preserve">Assez sélectif de la faune auxiliaire
</t>
    </r>
    <r>
      <rPr>
        <b/>
        <sz val="12"/>
        <color rgb="FF000000"/>
        <rFont val="Calibri"/>
        <family val="2"/>
        <scheme val="minor"/>
      </rPr>
      <t>Persistance = 4 à 6 sem</t>
    </r>
  </si>
  <si>
    <r>
      <t xml:space="preserve">Soufre micronisé
</t>
    </r>
    <r>
      <rPr>
        <sz val="12"/>
        <color rgb="FF000000"/>
        <rFont val="Calibri"/>
        <family val="2"/>
        <scheme val="minor"/>
      </rPr>
      <t>Produits minéraux</t>
    </r>
  </si>
  <si>
    <r>
      <rPr>
        <sz val="12"/>
        <color rgb="FF000000"/>
        <rFont val="Calibri"/>
        <family val="2"/>
        <scheme val="minor"/>
      </rPr>
      <t xml:space="preserve">Possède une certaine efficacité acaricide
</t>
    </r>
    <r>
      <rPr>
        <b/>
        <sz val="12"/>
        <color rgb="FF000000"/>
        <rFont val="Calibri"/>
        <family val="2"/>
        <scheme val="minor"/>
      </rPr>
      <t>Risque de brûlures sur la végétation à 4 kg/ha si T° &gt; 28°C sous abris
Toxique sur la faune auxiliaire</t>
    </r>
  </si>
  <si>
    <r>
      <t xml:space="preserve">Thiophanate-méthyl
</t>
    </r>
    <r>
      <rPr>
        <sz val="12"/>
        <color rgb="FF000000"/>
        <rFont val="Calibri"/>
        <family val="2"/>
        <scheme val="minor"/>
      </rPr>
      <t>Acide carbamique</t>
    </r>
  </si>
  <si>
    <r>
      <rPr>
        <sz val="12"/>
        <color rgb="FF000000"/>
        <rFont val="Calibri"/>
        <family val="2"/>
        <scheme val="minor"/>
      </rPr>
      <t xml:space="preserve">Absorbé par les feuilles et les racines
Destruction du mycélium, stérilisation des formes de fructification
</t>
    </r>
    <r>
      <rPr>
        <b/>
        <sz val="12"/>
        <color rgb="FF000000"/>
        <rFont val="Calibri"/>
        <family val="2"/>
        <scheme val="minor"/>
      </rPr>
      <t>Ne pas mélanger au cuivre</t>
    </r>
  </si>
  <si>
    <r>
      <t xml:space="preserve">Thirame
</t>
    </r>
    <r>
      <rPr>
        <sz val="12"/>
        <color rgb="FF000000"/>
        <rFont val="Calibri"/>
        <family val="2"/>
        <scheme val="minor"/>
      </rPr>
      <t>Dithiocarbamates</t>
    </r>
  </si>
  <si>
    <r>
      <t xml:space="preserve">Ne pas mélanger au cuivre
</t>
    </r>
    <r>
      <rPr>
        <sz val="12"/>
        <color rgb="FF000000"/>
        <rFont val="Calibri"/>
        <family val="2"/>
        <scheme val="minor"/>
      </rPr>
      <t>Persistance = 2 à 3 semaines</t>
    </r>
  </si>
  <si>
    <r>
      <t xml:space="preserve">Très sélectif des monocotylédones : Nettoyage des bords de réserves enherbés
</t>
    </r>
    <r>
      <rPr>
        <b/>
        <sz val="12"/>
        <color rgb="FF000000"/>
        <rFont val="Calibri"/>
        <family val="2"/>
        <scheme val="minor"/>
      </rPr>
      <t>ATENTION à la proximité des cultures,
DUREE : 1 MOIS</t>
    </r>
  </si>
  <si>
    <r>
      <t xml:space="preserve">Flazasulfuron
</t>
    </r>
    <r>
      <rPr>
        <sz val="12"/>
        <color rgb="FF000000"/>
        <rFont val="Calibri"/>
        <family val="2"/>
        <scheme val="minor"/>
      </rPr>
      <t>Sulfonylurées</t>
    </r>
  </si>
  <si>
    <r>
      <t xml:space="preserve">Non sélectif
</t>
    </r>
    <r>
      <rPr>
        <sz val="12"/>
        <color rgb="FF000000"/>
        <rFont val="Calibri"/>
        <family val="2"/>
        <scheme val="minor"/>
      </rPr>
      <t xml:space="preserve">Destruction des plantes levées et à levées
</t>
    </r>
    <r>
      <rPr>
        <b/>
        <sz val="12"/>
        <color rgb="FF000000"/>
        <rFont val="Calibri"/>
        <family val="2"/>
        <scheme val="minor"/>
      </rPr>
      <t>1 application maximum par an</t>
    </r>
    <r>
      <rPr>
        <sz val="12"/>
        <color rgb="FF000000"/>
        <rFont val="Calibri"/>
        <family val="2"/>
        <scheme val="minor"/>
      </rPr>
      <t xml:space="preserve"> (en sortie d'hiver...)
DUREE 4 à 6 mois</t>
    </r>
  </si>
  <si>
    <r>
      <t xml:space="preserve">Glufosinate d'ammonium
</t>
    </r>
    <r>
      <rPr>
        <sz val="12"/>
        <color rgb="FF000000"/>
        <rFont val="Calibri"/>
        <family val="2"/>
        <scheme val="minor"/>
      </rPr>
      <t>Amino-phosphinates</t>
    </r>
  </si>
  <si>
    <r>
      <t xml:space="preserve">Non sélectif
</t>
    </r>
    <r>
      <rPr>
        <sz val="12"/>
        <color rgb="FF000000"/>
        <rFont val="Calibri"/>
        <family val="2"/>
        <scheme val="minor"/>
      </rPr>
      <t>Sur adventices levées, avant la mise en place des cultures
Sur les abords ou les tunnels après arrosage</t>
    </r>
  </si>
  <si>
    <r>
      <t xml:space="preserve">Glyphosate
</t>
    </r>
    <r>
      <rPr>
        <sz val="12"/>
        <color rgb="FF000000"/>
        <rFont val="Calibri"/>
        <family val="2"/>
        <scheme val="minor"/>
      </rPr>
      <t>Amino-phosphonates</t>
    </r>
  </si>
  <si>
    <r>
      <t xml:space="preserve">Non sélectif
</t>
    </r>
    <r>
      <rPr>
        <sz val="12"/>
        <color rgb="FF000000"/>
        <rFont val="Calibri"/>
        <family val="2"/>
        <scheme val="minor"/>
      </rPr>
      <t>Destruction des plantes levées (dont vivaces difficiles à éradiquer).</t>
    </r>
  </si>
  <si>
    <r>
      <t xml:space="preserve">Isoxaben
</t>
    </r>
    <r>
      <rPr>
        <sz val="12"/>
        <color rgb="FF000000"/>
        <rFont val="Calibri"/>
        <family val="2"/>
        <scheme val="minor"/>
      </rPr>
      <t>Benzamides</t>
    </r>
  </si>
  <si>
    <r>
      <t xml:space="preserve">Isoxaben
</t>
    </r>
    <r>
      <rPr>
        <sz val="12"/>
        <color rgb="FF000000"/>
        <rFont val="Calibri"/>
        <family val="2"/>
        <scheme val="minor"/>
      </rPr>
      <t xml:space="preserve">Benzamides
</t>
    </r>
    <r>
      <rPr>
        <b/>
        <sz val="12"/>
        <color rgb="FF000000"/>
        <rFont val="Calibri"/>
        <family val="2"/>
        <scheme val="minor"/>
      </rPr>
      <t xml:space="preserve">Oryzalin
</t>
    </r>
    <r>
      <rPr>
        <sz val="12"/>
        <color rgb="FF000000"/>
        <rFont val="Calibri"/>
        <family val="2"/>
        <scheme val="minor"/>
      </rPr>
      <t>Toluidines</t>
    </r>
  </si>
  <si>
    <r>
      <t xml:space="preserve">En pré-levée des adventices dès la plantation des cultures
</t>
    </r>
    <r>
      <rPr>
        <b/>
        <sz val="12"/>
        <color rgb="FF000000"/>
        <rFont val="Calibri"/>
        <family val="2"/>
        <scheme val="minor"/>
      </rPr>
      <t>ATTENTION : La sélectivité du WINCH peut être différente du mélange CENT 7 + SURFLAN
DUREE : 3 mois</t>
    </r>
  </si>
  <si>
    <r>
      <t xml:space="preserve">Oxyfluorfène
</t>
    </r>
    <r>
      <rPr>
        <sz val="12"/>
        <color rgb="FF000000"/>
        <rFont val="Calibri"/>
        <family val="2"/>
        <scheme val="minor"/>
      </rPr>
      <t xml:space="preserve">Dérivé du benzène
</t>
    </r>
    <r>
      <rPr>
        <b/>
        <sz val="12"/>
        <color rgb="FF000000"/>
        <rFont val="Calibri"/>
        <family val="2"/>
        <scheme val="minor"/>
      </rPr>
      <t xml:space="preserve">Propyzamide
</t>
    </r>
    <r>
      <rPr>
        <sz val="12"/>
        <color rgb="FF000000"/>
        <rFont val="Calibri"/>
        <family val="2"/>
        <scheme val="minor"/>
      </rPr>
      <t>Benzamides</t>
    </r>
  </si>
  <si>
    <r>
      <rPr>
        <sz val="12"/>
        <rFont val="Calibri"/>
        <family val="2"/>
        <scheme val="minor"/>
      </rPr>
      <t>(e</t>
    </r>
    <r>
      <rPr>
        <sz val="12"/>
        <color rgb="FF000000"/>
        <rFont val="Calibri"/>
        <family val="2"/>
        <scheme val="minor"/>
      </rPr>
      <t>n pré-levée des adventices)
DUREE : 4 mois</t>
    </r>
  </si>
  <si>
    <r>
      <t xml:space="preserve">Quinoclamine
</t>
    </r>
    <r>
      <rPr>
        <sz val="12"/>
        <color rgb="FF000000"/>
        <rFont val="Calibri"/>
        <family val="2"/>
        <scheme val="minor"/>
      </rPr>
      <t>-</t>
    </r>
  </si>
  <si>
    <r>
      <t xml:space="preserve">Métaldéhyde
</t>
    </r>
    <r>
      <rPr>
        <sz val="12"/>
        <color rgb="FF000000"/>
        <rFont val="Calibri"/>
        <family val="2"/>
        <scheme val="minor"/>
      </rPr>
      <t>Pyréthrinoïdes de synthèse</t>
    </r>
  </si>
  <si>
    <r>
      <rPr>
        <sz val="12"/>
        <color rgb="FF000000"/>
        <rFont val="Calibri"/>
        <family val="2"/>
        <scheme val="minor"/>
      </rPr>
      <t>Traitement des</t>
    </r>
    <r>
      <rPr>
        <b/>
        <sz val="12"/>
        <color rgb="FF000000"/>
        <rFont val="Calibri"/>
        <family val="2"/>
        <scheme val="minor"/>
      </rPr>
      <t xml:space="preserve"> plaques de culture
Action contre les algues et les mousses : essai préalable requis
</t>
    </r>
    <r>
      <rPr>
        <sz val="12"/>
        <color rgb="FF000000"/>
        <rFont val="Calibri"/>
        <family val="2"/>
        <scheme val="minor"/>
      </rPr>
      <t>Neutralisé par la matière organique</t>
    </r>
  </si>
  <si>
    <r>
      <t xml:space="preserve">Fortement conseillé pour les traitements Acaricides et Herbicides
</t>
    </r>
    <r>
      <rPr>
        <sz val="12"/>
        <color rgb="FF000000"/>
        <rFont val="Calibri"/>
        <family val="2"/>
        <scheme val="minor"/>
      </rPr>
      <t>Dose à ajuster en fonction des caractéristiques de l'eau de préparation de la bouillie (faire une analyse : courbe d'acidification)</t>
    </r>
  </si>
  <si>
    <t>STOCK</t>
  </si>
  <si>
    <r>
      <t xml:space="preserve">HORTIMEC
</t>
    </r>
    <r>
      <rPr>
        <sz val="14"/>
        <color rgb="FF000000"/>
        <rFont val="Calibri"/>
        <family val="2"/>
        <scheme val="minor"/>
      </rPr>
      <t>18 g/L
H302 H410 H373 H319</t>
    </r>
  </si>
  <si>
    <r>
      <t xml:space="preserve">VERTIMEC
</t>
    </r>
    <r>
      <rPr>
        <sz val="14"/>
        <color rgb="FF000000"/>
        <rFont val="Calibri"/>
        <family val="2"/>
        <scheme val="minor"/>
      </rPr>
      <t>18 g/L
H302 H410 H373 H319</t>
    </r>
  </si>
  <si>
    <r>
      <t xml:space="preserve">SUPREME
</t>
    </r>
    <r>
      <rPr>
        <sz val="14"/>
        <color rgb="FF000000"/>
        <rFont val="Calibri"/>
        <family val="2"/>
        <scheme val="minor"/>
      </rPr>
      <t>20%
R22 R51/53 Xn N</t>
    </r>
  </si>
  <si>
    <r>
      <t xml:space="preserve">DELFIN
</t>
    </r>
    <r>
      <rPr>
        <sz val="14"/>
        <color rgb="FF000000"/>
        <rFont val="Calibri"/>
        <family val="2"/>
        <scheme val="minor"/>
      </rPr>
      <t>H317 H319 EUH208 EUH401</t>
    </r>
  </si>
  <si>
    <r>
      <t xml:space="preserve">DIPEL DF
</t>
    </r>
    <r>
      <rPr>
        <sz val="14"/>
        <color rgb="FF000000"/>
        <rFont val="Calibri"/>
        <family val="2"/>
        <scheme val="minor"/>
      </rPr>
      <t>EUH401 EUH210</t>
    </r>
  </si>
  <si>
    <r>
      <t>EXAQ 2M</t>
    </r>
    <r>
      <rPr>
        <sz val="14"/>
        <color rgb="FF000000"/>
        <rFont val="Calibri"/>
        <family val="2"/>
        <scheme val="minor"/>
      </rPr>
      <t xml:space="preserve">
225g/L
H304 H315 H317 H336 H410 EUH401</t>
    </r>
  </si>
  <si>
    <r>
      <t>RELDAN 2M</t>
    </r>
    <r>
      <rPr>
        <sz val="14"/>
        <color rgb="FF000000"/>
        <rFont val="Calibri"/>
        <family val="2"/>
        <scheme val="minor"/>
      </rPr>
      <t xml:space="preserve">
225g/L
H304 H315 H317 H336 H410 EUH401</t>
    </r>
  </si>
  <si>
    <r>
      <t xml:space="preserve">CYPERFOR S
</t>
    </r>
    <r>
      <rPr>
        <sz val="14"/>
        <color rgb="FF000000"/>
        <rFont val="Calibri"/>
        <family val="2"/>
        <scheme val="minor"/>
      </rPr>
      <t>100 g/L
H302 H304 H315 H318 H336 H410</t>
    </r>
  </si>
  <si>
    <r>
      <t xml:space="preserve">TRIGARD 75 WP
</t>
    </r>
    <r>
      <rPr>
        <sz val="14"/>
        <color rgb="FF000000"/>
        <rFont val="Calibri"/>
        <family val="2"/>
        <scheme val="minor"/>
      </rPr>
      <t>75%
R52/53</t>
    </r>
  </si>
  <si>
    <r>
      <t xml:space="preserve">DECIS PROTECH
</t>
    </r>
    <r>
      <rPr>
        <sz val="14"/>
        <color rgb="FF000000"/>
        <rFont val="Calibri"/>
        <family val="2"/>
        <scheme val="minor"/>
      </rPr>
      <t>15 g/L
H226 H410</t>
    </r>
  </si>
  <si>
    <r>
      <t xml:space="preserve">PEARL PROTECH
</t>
    </r>
    <r>
      <rPr>
        <sz val="14"/>
        <color rgb="FF000000"/>
        <rFont val="Calibri"/>
        <family val="2"/>
        <scheme val="minor"/>
      </rPr>
      <t>15 g/L
R50/53 N</t>
    </r>
  </si>
  <si>
    <r>
      <t xml:space="preserve">DIMILIN FLO
</t>
    </r>
    <r>
      <rPr>
        <sz val="14"/>
        <color rgb="FF000000"/>
        <rFont val="Calibri"/>
        <family val="2"/>
        <scheme val="minor"/>
      </rPr>
      <t>150 g/L
H410 EUH208 EUH401</t>
    </r>
  </si>
  <si>
    <r>
      <t xml:space="preserve">TEPPEKI
</t>
    </r>
    <r>
      <rPr>
        <sz val="14"/>
        <color rgb="FF000000"/>
        <rFont val="Calibri"/>
        <family val="2"/>
        <scheme val="minor"/>
      </rPr>
      <t>500g/Kg
EUH401</t>
    </r>
  </si>
  <si>
    <r>
      <rPr>
        <b/>
        <sz val="14"/>
        <color rgb="FF000000"/>
        <rFont val="Calibri"/>
        <family val="2"/>
        <scheme val="minor"/>
      </rPr>
      <t xml:space="preserve">NEMATOP
</t>
    </r>
    <r>
      <rPr>
        <sz val="14"/>
        <color rgb="FF000000"/>
        <rFont val="Calibri"/>
        <family val="2"/>
        <scheme val="minor"/>
      </rPr>
      <t>Boite de 50 ou 500 millions de nématodes</t>
    </r>
  </si>
  <si>
    <r>
      <t>ACAKILL</t>
    </r>
    <r>
      <rPr>
        <sz val="14"/>
        <color rgb="FF000000"/>
        <rFont val="Calibri"/>
        <family val="2"/>
        <scheme val="minor"/>
      </rPr>
      <t xml:space="preserve">
817 g/L
-</t>
    </r>
  </si>
  <si>
    <r>
      <t>ALPHASIS EV</t>
    </r>
    <r>
      <rPr>
        <sz val="14"/>
        <color rgb="FF000000"/>
        <rFont val="Calibri"/>
        <family val="2"/>
        <scheme val="minor"/>
      </rPr>
      <t xml:space="preserve">
817 g/L
-</t>
    </r>
  </si>
  <si>
    <r>
      <t xml:space="preserve">OVIPRON EXTRA
</t>
    </r>
    <r>
      <rPr>
        <sz val="14"/>
        <color rgb="FF000000"/>
        <rFont val="Calibri"/>
        <family val="2"/>
        <scheme val="minor"/>
      </rPr>
      <t>817 g/L
-</t>
    </r>
  </si>
  <si>
    <r>
      <t xml:space="preserve">KARATE K
</t>
    </r>
    <r>
      <rPr>
        <sz val="14"/>
        <color rgb="FF000000"/>
        <rFont val="Calibri"/>
        <family val="2"/>
        <scheme val="minor"/>
      </rPr>
      <t>5 g/L 100 g/L
H302 H304 H319 H332 H400 H410 EUH066 EUH208 EUH401</t>
    </r>
  </si>
  <si>
    <r>
      <t xml:space="preserve">KARATE ZEON
</t>
    </r>
    <r>
      <rPr>
        <sz val="14"/>
        <color rgb="FF000000"/>
        <rFont val="Calibri"/>
        <family val="2"/>
        <scheme val="minor"/>
      </rPr>
      <t>100 g/L
H302 H317 H332 H400 H410 EUH208 EUH401</t>
    </r>
  </si>
  <si>
    <r>
      <t>PLENUM 50 WG</t>
    </r>
    <r>
      <rPr>
        <sz val="14"/>
        <color rgb="FF000000"/>
        <rFont val="Calibri"/>
        <family val="2"/>
        <scheme val="minor"/>
      </rPr>
      <t xml:space="preserve">
50%
H351 H410 EUH401 
</t>
    </r>
    <r>
      <rPr>
        <b/>
        <u val="double"/>
        <sz val="14"/>
        <color rgb="FF000000"/>
        <rFont val="Calibri"/>
        <family val="2"/>
        <scheme val="minor"/>
      </rPr>
      <t>ATTENTION</t>
    </r>
  </si>
  <si>
    <r>
      <t xml:space="preserve">CONSERVE
</t>
    </r>
    <r>
      <rPr>
        <sz val="14"/>
        <color rgb="FF000000"/>
        <rFont val="Calibri"/>
        <family val="2"/>
        <scheme val="minor"/>
      </rPr>
      <t>120g/L
 H410 EUH208 EUH401</t>
    </r>
  </si>
  <si>
    <r>
      <t xml:space="preserve">MOVENTO
</t>
    </r>
    <r>
      <rPr>
        <sz val="14"/>
        <color rgb="FF000000"/>
        <rFont val="Calibri"/>
        <family val="2"/>
        <scheme val="minor"/>
      </rPr>
      <t xml:space="preserve">100g/L
H317 H361 H411
</t>
    </r>
    <r>
      <rPr>
        <b/>
        <u val="double"/>
        <sz val="14"/>
        <color rgb="FF000000"/>
        <rFont val="Calibri"/>
        <family val="2"/>
        <scheme val="minor"/>
      </rPr>
      <t>ATTENTION</t>
    </r>
  </si>
  <si>
    <r>
      <rPr>
        <b/>
        <sz val="14"/>
        <color rgb="FF000000"/>
        <rFont val="Calibri"/>
        <family val="2"/>
        <scheme val="minor"/>
      </rPr>
      <t xml:space="preserve">NEMAPLUS
</t>
    </r>
    <r>
      <rPr>
        <sz val="14"/>
        <color rgb="FF000000"/>
        <rFont val="Calibri"/>
        <family val="2"/>
        <scheme val="minor"/>
      </rPr>
      <t>Boite de 50 ou 500 millions de nématodes</t>
    </r>
  </si>
  <si>
    <r>
      <t>KLARTAN</t>
    </r>
    <r>
      <rPr>
        <sz val="14"/>
        <color rgb="FF000000"/>
        <rFont val="Calibri"/>
        <family val="2"/>
        <scheme val="minor"/>
      </rPr>
      <t xml:space="preserve">
240 g/L
H400 H410 EUH401</t>
    </r>
  </si>
  <si>
    <r>
      <rPr>
        <b/>
        <sz val="14"/>
        <color rgb="FF000000"/>
        <rFont val="Calibri"/>
        <family val="2"/>
        <scheme val="minor"/>
      </rPr>
      <t xml:space="preserve">FLORAMITE 240 SC
</t>
    </r>
    <r>
      <rPr>
        <sz val="14"/>
        <color rgb="FF000000"/>
        <rFont val="Calibri"/>
        <family val="2"/>
        <scheme val="minor"/>
      </rPr>
      <t>240 g/L
H317 H411 EUH208 EUH401</t>
    </r>
  </si>
  <si>
    <r>
      <rPr>
        <b/>
        <sz val="14"/>
        <color rgb="FF000000"/>
        <rFont val="Calibri"/>
        <family val="2"/>
        <scheme val="minor"/>
      </rPr>
      <t xml:space="preserve">NISSORUN
</t>
    </r>
    <r>
      <rPr>
        <sz val="14"/>
        <color rgb="FF000000"/>
        <rFont val="Calibri"/>
        <family val="2"/>
        <scheme val="minor"/>
      </rPr>
      <t>10%
R51/53 N</t>
    </r>
  </si>
  <si>
    <r>
      <rPr>
        <b/>
        <sz val="14"/>
        <color rgb="FF000000"/>
        <rFont val="Calibri"/>
        <family val="2"/>
        <scheme val="minor"/>
      </rPr>
      <t xml:space="preserve">MILBEKNOCK EC
</t>
    </r>
    <r>
      <rPr>
        <sz val="14"/>
        <color rgb="FF000000"/>
        <rFont val="Calibri"/>
        <family val="2"/>
        <scheme val="minor"/>
      </rPr>
      <t>9.3 g/L
H226 H304 H335 H336 H410 EUH208</t>
    </r>
  </si>
  <si>
    <r>
      <rPr>
        <b/>
        <sz val="14"/>
        <color rgb="FF000000"/>
        <rFont val="Calibri"/>
        <family val="2"/>
        <scheme val="minor"/>
      </rPr>
      <t xml:space="preserve">MASAI
</t>
    </r>
    <r>
      <rPr>
        <sz val="14"/>
        <color rgb="FF000000"/>
        <rFont val="Calibri"/>
        <family val="2"/>
        <scheme val="minor"/>
      </rPr>
      <t xml:space="preserve">20%
H302 H332 H335 H400 H410
</t>
    </r>
    <r>
      <rPr>
        <b/>
        <u val="double"/>
        <sz val="14"/>
        <color rgb="FFFF0000"/>
        <rFont val="Calibri"/>
        <family val="2"/>
        <scheme val="minor"/>
      </rPr>
      <t>ARRET FOURNISSEUR</t>
    </r>
  </si>
  <si>
    <r>
      <t xml:space="preserve">ORTIVA GOLD
</t>
    </r>
    <r>
      <rPr>
        <sz val="14"/>
        <color rgb="FF000000"/>
        <rFont val="Calibri"/>
        <family val="2"/>
        <scheme val="minor"/>
      </rPr>
      <t>250 g/L
H400 H410 EUH401</t>
    </r>
  </si>
  <si>
    <r>
      <t xml:space="preserve">ARMICARB
</t>
    </r>
    <r>
      <rPr>
        <sz val="14"/>
        <color rgb="FF000000"/>
        <rFont val="Calibri"/>
        <family val="2"/>
        <scheme val="minor"/>
      </rPr>
      <t xml:space="preserve">85%
-
</t>
    </r>
  </si>
  <si>
    <r>
      <t xml:space="preserve">NIMROD
</t>
    </r>
    <r>
      <rPr>
        <sz val="14"/>
        <color rgb="FF000000"/>
        <rFont val="Calibri"/>
        <family val="2"/>
        <scheme val="minor"/>
      </rPr>
      <t>250 g/L
H226 H304 H315 H335 H411 EUH066 EUH401</t>
    </r>
  </si>
  <si>
    <r>
      <t xml:space="preserve">MERPAN SC
</t>
    </r>
    <r>
      <rPr>
        <sz val="14"/>
        <color rgb="FF000000"/>
        <rFont val="Calibri"/>
        <family val="2"/>
        <scheme val="minor"/>
      </rPr>
      <t xml:space="preserve">480 g/L
H317 H351 H400
</t>
    </r>
    <r>
      <rPr>
        <b/>
        <u val="double"/>
        <sz val="14"/>
        <color rgb="FF000000"/>
        <rFont val="Calibri"/>
        <family val="2"/>
        <scheme val="minor"/>
      </rPr>
      <t>ATTENTION</t>
    </r>
  </si>
  <si>
    <r>
      <t xml:space="preserve">MERPAN 80 WDG
</t>
    </r>
    <r>
      <rPr>
        <sz val="14"/>
        <color rgb="FF000000"/>
        <rFont val="Calibri"/>
        <family val="2"/>
        <scheme val="minor"/>
      </rPr>
      <t xml:space="preserve">80%
H317 H319 H351 H400
</t>
    </r>
    <r>
      <rPr>
        <b/>
        <u val="double"/>
        <sz val="14"/>
        <color rgb="FF000000"/>
        <rFont val="Calibri"/>
        <family val="2"/>
        <scheme val="minor"/>
      </rPr>
      <t>ATTENTION</t>
    </r>
  </si>
  <si>
    <r>
      <t xml:space="preserve">FOLIO GOLD
</t>
    </r>
    <r>
      <rPr>
        <sz val="14"/>
        <color rgb="FF000000"/>
        <rFont val="Calibri"/>
        <family val="2"/>
        <scheme val="minor"/>
      </rPr>
      <t xml:space="preserve">500g/L; 36,3 g/L
H315 H317 H319 H332 H335
 H351 H410 EUH401
</t>
    </r>
    <r>
      <rPr>
        <b/>
        <u val="double"/>
        <sz val="14"/>
        <color rgb="FF000000"/>
        <rFont val="Calibri"/>
        <family val="2"/>
        <scheme val="minor"/>
      </rPr>
      <t>ATTENTION</t>
    </r>
  </si>
  <si>
    <r>
      <t xml:space="preserve">PASTA CAFFARO
</t>
    </r>
    <r>
      <rPr>
        <sz val="14"/>
        <color rgb="FF000000"/>
        <rFont val="Calibri"/>
        <family val="2"/>
        <scheme val="minor"/>
      </rPr>
      <t xml:space="preserve">357,5g/L
R50/53 N
</t>
    </r>
  </si>
  <si>
    <r>
      <t xml:space="preserve">BOUILLIE BORDELAISE RSR DISPERSS NC
</t>
    </r>
    <r>
      <rPr>
        <sz val="14"/>
        <color rgb="FF000000"/>
        <rFont val="Calibri"/>
        <family val="2"/>
        <scheme val="minor"/>
      </rPr>
      <t>20%
H410 H318 EUH401</t>
    </r>
  </si>
  <si>
    <r>
      <t xml:space="preserve">SWITCH
</t>
    </r>
    <r>
      <rPr>
        <sz val="14"/>
        <color rgb="FF000000"/>
        <rFont val="Calibri"/>
        <family val="2"/>
        <scheme val="minor"/>
      </rPr>
      <t>37,5% ; 25%
H317 H400 H410</t>
    </r>
  </si>
  <si>
    <r>
      <t xml:space="preserve">DIFCOR 250 EC
</t>
    </r>
    <r>
      <rPr>
        <sz val="14"/>
        <color rgb="FF000000"/>
        <rFont val="Calibri"/>
        <family val="2"/>
        <scheme val="minor"/>
      </rPr>
      <t>250 g/L
H302 H304 319 H373 H410 EUH066</t>
    </r>
  </si>
  <si>
    <r>
      <t xml:space="preserve">FORUM PM
</t>
    </r>
    <r>
      <rPr>
        <sz val="14"/>
        <color rgb="FF000000"/>
        <rFont val="Calibri"/>
        <family val="2"/>
        <scheme val="minor"/>
      </rPr>
      <t>50%
H412</t>
    </r>
  </si>
  <si>
    <r>
      <t xml:space="preserve">DELAN WG
</t>
    </r>
    <r>
      <rPr>
        <sz val="14"/>
        <color rgb="FF000000"/>
        <rFont val="Calibri"/>
        <family val="2"/>
        <scheme val="minor"/>
      </rPr>
      <t xml:space="preserve">70%
H301 H317 H318 H351 H400 H410
</t>
    </r>
    <r>
      <rPr>
        <b/>
        <u val="double"/>
        <sz val="14"/>
        <color rgb="FF000000"/>
        <rFont val="Calibri"/>
        <family val="2"/>
        <scheme val="minor"/>
      </rPr>
      <t>ATTENTION</t>
    </r>
  </si>
  <si>
    <r>
      <t xml:space="preserve">ALIETTE FLASH
</t>
    </r>
    <r>
      <rPr>
        <sz val="14"/>
        <color rgb="FF000000"/>
        <rFont val="Calibri"/>
        <family val="2"/>
        <scheme val="minor"/>
      </rPr>
      <t>80%
H319</t>
    </r>
  </si>
  <si>
    <r>
      <t xml:space="preserve">ALTIGAN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</si>
  <si>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OPTION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</si>
  <si>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ROVRAL
AQUA FLO
</t>
    </r>
    <r>
      <rPr>
        <sz val="14"/>
        <color rgb="FF000000"/>
        <rFont val="Calibri"/>
        <family val="2"/>
        <scheme val="minor"/>
      </rPr>
      <t xml:space="preserve">43,2%
H351 H400 H410 </t>
    </r>
    <r>
      <rPr>
        <b/>
        <u val="double"/>
        <sz val="14"/>
        <color rgb="FF000000"/>
        <rFont val="Calibri"/>
        <family val="2"/>
        <scheme val="minor"/>
      </rPr>
      <t>ATTENTION</t>
    </r>
    <r>
      <rPr>
        <sz val="14"/>
        <color rgb="FF000000"/>
        <rFont val="Calibri"/>
        <family val="2"/>
        <scheme val="minor"/>
      </rPr>
      <t xml:space="preserve">
</t>
    </r>
    <r>
      <rPr>
        <b/>
        <u val="double"/>
        <sz val="14"/>
        <color rgb="FFFF0000"/>
        <rFont val="Calibri"/>
        <family val="2"/>
        <scheme val="minor"/>
      </rPr>
      <t>ARRET FOURNISSEUR</t>
    </r>
  </si>
  <si>
    <r>
      <t xml:space="preserve">ALLIAGE
</t>
    </r>
    <r>
      <rPr>
        <sz val="14"/>
        <color rgb="FF000000"/>
        <rFont val="Calibri"/>
        <family val="2"/>
        <scheme val="minor"/>
      </rPr>
      <t xml:space="preserve">50%
H351 H400 H410
</t>
    </r>
    <r>
      <rPr>
        <b/>
        <u val="double"/>
        <sz val="14"/>
        <color rgb="FF000000"/>
        <rFont val="Calibri"/>
        <family val="2"/>
        <scheme val="minor"/>
      </rPr>
      <t>ATTENTION</t>
    </r>
  </si>
  <si>
    <r>
      <t xml:space="preserve">DISCUS EV
</t>
    </r>
    <r>
      <rPr>
        <sz val="14"/>
        <color rgb="FF000000"/>
        <rFont val="Calibri"/>
        <family val="2"/>
        <scheme val="minor"/>
      </rPr>
      <t>50%
R40 R50 R53 Xn N</t>
    </r>
  </si>
  <si>
    <r>
      <t xml:space="preserve">DITHANE
PAYSAGE
</t>
    </r>
    <r>
      <rPr>
        <sz val="14"/>
        <color rgb="FF000000"/>
        <rFont val="Calibri"/>
        <family val="2"/>
        <scheme val="minor"/>
      </rPr>
      <t>75%
R50 R43 R63 Xn N</t>
    </r>
  </si>
  <si>
    <r>
      <t xml:space="preserve">TRIMANOC DG
</t>
    </r>
    <r>
      <rPr>
        <sz val="14"/>
        <color rgb="FF000000"/>
        <rFont val="Calibri"/>
        <family val="2"/>
        <scheme val="minor"/>
      </rPr>
      <t xml:space="preserve">75%
H317 H361 H400
</t>
    </r>
    <r>
      <rPr>
        <b/>
        <u val="double"/>
        <sz val="14"/>
        <color rgb="FF000000"/>
        <rFont val="Calibri"/>
        <family val="2"/>
        <scheme val="minor"/>
      </rPr>
      <t>ATTENTION</t>
    </r>
  </si>
  <si>
    <r>
      <t xml:space="preserve">SANTHAL
</t>
    </r>
    <r>
      <rPr>
        <sz val="14"/>
        <color rgb="FF000000"/>
        <rFont val="Calibri"/>
        <family val="2"/>
        <scheme val="minor"/>
      </rPr>
      <t>465.2 g/L
H302 H319 H412 EUH401</t>
    </r>
  </si>
  <si>
    <r>
      <t xml:space="preserve">SUBDUE GOLD
</t>
    </r>
    <r>
      <rPr>
        <sz val="14"/>
        <color rgb="FF000000"/>
        <rFont val="Calibri"/>
        <family val="2"/>
        <scheme val="minor"/>
      </rPr>
      <t>465.2 g/L
H302 H319 H412 EUH401</t>
    </r>
  </si>
  <si>
    <r>
      <t xml:space="preserve">ATOMIUM
</t>
    </r>
    <r>
      <rPr>
        <sz val="14"/>
        <color rgb="FF000000"/>
        <rFont val="Calibri"/>
        <family val="2"/>
        <scheme val="minor"/>
      </rPr>
      <t xml:space="preserve">45 g/L
H304 H319 H361 H412 EUH401
</t>
    </r>
    <r>
      <rPr>
        <b/>
        <u val="double"/>
        <sz val="14"/>
        <color rgb="FF000000"/>
        <rFont val="Calibri"/>
        <family val="2"/>
        <scheme val="minor"/>
      </rPr>
      <t>ATTENTION</t>
    </r>
  </si>
  <si>
    <r>
      <t xml:space="preserve">LICORNE
</t>
    </r>
    <r>
      <rPr>
        <sz val="14"/>
        <color rgb="FF000000"/>
        <rFont val="Calibri"/>
        <family val="2"/>
        <scheme val="minor"/>
      </rPr>
      <t xml:space="preserve">45 g/L
H304 H319 H361 H412 EUH401
</t>
    </r>
    <r>
      <rPr>
        <b/>
        <u val="double"/>
        <sz val="14"/>
        <color rgb="FF000000"/>
        <rFont val="Calibri"/>
        <family val="2"/>
        <scheme val="minor"/>
      </rPr>
      <t>ATTENTION</t>
    </r>
  </si>
  <si>
    <r>
      <t xml:space="preserve">OCTAVE
</t>
    </r>
    <r>
      <rPr>
        <sz val="14"/>
        <color rgb="FFFF0000"/>
        <rFont val="Calibri"/>
        <family val="2"/>
        <scheme val="minor"/>
      </rPr>
      <t>46.1%
-</t>
    </r>
    <r>
      <rPr>
        <sz val="14"/>
        <color rgb="FF000000"/>
        <rFont val="Calibri"/>
        <family val="2"/>
        <scheme val="minor"/>
      </rPr>
      <t xml:space="preserve">
</t>
    </r>
    <r>
      <rPr>
        <b/>
        <u val="double"/>
        <sz val="14"/>
        <color rgb="FFFF0000"/>
        <rFont val="Calibri"/>
        <family val="2"/>
        <scheme val="minor"/>
      </rPr>
      <t>PRODUIT INTERDIT AU 15/11/2017</t>
    </r>
  </si>
  <si>
    <r>
      <t xml:space="preserve">PROPLANT
</t>
    </r>
    <r>
      <rPr>
        <sz val="14"/>
        <color rgb="FF000000"/>
        <rFont val="Calibri"/>
        <family val="2"/>
        <scheme val="minor"/>
      </rPr>
      <t>722 g/L
H317</t>
    </r>
  </si>
  <si>
    <r>
      <t>POLYFLOR FONGICIDE ROSIERS</t>
    </r>
    <r>
      <rPr>
        <sz val="14"/>
        <color rgb="FF000000"/>
        <rFont val="Calibri"/>
        <family val="2"/>
        <scheme val="minor"/>
      </rPr>
      <t xml:space="preserve">
5 g/L
H412 EUH208 EUH401</t>
    </r>
  </si>
  <si>
    <r>
      <t xml:space="preserve">AZUPEC WG
</t>
    </r>
    <r>
      <rPr>
        <sz val="14"/>
        <color rgb="FF000000"/>
        <rFont val="Calibri"/>
        <family val="2"/>
        <scheme val="minor"/>
      </rPr>
      <t>80%
-</t>
    </r>
  </si>
  <si>
    <r>
      <t>SOUFREBE DG</t>
    </r>
    <r>
      <rPr>
        <sz val="14"/>
        <color rgb="FF000000"/>
        <rFont val="Calibri"/>
        <family val="2"/>
        <scheme val="minor"/>
      </rPr>
      <t xml:space="preserve">
80%
-</t>
    </r>
  </si>
  <si>
    <r>
      <t xml:space="preserve">TOPSIN 70 WG
</t>
    </r>
    <r>
      <rPr>
        <sz val="14"/>
        <color rgb="FF000000"/>
        <rFont val="Calibri"/>
        <family val="2"/>
        <scheme val="minor"/>
      </rPr>
      <t xml:space="preserve">70,4%
H302 H317 H332 H341 H410 EUH208 EUH401
</t>
    </r>
    <r>
      <rPr>
        <b/>
        <u val="double"/>
        <sz val="14"/>
        <color rgb="FF000000"/>
        <rFont val="Calibri"/>
        <family val="2"/>
        <scheme val="minor"/>
      </rPr>
      <t>ATTENTION</t>
    </r>
  </si>
  <si>
    <r>
      <t xml:space="preserve">POMARSOL UD
</t>
    </r>
    <r>
      <rPr>
        <sz val="14"/>
        <color rgb="FF000000"/>
        <rFont val="Calibri"/>
        <family val="2"/>
        <scheme val="minor"/>
      </rPr>
      <t>80%
R20/22 R36/37 R40 R41 Xn</t>
    </r>
  </si>
  <si>
    <r>
      <t xml:space="preserve">RHODIASAN FLASH
</t>
    </r>
    <r>
      <rPr>
        <sz val="14"/>
        <color rgb="FF000000"/>
        <rFont val="Calibri"/>
        <family val="2"/>
        <scheme val="minor"/>
      </rPr>
      <t>80%
R20/22 R36/37 R40 R41 Xn</t>
    </r>
  </si>
  <si>
    <r>
      <t xml:space="preserve">ORDOVAL
</t>
    </r>
    <r>
      <rPr>
        <sz val="14"/>
        <color rgb="FF000000"/>
        <rFont val="Calibri"/>
        <family val="2"/>
        <scheme val="minor"/>
      </rPr>
      <t>80%
H302 H319 H373 H410</t>
    </r>
  </si>
  <si>
    <r>
      <rPr>
        <b/>
        <sz val="14"/>
        <color rgb="FF000000"/>
        <rFont val="Calibri"/>
        <family val="2"/>
        <scheme val="minor"/>
      </rPr>
      <t xml:space="preserve">GREENOR
</t>
    </r>
    <r>
      <rPr>
        <sz val="14"/>
        <color rgb="FF000000"/>
        <rFont val="Calibri"/>
        <family val="2"/>
        <scheme val="minor"/>
      </rPr>
      <t>20g/L 40g/L 200g/L
H317 H319 H410 EUH401</t>
    </r>
  </si>
  <si>
    <r>
      <rPr>
        <b/>
        <sz val="14"/>
        <color rgb="FF000000"/>
        <rFont val="Calibri"/>
        <family val="2"/>
        <scheme val="minor"/>
      </rPr>
      <t xml:space="preserve">SCANNER
</t>
    </r>
    <r>
      <rPr>
        <sz val="14"/>
        <color rgb="FF000000"/>
        <rFont val="Calibri"/>
        <family val="2"/>
        <scheme val="minor"/>
      </rPr>
      <t>35g/L 175g/L 150g/L
R41 R22 R51/53 Xn N</t>
    </r>
  </si>
  <si>
    <r>
      <rPr>
        <b/>
        <sz val="14"/>
        <color rgb="FF000000"/>
        <rFont val="Calibri"/>
        <family val="2"/>
        <scheme val="minor"/>
      </rPr>
      <t xml:space="preserve">PALMA
</t>
    </r>
    <r>
      <rPr>
        <sz val="14"/>
        <color rgb="FF000000"/>
        <rFont val="Calibri"/>
        <family val="2"/>
        <scheme val="minor"/>
      </rPr>
      <t>25%
H410 EUH401</t>
    </r>
  </si>
  <si>
    <r>
      <rPr>
        <b/>
        <sz val="14"/>
        <color rgb="FF000000"/>
        <rFont val="Calibri"/>
        <family val="2"/>
        <scheme val="minor"/>
      </rPr>
      <t xml:space="preserve">AIKIDO
</t>
    </r>
    <r>
      <rPr>
        <sz val="14"/>
        <color rgb="FF000000"/>
        <rFont val="Calibri"/>
        <family val="2"/>
        <scheme val="minor"/>
      </rPr>
      <t>25%
H410 EUH401</t>
    </r>
  </si>
  <si>
    <r>
      <rPr>
        <b/>
        <sz val="14"/>
        <color rgb="FF000000"/>
        <rFont val="Calibri"/>
        <family val="2"/>
        <scheme val="minor"/>
      </rPr>
      <t xml:space="preserve">YOKO SAN
</t>
    </r>
    <r>
      <rPr>
        <sz val="14"/>
        <color rgb="FF000000"/>
        <rFont val="Calibri"/>
        <family val="2"/>
        <scheme val="minor"/>
      </rPr>
      <t>25%
H410 EUH401</t>
    </r>
  </si>
  <si>
    <r>
      <rPr>
        <b/>
        <sz val="14"/>
        <color rgb="FF000000"/>
        <rFont val="Calibri"/>
        <family val="2"/>
        <scheme val="minor"/>
      </rPr>
      <t xml:space="preserve">BASTA F1
</t>
    </r>
    <r>
      <rPr>
        <sz val="14"/>
        <color rgb="FF000000"/>
        <rFont val="Calibri"/>
        <family val="2"/>
        <scheme val="minor"/>
      </rPr>
      <t xml:space="preserve">150 g/L
H302 H311 H318 H360 H373
</t>
    </r>
    <r>
      <rPr>
        <b/>
        <u val="double"/>
        <sz val="14"/>
        <color rgb="FF000000"/>
        <rFont val="Calibri"/>
        <family val="2"/>
        <scheme val="minor"/>
      </rPr>
      <t>DANGER</t>
    </r>
  </si>
  <si>
    <r>
      <rPr>
        <b/>
        <sz val="14"/>
        <color rgb="FF000000"/>
        <rFont val="Calibri"/>
        <family val="2"/>
        <scheme val="minor"/>
      </rPr>
      <t xml:space="preserve">CENT 7
</t>
    </r>
    <r>
      <rPr>
        <sz val="14"/>
        <color rgb="FF000000"/>
        <rFont val="Calibri"/>
        <family val="2"/>
        <scheme val="minor"/>
      </rPr>
      <t>125 g/L
H410 EUH208 EUH401</t>
    </r>
  </si>
  <si>
    <r>
      <rPr>
        <b/>
        <sz val="14"/>
        <color rgb="FF000000"/>
        <rFont val="Calibri"/>
        <family val="2"/>
        <scheme val="minor"/>
      </rPr>
      <t xml:space="preserve">WINCH
</t>
    </r>
    <r>
      <rPr>
        <sz val="14"/>
        <color rgb="FF000000"/>
        <rFont val="Calibri"/>
        <family val="2"/>
        <scheme val="minor"/>
      </rPr>
      <t>107 g/L 429 g/L
H317 H410 EUH401</t>
    </r>
  </si>
  <si>
    <r>
      <t xml:space="preserve">GARDENET
Paysage
</t>
    </r>
    <r>
      <rPr>
        <sz val="14"/>
        <color rgb="FFFF0000"/>
        <rFont val="Calibri"/>
        <family val="2"/>
        <scheme val="minor"/>
      </rPr>
      <t xml:space="preserve">134 g/L 357 g/L
R40 R43 Xn AQUA
</t>
    </r>
    <r>
      <rPr>
        <b/>
        <u val="double"/>
        <sz val="14"/>
        <color rgb="FFFF0000"/>
        <rFont val="Calibri"/>
        <family val="2"/>
        <scheme val="minor"/>
      </rPr>
      <t>PRODUIT INTERDIT AU 31/12/2017</t>
    </r>
  </si>
  <si>
    <r>
      <t xml:space="preserve">BARAKA 
</t>
    </r>
    <r>
      <rPr>
        <sz val="14"/>
        <color rgb="FFFF0000"/>
        <rFont val="Calibri"/>
        <family val="2"/>
        <scheme val="minor"/>
      </rPr>
      <t>274 g/L 214 g/L
R40 Xn AQUA</t>
    </r>
    <r>
      <rPr>
        <sz val="14"/>
        <color rgb="FF000000"/>
        <rFont val="Calibri"/>
        <family val="2"/>
        <scheme val="minor"/>
      </rPr>
      <t xml:space="preserve">
</t>
    </r>
    <r>
      <rPr>
        <b/>
        <u/>
        <sz val="14"/>
        <color rgb="FFFF0000"/>
        <rFont val="Calibri"/>
        <family val="2"/>
        <scheme val="minor"/>
      </rPr>
      <t>Produit interdit au 31/10/2016</t>
    </r>
  </si>
  <si>
    <r>
      <t xml:space="preserve">MOGETON
</t>
    </r>
    <r>
      <rPr>
        <sz val="14"/>
        <color rgb="FF000000"/>
        <rFont val="Calibri"/>
        <family val="2"/>
        <scheme val="minor"/>
      </rPr>
      <t>25%
R36 R43 R63 R48/22 R50/53 N Xn</t>
    </r>
  </si>
  <si>
    <r>
      <t>ANTILIMACES MINI GRANULES ARMOR</t>
    </r>
    <r>
      <rPr>
        <sz val="14"/>
        <color rgb="FF000000"/>
        <rFont val="Calibri"/>
        <family val="2"/>
        <scheme val="minor"/>
      </rPr>
      <t xml:space="preserve">
5%
R34 Xi</t>
    </r>
  </si>
  <si>
    <r>
      <t xml:space="preserve">METAREX INO
</t>
    </r>
    <r>
      <rPr>
        <sz val="14"/>
        <color rgb="FF000000"/>
        <rFont val="Calibri"/>
        <family val="2"/>
        <scheme val="minor"/>
      </rPr>
      <t>40g/Kg
-</t>
    </r>
  </si>
  <si>
    <r>
      <rPr>
        <b/>
        <sz val="14"/>
        <color rgb="FF000000"/>
        <rFont val="Calibri"/>
        <family val="2"/>
        <scheme val="minor"/>
      </rPr>
      <t>REP'CLAC GIBIER</t>
    </r>
    <r>
      <rPr>
        <sz val="14"/>
        <color rgb="FF000000"/>
        <rFont val="Calibri"/>
        <family val="2"/>
        <scheme val="minor"/>
      </rPr>
      <t xml:space="preserve">
150g/L</t>
    </r>
  </si>
  <si>
    <r>
      <t xml:space="preserve">STOP GIBIER PLUS
</t>
    </r>
    <r>
      <rPr>
        <sz val="14"/>
        <color rgb="FF000000"/>
        <rFont val="Calibri"/>
        <family val="2"/>
        <scheme val="minor"/>
      </rPr>
      <t>167g/L</t>
    </r>
  </si>
  <si>
    <r>
      <rPr>
        <b/>
        <sz val="14"/>
        <color rgb="FF000000"/>
        <rFont val="Calibri"/>
        <family val="2"/>
        <scheme val="minor"/>
      </rPr>
      <t>STOP GIBIER TN</t>
    </r>
    <r>
      <rPr>
        <sz val="14"/>
        <color rgb="FF000000"/>
        <rFont val="Calibri"/>
        <family val="2"/>
        <scheme val="minor"/>
      </rPr>
      <t xml:space="preserve">
670g/L
165g/L</t>
    </r>
  </si>
  <si>
    <r>
      <t xml:space="preserve">BACTIPAL ELV
</t>
    </r>
    <r>
      <rPr>
        <sz val="14"/>
        <color rgb="FF000000"/>
        <rFont val="Calibri"/>
        <family val="2"/>
        <scheme val="minor"/>
      </rPr>
      <t>194.4 g/l  157.5 g/l   58.6 g/l
R8 R22 R34 Xi</t>
    </r>
  </si>
  <si>
    <r>
      <t xml:space="preserve">HELIOSOL
</t>
    </r>
    <r>
      <rPr>
        <sz val="14"/>
        <color rgb="FF000000"/>
        <rFont val="Calibri"/>
        <family val="2"/>
        <scheme val="minor"/>
      </rPr>
      <t>665 g/L
R36 Xi</t>
    </r>
  </si>
  <si>
    <r>
      <t>AGRAL 90</t>
    </r>
    <r>
      <rPr>
        <sz val="14"/>
        <color rgb="FF000000"/>
        <rFont val="Calibri"/>
        <family val="2"/>
        <scheme val="minor"/>
      </rPr>
      <t xml:space="preserve">
945 g/L
R36 Xi</t>
    </r>
  </si>
  <si>
    <r>
      <t>AGRAL MAX</t>
    </r>
    <r>
      <rPr>
        <sz val="14"/>
        <color rgb="FF000000"/>
        <rFont val="Calibri"/>
        <family val="2"/>
        <scheme val="minor"/>
      </rPr>
      <t xml:space="preserve">
250 g/L
R41 R52/53 Xi</t>
    </r>
  </si>
  <si>
    <r>
      <t>OPTIPLUS</t>
    </r>
    <r>
      <rPr>
        <sz val="14"/>
        <color rgb="FF000000"/>
        <rFont val="Calibri"/>
        <family val="2"/>
        <scheme val="minor"/>
      </rPr>
      <t xml:space="preserve">
860 g/L
R10</t>
    </r>
  </si>
  <si>
    <r>
      <t xml:space="preserve">6-8h
24h
</t>
    </r>
    <r>
      <rPr>
        <sz val="14"/>
        <color rgb="FF000000"/>
        <rFont val="Calibri"/>
        <family val="2"/>
        <scheme val="minor"/>
      </rPr>
      <t>en f° des marques</t>
    </r>
  </si>
  <si>
    <r>
      <rPr>
        <b/>
        <sz val="14"/>
        <color rgb="FF000000"/>
        <rFont val="Calibri"/>
        <family val="2"/>
        <scheme val="minor"/>
      </rPr>
      <t>Coryneum, Cylindrosporiose</t>
    </r>
    <r>
      <rPr>
        <sz val="14"/>
        <color rgb="FF000000"/>
        <rFont val="Calibri"/>
        <family val="2"/>
        <scheme val="minor"/>
      </rPr>
      <t>, Tavelure, Rouilles</t>
    </r>
  </si>
  <si>
    <r>
      <t>Maladies diverses, Tavelure, Oïdium</t>
    </r>
    <r>
      <rPr>
        <sz val="14"/>
        <color rgb="FF000000"/>
        <rFont val="Calibri"/>
        <family val="2"/>
        <scheme val="minor"/>
      </rPr>
      <t>, Rouilles</t>
    </r>
  </si>
  <si>
    <r>
      <rPr>
        <b/>
        <sz val="14"/>
        <color rgb="FF000000"/>
        <rFont val="Calibri"/>
        <family val="2"/>
        <scheme val="minor"/>
      </rPr>
      <t>Phytophthora (racinaire et aérien)</t>
    </r>
    <r>
      <rPr>
        <sz val="14"/>
        <color rgb="FF000000"/>
        <rFont val="Calibri"/>
        <family val="2"/>
        <scheme val="minor"/>
      </rPr>
      <t>, Pythium, Fonte des semis</t>
    </r>
  </si>
  <si>
    <r>
      <rPr>
        <b/>
        <sz val="14"/>
        <color rgb="FF000000"/>
        <rFont val="Calibri"/>
        <family val="2"/>
        <scheme val="minor"/>
      </rPr>
      <t>Pythium, Fonte des semis</t>
    </r>
    <r>
      <rPr>
        <sz val="14"/>
        <color rgb="FF000000"/>
        <rFont val="Calibri"/>
        <family val="2"/>
        <scheme val="minor"/>
      </rPr>
      <t>, Phytophthora</t>
    </r>
  </si>
  <si>
    <r>
      <rPr>
        <b/>
        <sz val="14"/>
        <color rgb="FF000000"/>
        <rFont val="Calibri"/>
        <family val="2"/>
        <scheme val="minor"/>
      </rPr>
      <t>Maladie des taches noires</t>
    </r>
    <r>
      <rPr>
        <sz val="14"/>
        <color rgb="FF000000"/>
        <rFont val="Calibri"/>
        <family val="2"/>
        <scheme val="minor"/>
      </rPr>
      <t>, Oïdium, Rouilles</t>
    </r>
  </si>
  <si>
    <r>
      <rPr>
        <b/>
        <sz val="14"/>
        <color rgb="FF000000"/>
        <rFont val="Calibri"/>
        <family val="2"/>
        <scheme val="minor"/>
      </rPr>
      <t>Oïdium</t>
    </r>
    <r>
      <rPr>
        <sz val="14"/>
        <color rgb="FF000000"/>
        <rFont val="Calibri"/>
        <family val="2"/>
        <scheme val="minor"/>
      </rPr>
      <t>, Tavelure...</t>
    </r>
  </si>
  <si>
    <r>
      <rPr>
        <b/>
        <sz val="14"/>
        <color rgb="FF000000"/>
        <rFont val="Calibri"/>
        <family val="2"/>
        <scheme val="minor"/>
      </rPr>
      <t>Cloque, Criblure (Coryneum), Tavelure</t>
    </r>
    <r>
      <rPr>
        <sz val="14"/>
        <color rgb="FF000000"/>
        <rFont val="Calibri"/>
        <family val="2"/>
        <scheme val="minor"/>
      </rPr>
      <t>, Septoriose, Maladie de la suie, Botrytis</t>
    </r>
  </si>
  <si>
    <t>Absorption racinaire
Propriétés systémiques
Préventif / Curatif</t>
  </si>
  <si>
    <r>
      <t xml:space="preserve">Agit sur les insectes piqueurs suceurs (pucerons, aleurodes), lépidoptères
2 traitements par an maximum
</t>
    </r>
    <r>
      <rPr>
        <sz val="12"/>
        <color rgb="FFFF0000"/>
        <rFont val="Calibri"/>
        <family val="2"/>
        <scheme val="minor"/>
      </rPr>
      <t>PAS EN PERIODE DE FLORAISON : NEFASTE POUR LES POLLENISATEURS</t>
    </r>
  </si>
  <si>
    <r>
      <t xml:space="preserve">Chenilles phytophages (Tordeuses, Noctuelles,
 Processionnaires, Chenilles défoliatrices)
</t>
    </r>
    <r>
      <rPr>
        <b/>
        <sz val="12"/>
        <color rgb="FF00AE00"/>
        <rFont val="Calibri"/>
        <family val="2"/>
        <scheme val="minor"/>
      </rPr>
      <t xml:space="preserve">Utilisable en lutte intégrée
</t>
    </r>
    <r>
      <rPr>
        <b/>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</si>
  <si>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t>
    </r>
    <r>
      <rPr>
        <sz val="12"/>
        <color rgb="FF000000"/>
        <rFont val="Calibri"/>
        <family val="2"/>
        <scheme val="minor"/>
      </rPr>
      <t xml:space="preserve">Longue persistance d'action
3 applications maximum par an
</t>
    </r>
    <r>
      <rPr>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</si>
  <si>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=&gt;
peut s'utiliser à 10% de la dose en mélange avec PREFERAL
</t>
    </r>
    <r>
      <rPr>
        <sz val="12"/>
        <color rgb="FF000000"/>
        <rFont val="Calibri"/>
        <family val="2"/>
        <scheme val="minor"/>
      </rPr>
      <t xml:space="preserve">Persistance = 21 jours maxi / 3 applications maximum par an
</t>
    </r>
    <r>
      <rPr>
        <sz val="12"/>
        <color rgb="FFFF0000"/>
        <rFont val="Calibri"/>
        <family val="2"/>
        <scheme val="minor"/>
      </rPr>
      <t>PAS EN PERIODE DE FLORAISON : NEFASTE POUR LES POLLENISATEURS</t>
    </r>
  </si>
  <si>
    <r>
      <t xml:space="preserve">Action larvicide
Persistance d'action de 1 à 2 semaines
</t>
    </r>
    <r>
      <rPr>
        <sz val="12"/>
        <color rgb="FFFF0000"/>
        <rFont val="Calibri"/>
        <family val="2"/>
        <scheme val="minor"/>
      </rPr>
      <t>PAS EN PERIODE DE FLORAISON : NEFASTE POUR LES POLLENISATEURS</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</si>
  <si>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color rgb="FF000000"/>
        <rFont val="Calibri"/>
        <family val="2"/>
        <scheme val="minor"/>
      </rPr>
      <t xml:space="preserve">
</t>
    </r>
    <r>
      <rPr>
        <sz val="12"/>
        <color rgb="FF000000"/>
        <rFont val="Calibri"/>
        <family val="2"/>
        <scheme val="minor"/>
      </rPr>
      <t xml:space="preserve">Longue persistance = 3 à 6 semaines
</t>
    </r>
    <r>
      <rPr>
        <b/>
        <sz val="12"/>
        <color rgb="FF000000"/>
        <rFont val="Calibri"/>
        <family val="2"/>
        <scheme val="minor"/>
      </rPr>
      <t>2 - 3 appl/an maxi</t>
    </r>
  </si>
  <si>
    <t>ARBRES ET ARBUSTES D'ORNEMENT
TRAITEMENTS GENERAUX</t>
  </si>
  <si>
    <t>ARBRES ET ARBUSTES D'ORNEMENT
 TRAITEMENTS GÉNÉRAUX</t>
  </si>
  <si>
    <t>TRIER PAR HOMOLOGATION SI BESOIN</t>
  </si>
  <si>
    <t>DOSAGE / Ha</t>
  </si>
  <si>
    <t>DOSAGE 
ml / hl  ou 
gr / hl</t>
  </si>
  <si>
    <t>SURFACE EN m²</t>
  </si>
  <si>
    <t>QUANTITE DE PRODUIT A UTILISER</t>
  </si>
  <si>
    <t>QUANTITE DE BOUILLIE A PREPARER</t>
  </si>
  <si>
    <t>Litres</t>
  </si>
  <si>
    <t>m²</t>
  </si>
  <si>
    <t>ml/hl</t>
  </si>
  <si>
    <t xml:space="preserve">ZONES A TRAITER </t>
  </si>
  <si>
    <t>Propriétés systémiques
Contact 
Ingestion</t>
  </si>
  <si>
    <t>Contact
Ingestion
Inhalation</t>
  </si>
  <si>
    <t>Contact 
Ingestion</t>
  </si>
  <si>
    <t>Contact 
Ingestion
Vapeur
Translaminaire</t>
  </si>
  <si>
    <t>Systémique 
Contact
Préventif / curatif</t>
  </si>
  <si>
    <t xml:space="preserve">Ingestion
Contact </t>
  </si>
  <si>
    <t xml:space="preserve">OPERATEUR </t>
  </si>
  <si>
    <t>DATE</t>
  </si>
  <si>
    <t>TUNNEL 30 M</t>
  </si>
  <si>
    <t>TUNNEL 37 M</t>
  </si>
  <si>
    <t>TUNNEL 20 M</t>
  </si>
  <si>
    <t xml:space="preserve">BACHE SERRE </t>
  </si>
  <si>
    <t>BI TUNNEL 33 M</t>
  </si>
  <si>
    <t>NBR serre entière</t>
  </si>
  <si>
    <t>NBR de planche</t>
  </si>
  <si>
    <t>INDIQUER LA SURFACE A TRAITER</t>
  </si>
  <si>
    <t>INDIQUER LES ZONES A TRAITER</t>
  </si>
  <si>
    <t>A REMPLIR PAR L'OPERATEUR</t>
  </si>
  <si>
    <t>S TOTAL 1</t>
  </si>
  <si>
    <t>S TOTAL 2</t>
  </si>
  <si>
    <t>1+2</t>
  </si>
  <si>
    <t>SURFACE UTILE</t>
  </si>
  <si>
    <t xml:space="preserve">pour </t>
  </si>
  <si>
    <t>l/ha</t>
  </si>
  <si>
    <t>litres de bouillie</t>
  </si>
  <si>
    <t>gr/hl</t>
  </si>
  <si>
    <r>
      <t xml:space="preserve">Abamectin
</t>
    </r>
    <r>
      <rPr>
        <sz val="12"/>
        <rFont val="Calibri"/>
        <family val="2"/>
        <scheme val="minor"/>
      </rPr>
      <t>Avermectines</t>
    </r>
  </si>
  <si>
    <r>
      <t xml:space="preserve">Acétamipride
</t>
    </r>
    <r>
      <rPr>
        <sz val="12"/>
        <rFont val="Calibri"/>
        <family val="2"/>
        <scheme val="minor"/>
      </rPr>
      <t>Chloronicotiniles</t>
    </r>
  </si>
  <si>
    <r>
      <t xml:space="preserve">Bacillus thuringiensis
</t>
    </r>
    <r>
      <rPr>
        <sz val="12"/>
        <rFont val="Calibri"/>
        <family val="2"/>
        <scheme val="minor"/>
      </rPr>
      <t>Produit biologique issu de la bactérie citée</t>
    </r>
  </si>
  <si>
    <r>
      <t xml:space="preserve">Chlorpyriphos-métyl
</t>
    </r>
    <r>
      <rPr>
        <sz val="12"/>
        <rFont val="Calibri"/>
        <family val="2"/>
        <scheme val="minor"/>
      </rPr>
      <t>Organo-phosphorés</t>
    </r>
  </si>
  <si>
    <r>
      <t xml:space="preserve">Cyperméthrine
</t>
    </r>
    <r>
      <rPr>
        <sz val="12"/>
        <rFont val="Calibri"/>
        <family val="2"/>
        <scheme val="minor"/>
      </rPr>
      <t>Pyréthrinoïdes de synthèse</t>
    </r>
  </si>
  <si>
    <r>
      <t xml:space="preserve">Cyromazine
</t>
    </r>
    <r>
      <rPr>
        <sz val="12"/>
        <rFont val="Calibri"/>
        <family val="2"/>
        <scheme val="minor"/>
      </rPr>
      <t>Triazines</t>
    </r>
  </si>
  <si>
    <r>
      <t xml:space="preserve">Deltaméthrine
</t>
    </r>
    <r>
      <rPr>
        <sz val="12"/>
        <rFont val="Calibri"/>
        <family val="2"/>
        <scheme val="minor"/>
      </rPr>
      <t>Pyréthrinoïdes de synthèse</t>
    </r>
  </si>
  <si>
    <r>
      <t xml:space="preserve">Diflubenzuron
</t>
    </r>
    <r>
      <rPr>
        <sz val="12"/>
        <rFont val="Calibri"/>
        <family val="2"/>
        <scheme val="minor"/>
      </rPr>
      <t>Benzoyl urées</t>
    </r>
  </si>
  <si>
    <r>
      <t xml:space="preserve">Flonicamid
</t>
    </r>
    <r>
      <rPr>
        <sz val="12"/>
        <rFont val="Calibri"/>
        <family val="2"/>
        <scheme val="minor"/>
      </rPr>
      <t>Pyridine-carboxamides</t>
    </r>
  </si>
  <si>
    <r>
      <t xml:space="preserve">Heterorhabditis bacteriophora
</t>
    </r>
    <r>
      <rPr>
        <sz val="12"/>
        <rFont val="Calibri"/>
        <family val="2"/>
        <scheme val="minor"/>
      </rPr>
      <t>Nématode entomopathogène</t>
    </r>
  </si>
  <si>
    <r>
      <t xml:space="preserve">Huile minérale
</t>
    </r>
    <r>
      <rPr>
        <sz val="12"/>
        <rFont val="Calibri"/>
        <family val="2"/>
        <scheme val="minor"/>
      </rPr>
      <t>Indice de sulfonation &gt; 98%</t>
    </r>
  </si>
  <si>
    <r>
      <t xml:space="preserve">Lambda cyhalothrine
</t>
    </r>
    <r>
      <rPr>
        <sz val="12"/>
        <rFont val="Calibri"/>
        <family val="2"/>
        <scheme val="minor"/>
      </rPr>
      <t xml:space="preserve">Pyréthrinoïdes de synthèse
</t>
    </r>
    <r>
      <rPr>
        <b/>
        <sz val="12"/>
        <rFont val="Calibri"/>
        <family val="2"/>
        <scheme val="minor"/>
      </rPr>
      <t xml:space="preserve">Pyrimicarbe
</t>
    </r>
    <r>
      <rPr>
        <sz val="12"/>
        <rFont val="Calibri"/>
        <family val="2"/>
        <scheme val="minor"/>
      </rPr>
      <t>Carbamates</t>
    </r>
  </si>
  <si>
    <r>
      <t xml:space="preserve">Lambda cyhalothrine
</t>
    </r>
    <r>
      <rPr>
        <sz val="12"/>
        <rFont val="Calibri"/>
        <family val="2"/>
        <scheme val="minor"/>
      </rPr>
      <t>Pyréthrinoïdes de synthèse</t>
    </r>
  </si>
  <si>
    <r>
      <t xml:space="preserve">Pymétrozine
</t>
    </r>
    <r>
      <rPr>
        <sz val="12"/>
        <rFont val="Calibri"/>
        <family val="2"/>
        <scheme val="minor"/>
      </rPr>
      <t>Pyridine-azométhrines</t>
    </r>
  </si>
  <si>
    <r>
      <t xml:space="preserve">Spinosad
</t>
    </r>
    <r>
      <rPr>
        <sz val="12"/>
        <rFont val="Calibri"/>
        <family val="2"/>
        <scheme val="minor"/>
      </rPr>
      <t>Spinosoïdes</t>
    </r>
  </si>
  <si>
    <r>
      <t xml:space="preserve">Spirotetramat
</t>
    </r>
    <r>
      <rPr>
        <sz val="12"/>
        <rFont val="Calibri"/>
        <family val="2"/>
        <scheme val="minor"/>
      </rPr>
      <t>Kétoénoles</t>
    </r>
  </si>
  <si>
    <r>
      <t xml:space="preserve">Steinernema feltiae
</t>
    </r>
    <r>
      <rPr>
        <sz val="12"/>
        <rFont val="Calibri"/>
        <family val="2"/>
        <scheme val="minor"/>
      </rPr>
      <t>Nématode entomopathogène</t>
    </r>
  </si>
  <si>
    <r>
      <t xml:space="preserve">Tau-fluvalinate
</t>
    </r>
    <r>
      <rPr>
        <sz val="12"/>
        <rFont val="Calibri"/>
        <family val="2"/>
        <scheme val="minor"/>
      </rPr>
      <t>Pyréthrinoïdes de synthèse</t>
    </r>
  </si>
  <si>
    <r>
      <t xml:space="preserve">Verticillium lecanii
</t>
    </r>
    <r>
      <rPr>
        <sz val="12"/>
        <rFont val="Calibri"/>
        <family val="2"/>
        <scheme val="minor"/>
      </rPr>
      <t>Champignon</t>
    </r>
  </si>
  <si>
    <r>
      <t xml:space="preserve">Bifénazate
</t>
    </r>
    <r>
      <rPr>
        <sz val="12"/>
        <rFont val="Calibri"/>
        <family val="2"/>
        <scheme val="minor"/>
      </rPr>
      <t>Carbazates</t>
    </r>
  </si>
  <si>
    <r>
      <t xml:space="preserve">Héxythiazox
</t>
    </r>
    <r>
      <rPr>
        <sz val="12"/>
        <rFont val="Calibri"/>
        <family val="2"/>
        <scheme val="minor"/>
      </rPr>
      <t>Thiazolidinones</t>
    </r>
  </si>
  <si>
    <r>
      <t xml:space="preserve">Milbémectine
</t>
    </r>
    <r>
      <rPr>
        <sz val="12"/>
        <rFont val="Calibri"/>
        <family val="2"/>
        <scheme val="minor"/>
      </rPr>
      <t>Milbémycines</t>
    </r>
  </si>
  <si>
    <r>
      <t xml:space="preserve"> Tébufenpyrad
</t>
    </r>
    <r>
      <rPr>
        <sz val="12"/>
        <rFont val="Calibri"/>
        <family val="2"/>
        <scheme val="minor"/>
      </rPr>
      <t xml:space="preserve"> pyrazol-carboxamides</t>
    </r>
  </si>
  <si>
    <r>
      <t xml:space="preserve">Azoxystrobine
</t>
    </r>
    <r>
      <rPr>
        <sz val="12"/>
        <rFont val="Calibri"/>
        <family val="2"/>
        <scheme val="minor"/>
      </rPr>
      <t>Strobilurines</t>
    </r>
  </si>
  <si>
    <r>
      <t xml:space="preserve">Bupirimate
</t>
    </r>
    <r>
      <rPr>
        <sz val="12"/>
        <rFont val="Calibri"/>
        <family val="2"/>
        <scheme val="minor"/>
      </rPr>
      <t>Pyrimidines</t>
    </r>
  </si>
  <si>
    <r>
      <t xml:space="preserve">Captane
</t>
    </r>
    <r>
      <rPr>
        <sz val="12"/>
        <rFont val="Calibri"/>
        <family val="2"/>
        <scheme val="minor"/>
      </rPr>
      <t>Dicarboximides</t>
    </r>
  </si>
  <si>
    <r>
      <t xml:space="preserve">Chlorothalonil
</t>
    </r>
    <r>
      <rPr>
        <sz val="12"/>
        <rFont val="Calibri"/>
        <family val="2"/>
        <scheme val="minor"/>
      </rPr>
      <t xml:space="preserve">Chloronitriles
</t>
    </r>
    <r>
      <rPr>
        <b/>
        <sz val="12"/>
        <rFont val="Calibri"/>
        <family val="2"/>
        <scheme val="minor"/>
      </rPr>
      <t xml:space="preserve">Méfénoxam
</t>
    </r>
    <r>
      <rPr>
        <sz val="12"/>
        <rFont val="Calibri"/>
        <family val="2"/>
        <scheme val="minor"/>
      </rPr>
      <t>Amines, Amides (Phénylamides)</t>
    </r>
  </si>
  <si>
    <t>A utiliser principalement seul
Sélectif de la faune auxiliaire
Toxique sur MYCOTAL et PREFERAL</t>
  </si>
  <si>
    <r>
      <t xml:space="preserve">Cyprodinil
</t>
    </r>
    <r>
      <rPr>
        <sz val="12"/>
        <rFont val="Calibri"/>
        <family val="2"/>
        <scheme val="minor"/>
      </rPr>
      <t xml:space="preserve">Anilino-pyrimidines
</t>
    </r>
    <r>
      <rPr>
        <b/>
        <sz val="12"/>
        <rFont val="Calibri"/>
        <family val="2"/>
        <scheme val="minor"/>
      </rPr>
      <t xml:space="preserve">Fludioxonil
</t>
    </r>
    <r>
      <rPr>
        <sz val="12"/>
        <rFont val="Calibri"/>
        <family val="2"/>
        <scheme val="minor"/>
      </rPr>
      <t>Phénylpyrroles</t>
    </r>
  </si>
  <si>
    <r>
      <t xml:space="preserve">Difénoconazole
</t>
    </r>
    <r>
      <rPr>
        <sz val="12"/>
        <rFont val="Calibri"/>
        <family val="2"/>
        <scheme val="minor"/>
      </rPr>
      <t>Triazoles</t>
    </r>
  </si>
  <si>
    <r>
      <t xml:space="preserve">Dimétomorphe
</t>
    </r>
    <r>
      <rPr>
        <sz val="12"/>
        <rFont val="Calibri"/>
        <family val="2"/>
        <scheme val="minor"/>
      </rPr>
      <t>Dérivé de l'acide cinnamique</t>
    </r>
  </si>
  <si>
    <r>
      <t xml:space="preserve">Dithianon
</t>
    </r>
    <r>
      <rPr>
        <sz val="12"/>
        <rFont val="Calibri"/>
        <family val="2"/>
        <scheme val="minor"/>
      </rPr>
      <t>Quinones</t>
    </r>
  </si>
  <si>
    <r>
      <t xml:space="preserve">Foséthyl-Al
</t>
    </r>
    <r>
      <rPr>
        <sz val="12"/>
        <rFont val="Calibri"/>
        <family val="2"/>
        <scheme val="minor"/>
      </rPr>
      <t>Phosphanates</t>
    </r>
  </si>
  <si>
    <r>
      <t xml:space="preserve">Foséthyl-Al
</t>
    </r>
    <r>
      <rPr>
        <sz val="12"/>
        <rFont val="Calibri"/>
        <family val="2"/>
        <scheme val="minor"/>
      </rPr>
      <t xml:space="preserve">Phosphanates
</t>
    </r>
    <r>
      <rPr>
        <b/>
        <sz val="12"/>
        <rFont val="Calibri"/>
        <family val="2"/>
        <scheme val="minor"/>
      </rPr>
      <t>Folpel</t>
    </r>
    <r>
      <rPr>
        <sz val="12"/>
        <rFont val="Calibri"/>
        <family val="2"/>
        <scheme val="minor"/>
      </rPr>
      <t xml:space="preserve">
Dicarboximides</t>
    </r>
  </si>
  <si>
    <t xml:space="preserve">
Ne pas passer sur les Bruyères
Incompatible avec les prod. huileux et alcalin</t>
  </si>
  <si>
    <r>
      <t xml:space="preserve">Iprodione
</t>
    </r>
    <r>
      <rPr>
        <sz val="12"/>
        <rFont val="Calibri"/>
        <family val="2"/>
        <scheme val="minor"/>
      </rPr>
      <t>Hydantoïdes</t>
    </r>
  </si>
  <si>
    <r>
      <t xml:space="preserve">Krésoxim méthyl
</t>
    </r>
    <r>
      <rPr>
        <sz val="12"/>
        <rFont val="Calibri"/>
        <family val="2"/>
        <scheme val="minor"/>
      </rPr>
      <t>Strobilurines</t>
    </r>
  </si>
  <si>
    <r>
      <t xml:space="preserve">Mancozèbe
</t>
    </r>
    <r>
      <rPr>
        <sz val="12"/>
        <rFont val="Calibri"/>
        <family val="2"/>
        <scheme val="minor"/>
      </rPr>
      <t>Dithiocarbamates</t>
    </r>
  </si>
  <si>
    <r>
      <t xml:space="preserve">Méfénoxam
</t>
    </r>
    <r>
      <rPr>
        <sz val="12"/>
        <rFont val="Calibri"/>
        <family val="2"/>
        <scheme val="minor"/>
      </rPr>
      <t>Amines, Amides (Phénylamides)</t>
    </r>
  </si>
  <si>
    <t xml:space="preserve">
Pénètre rapidement dans la plante
3 applications max par an</t>
  </si>
  <si>
    <r>
      <t xml:space="preserve">Myclobutanil
</t>
    </r>
    <r>
      <rPr>
        <sz val="12"/>
        <rFont val="Calibri"/>
        <family val="2"/>
        <scheme val="minor"/>
      </rPr>
      <t>Triazoles</t>
    </r>
  </si>
  <si>
    <r>
      <t xml:space="preserve">Prochloraze Mn
</t>
    </r>
    <r>
      <rPr>
        <sz val="12"/>
        <rFont val="Calibri"/>
        <family val="2"/>
        <scheme val="minor"/>
      </rPr>
      <t>Imidazoles</t>
    </r>
  </si>
  <si>
    <r>
      <t xml:space="preserve">Propamocarbe HCl
</t>
    </r>
    <r>
      <rPr>
        <sz val="12"/>
        <rFont val="Calibri"/>
        <family val="2"/>
        <scheme val="minor"/>
      </rPr>
      <t>Carbamates</t>
    </r>
  </si>
  <si>
    <r>
      <t xml:space="preserve">Propiconazole
</t>
    </r>
    <r>
      <rPr>
        <sz val="12"/>
        <rFont val="Calibri"/>
        <family val="2"/>
        <scheme val="minor"/>
      </rPr>
      <t>Triazoles</t>
    </r>
  </si>
  <si>
    <r>
      <t xml:space="preserve">Soufre micronisé
</t>
    </r>
    <r>
      <rPr>
        <sz val="12"/>
        <rFont val="Calibri"/>
        <family val="2"/>
        <scheme val="minor"/>
      </rPr>
      <t>Produits minéraux</t>
    </r>
  </si>
  <si>
    <r>
      <t xml:space="preserve">Thiophanate-méthyl
</t>
    </r>
    <r>
      <rPr>
        <sz val="12"/>
        <rFont val="Calibri"/>
        <family val="2"/>
        <scheme val="minor"/>
      </rPr>
      <t>Acide carbamique</t>
    </r>
  </si>
  <si>
    <r>
      <t xml:space="preserve">Thirame
</t>
    </r>
    <r>
      <rPr>
        <sz val="12"/>
        <rFont val="Calibri"/>
        <family val="2"/>
        <scheme val="minor"/>
      </rPr>
      <t>Dithiocarbamates</t>
    </r>
  </si>
  <si>
    <r>
      <t xml:space="preserve">Flazasulfuron
</t>
    </r>
    <r>
      <rPr>
        <sz val="12"/>
        <rFont val="Calibri"/>
        <family val="2"/>
        <scheme val="minor"/>
      </rPr>
      <t>Sulfonylurées</t>
    </r>
  </si>
  <si>
    <r>
      <t xml:space="preserve">Glufosinate d'ammonium
</t>
    </r>
    <r>
      <rPr>
        <sz val="12"/>
        <rFont val="Calibri"/>
        <family val="2"/>
        <scheme val="minor"/>
      </rPr>
      <t>Amino-phosphinates</t>
    </r>
  </si>
  <si>
    <t>Non sélectif
Sur adventices levées, avant la mise en place des cultures
Sur les abords ou les tunnels après arrosage</t>
  </si>
  <si>
    <r>
      <t xml:space="preserve">Glyphosate
</t>
    </r>
    <r>
      <rPr>
        <sz val="12"/>
        <rFont val="Calibri"/>
        <family val="2"/>
        <scheme val="minor"/>
      </rPr>
      <t>Amino-phosphonates</t>
    </r>
  </si>
  <si>
    <t>Non sélectif
Destruction des plantes levées (dont vivaces difficiles à éradiquer).</t>
  </si>
  <si>
    <r>
      <t xml:space="preserve">Isoxaben
</t>
    </r>
    <r>
      <rPr>
        <sz val="12"/>
        <rFont val="Calibri"/>
        <family val="2"/>
        <scheme val="minor"/>
      </rPr>
      <t>Benzamides</t>
    </r>
  </si>
  <si>
    <r>
      <t xml:space="preserve">Isoxaben
</t>
    </r>
    <r>
      <rPr>
        <sz val="12"/>
        <rFont val="Calibri"/>
        <family val="2"/>
        <scheme val="minor"/>
      </rPr>
      <t xml:space="preserve">Benzamides
</t>
    </r>
    <r>
      <rPr>
        <b/>
        <sz val="12"/>
        <rFont val="Calibri"/>
        <family val="2"/>
        <scheme val="minor"/>
      </rPr>
      <t xml:space="preserve">Oryzalin
</t>
    </r>
    <r>
      <rPr>
        <sz val="12"/>
        <rFont val="Calibri"/>
        <family val="2"/>
        <scheme val="minor"/>
      </rPr>
      <t>Toluidines</t>
    </r>
  </si>
  <si>
    <r>
      <t xml:space="preserve">Oxyfluorfène
</t>
    </r>
    <r>
      <rPr>
        <sz val="12"/>
        <rFont val="Calibri"/>
        <family val="2"/>
        <scheme val="minor"/>
      </rPr>
      <t xml:space="preserve">Dérivé du benzène
</t>
    </r>
    <r>
      <rPr>
        <b/>
        <sz val="12"/>
        <rFont val="Calibri"/>
        <family val="2"/>
        <scheme val="minor"/>
      </rPr>
      <t xml:space="preserve">Propyzamide
</t>
    </r>
    <r>
      <rPr>
        <sz val="12"/>
        <rFont val="Calibri"/>
        <family val="2"/>
        <scheme val="minor"/>
      </rPr>
      <t>Benzamides</t>
    </r>
  </si>
  <si>
    <t>(en pré-levée des adventices)
DUREE : 4 mois</t>
  </si>
  <si>
    <r>
      <t xml:space="preserve">Quinoclamine
</t>
    </r>
    <r>
      <rPr>
        <sz val="12"/>
        <rFont val="Calibri"/>
        <family val="2"/>
        <scheme val="minor"/>
      </rPr>
      <t>-</t>
    </r>
  </si>
  <si>
    <r>
      <t xml:space="preserve">Métaldéhyde
</t>
    </r>
    <r>
      <rPr>
        <sz val="12"/>
        <rFont val="Calibri"/>
        <family val="2"/>
        <scheme val="minor"/>
      </rPr>
      <t>Pyréthrinoïdes de synthèse</t>
    </r>
  </si>
  <si>
    <t>TRIER SI BESOIN</t>
  </si>
  <si>
    <t>ml</t>
  </si>
  <si>
    <t>gr</t>
  </si>
  <si>
    <t>TYPE D'APPLIC.</t>
  </si>
  <si>
    <r>
      <t xml:space="preserve">HORTIMEC
</t>
    </r>
    <r>
      <rPr>
        <sz val="18"/>
        <rFont val="Calibri"/>
        <family val="2"/>
        <scheme val="minor"/>
      </rPr>
      <t>18 g/L
H302 H410 H373 H319</t>
    </r>
  </si>
  <si>
    <r>
      <t xml:space="preserve">VERTIMEC
</t>
    </r>
    <r>
      <rPr>
        <sz val="18"/>
        <rFont val="Calibri"/>
        <family val="2"/>
        <scheme val="minor"/>
      </rPr>
      <t>18 g/L
H302 H410 H373 H319</t>
    </r>
  </si>
  <si>
    <r>
      <t xml:space="preserve">SUPREME
</t>
    </r>
    <r>
      <rPr>
        <sz val="18"/>
        <rFont val="Calibri"/>
        <family val="2"/>
        <scheme val="minor"/>
      </rPr>
      <t>20%
R22 R51/53 Xn N</t>
    </r>
  </si>
  <si>
    <r>
      <t xml:space="preserve">DELFIN
</t>
    </r>
    <r>
      <rPr>
        <sz val="18"/>
        <rFont val="Calibri"/>
        <family val="2"/>
        <scheme val="minor"/>
      </rPr>
      <t>H317 H319 EUH208 EUH401</t>
    </r>
  </si>
  <si>
    <r>
      <t xml:space="preserve">DIPEL DF
</t>
    </r>
    <r>
      <rPr>
        <sz val="18"/>
        <rFont val="Calibri"/>
        <family val="2"/>
        <scheme val="minor"/>
      </rPr>
      <t>EUH401 EUH210</t>
    </r>
  </si>
  <si>
    <r>
      <t>EXAQ 2M</t>
    </r>
    <r>
      <rPr>
        <sz val="18"/>
        <rFont val="Calibri"/>
        <family val="2"/>
        <scheme val="minor"/>
      </rPr>
      <t xml:space="preserve">
225g/L
H304 H315 H317 H336 H410 EUH401</t>
    </r>
  </si>
  <si>
    <r>
      <t>RELDAN 2M</t>
    </r>
    <r>
      <rPr>
        <sz val="18"/>
        <rFont val="Calibri"/>
        <family val="2"/>
        <scheme val="minor"/>
      </rPr>
      <t xml:space="preserve">
225g/L
H304 H315 H317 H336 H410 EUH401</t>
    </r>
  </si>
  <si>
    <r>
      <t xml:space="preserve">CYPERFOR S
</t>
    </r>
    <r>
      <rPr>
        <sz val="18"/>
        <rFont val="Calibri"/>
        <family val="2"/>
        <scheme val="minor"/>
      </rPr>
      <t>100 g/L
H302 H304 H315 H318 H336 H410</t>
    </r>
  </si>
  <si>
    <r>
      <t xml:space="preserve">TRIGARD 75 WP
</t>
    </r>
    <r>
      <rPr>
        <sz val="18"/>
        <rFont val="Calibri"/>
        <family val="2"/>
        <scheme val="minor"/>
      </rPr>
      <t>75%
R52/53</t>
    </r>
  </si>
  <si>
    <r>
      <t xml:space="preserve">DECIS PROTECH
</t>
    </r>
    <r>
      <rPr>
        <sz val="18"/>
        <rFont val="Calibri"/>
        <family val="2"/>
        <scheme val="minor"/>
      </rPr>
      <t>15 g/L
H226 H410</t>
    </r>
  </si>
  <si>
    <r>
      <t xml:space="preserve">PEARL PROTECH
</t>
    </r>
    <r>
      <rPr>
        <sz val="18"/>
        <rFont val="Calibri"/>
        <family val="2"/>
        <scheme val="minor"/>
      </rPr>
      <t>15 g/L
R50/53 N</t>
    </r>
  </si>
  <si>
    <r>
      <t xml:space="preserve">DIMILIN FLO
</t>
    </r>
    <r>
      <rPr>
        <sz val="18"/>
        <rFont val="Calibri"/>
        <family val="2"/>
        <scheme val="minor"/>
      </rPr>
      <t>150 g/L
H410 EUH208 EUH401</t>
    </r>
  </si>
  <si>
    <r>
      <t xml:space="preserve">TEPPEKI
</t>
    </r>
    <r>
      <rPr>
        <sz val="18"/>
        <rFont val="Calibri"/>
        <family val="2"/>
        <scheme val="minor"/>
      </rPr>
      <t>500g/Kg
EUH401</t>
    </r>
  </si>
  <si>
    <r>
      <rPr>
        <b/>
        <sz val="18"/>
        <rFont val="Calibri"/>
        <family val="2"/>
        <scheme val="minor"/>
      </rPr>
      <t xml:space="preserve">NEMATOP
</t>
    </r>
    <r>
      <rPr>
        <sz val="18"/>
        <rFont val="Calibri"/>
        <family val="2"/>
        <scheme val="minor"/>
      </rPr>
      <t>Boite de 50 ou 500 millions de nématodes</t>
    </r>
  </si>
  <si>
    <r>
      <t>ACAKILL</t>
    </r>
    <r>
      <rPr>
        <sz val="18"/>
        <rFont val="Calibri"/>
        <family val="2"/>
        <scheme val="minor"/>
      </rPr>
      <t xml:space="preserve">
817 g/L
-</t>
    </r>
  </si>
  <si>
    <r>
      <t>ALPHASIS EV</t>
    </r>
    <r>
      <rPr>
        <sz val="18"/>
        <rFont val="Calibri"/>
        <family val="2"/>
        <scheme val="minor"/>
      </rPr>
      <t xml:space="preserve">
817 g/L
-</t>
    </r>
  </si>
  <si>
    <r>
      <t xml:space="preserve">OVIPRON EXTRA
</t>
    </r>
    <r>
      <rPr>
        <sz val="18"/>
        <rFont val="Calibri"/>
        <family val="2"/>
        <scheme val="minor"/>
      </rPr>
      <t>817 g/L
-</t>
    </r>
  </si>
  <si>
    <r>
      <t xml:space="preserve">KARATE K
</t>
    </r>
    <r>
      <rPr>
        <sz val="18"/>
        <rFont val="Calibri"/>
        <family val="2"/>
        <scheme val="minor"/>
      </rPr>
      <t>5 g/L 100 g/L
H302 H304 H319 H332 H400 H410 EUH066 EUH208 EUH401</t>
    </r>
  </si>
  <si>
    <r>
      <t xml:space="preserve">KARATE ZEON
</t>
    </r>
    <r>
      <rPr>
        <sz val="18"/>
        <rFont val="Calibri"/>
        <family val="2"/>
        <scheme val="minor"/>
      </rPr>
      <t>100 g/L
H302 H317 H332 H400 H410 EUH208 EUH401</t>
    </r>
  </si>
  <si>
    <r>
      <t>PLENUM 50 WG</t>
    </r>
    <r>
      <rPr>
        <sz val="18"/>
        <rFont val="Calibri"/>
        <family val="2"/>
        <scheme val="minor"/>
      </rPr>
      <t xml:space="preserve">
50%
H351 H410 EUH401 
</t>
    </r>
    <r>
      <rPr>
        <b/>
        <u val="double"/>
        <sz val="18"/>
        <rFont val="Calibri"/>
        <family val="2"/>
        <scheme val="minor"/>
      </rPr>
      <t>ATTENTION</t>
    </r>
  </si>
  <si>
    <r>
      <t xml:space="preserve">CONSERVE
</t>
    </r>
    <r>
      <rPr>
        <sz val="18"/>
        <rFont val="Calibri"/>
        <family val="2"/>
        <scheme val="minor"/>
      </rPr>
      <t>120g/L
 H410 EUH208 EUH401</t>
    </r>
  </si>
  <si>
    <r>
      <t xml:space="preserve">MOVENTO
</t>
    </r>
    <r>
      <rPr>
        <sz val="18"/>
        <rFont val="Calibri"/>
        <family val="2"/>
        <scheme val="minor"/>
      </rPr>
      <t xml:space="preserve">100g/L
H317 H361 H411
</t>
    </r>
    <r>
      <rPr>
        <b/>
        <u val="double"/>
        <sz val="18"/>
        <rFont val="Calibri"/>
        <family val="2"/>
        <scheme val="minor"/>
      </rPr>
      <t>ATTENTION</t>
    </r>
  </si>
  <si>
    <r>
      <rPr>
        <b/>
        <sz val="18"/>
        <rFont val="Calibri"/>
        <family val="2"/>
        <scheme val="minor"/>
      </rPr>
      <t xml:space="preserve">NEMAPLUS
</t>
    </r>
    <r>
      <rPr>
        <sz val="18"/>
        <rFont val="Calibri"/>
        <family val="2"/>
        <scheme val="minor"/>
      </rPr>
      <t>Boite de 50 ou 500 millions de nématodes</t>
    </r>
  </si>
  <si>
    <r>
      <t>KLARTAN</t>
    </r>
    <r>
      <rPr>
        <sz val="18"/>
        <rFont val="Calibri"/>
        <family val="2"/>
        <scheme val="minor"/>
      </rPr>
      <t xml:space="preserve">
240 g/L
H400 H410 EUH401</t>
    </r>
  </si>
  <si>
    <r>
      <rPr>
        <b/>
        <sz val="18"/>
        <rFont val="Calibri"/>
        <family val="2"/>
        <scheme val="minor"/>
      </rPr>
      <t xml:space="preserve">FLORAMITE 240 SC
</t>
    </r>
    <r>
      <rPr>
        <sz val="18"/>
        <rFont val="Calibri"/>
        <family val="2"/>
        <scheme val="minor"/>
      </rPr>
      <t>240 g/L
H317 H411 EUH208 EUH401</t>
    </r>
  </si>
  <si>
    <r>
      <rPr>
        <b/>
        <sz val="18"/>
        <rFont val="Calibri"/>
        <family val="2"/>
        <scheme val="minor"/>
      </rPr>
      <t xml:space="preserve">NISSORUN
</t>
    </r>
    <r>
      <rPr>
        <sz val="18"/>
        <rFont val="Calibri"/>
        <family val="2"/>
        <scheme val="minor"/>
      </rPr>
      <t>10%
R51/53 N</t>
    </r>
  </si>
  <si>
    <r>
      <rPr>
        <b/>
        <sz val="18"/>
        <rFont val="Calibri"/>
        <family val="2"/>
        <scheme val="minor"/>
      </rPr>
      <t xml:space="preserve">MILBEKNOCK EC
</t>
    </r>
    <r>
      <rPr>
        <sz val="18"/>
        <rFont val="Calibri"/>
        <family val="2"/>
        <scheme val="minor"/>
      </rPr>
      <t>9.3 g/L
H226 H304 H335 H336 H410 EUH208</t>
    </r>
  </si>
  <si>
    <r>
      <rPr>
        <b/>
        <sz val="18"/>
        <rFont val="Calibri"/>
        <family val="2"/>
        <scheme val="minor"/>
      </rPr>
      <t xml:space="preserve">MASAI
</t>
    </r>
    <r>
      <rPr>
        <sz val="18"/>
        <rFont val="Calibri"/>
        <family val="2"/>
        <scheme val="minor"/>
      </rPr>
      <t xml:space="preserve">20%
H302 H332 H335 H400 H410
</t>
    </r>
    <r>
      <rPr>
        <b/>
        <u val="double"/>
        <sz val="18"/>
        <rFont val="Calibri"/>
        <family val="2"/>
        <scheme val="minor"/>
      </rPr>
      <t>ARRET FOURNISSEUR</t>
    </r>
  </si>
  <si>
    <r>
      <t xml:space="preserve">ORTIVA GOLD
</t>
    </r>
    <r>
      <rPr>
        <sz val="18"/>
        <rFont val="Calibri"/>
        <family val="2"/>
        <scheme val="minor"/>
      </rPr>
      <t>250 g/L
H400 H410 EUH401</t>
    </r>
  </si>
  <si>
    <r>
      <t xml:space="preserve">ARMICARB
</t>
    </r>
    <r>
      <rPr>
        <sz val="18"/>
        <rFont val="Calibri"/>
        <family val="2"/>
        <scheme val="minor"/>
      </rPr>
      <t xml:space="preserve">85%
-
</t>
    </r>
  </si>
  <si>
    <r>
      <t xml:space="preserve">NIMROD
</t>
    </r>
    <r>
      <rPr>
        <sz val="18"/>
        <rFont val="Calibri"/>
        <family val="2"/>
        <scheme val="minor"/>
      </rPr>
      <t>250 g/L
H226 H304 H315 H335 H411 EUH066 EUH401</t>
    </r>
  </si>
  <si>
    <r>
      <t xml:space="preserve">MERPAN SC
</t>
    </r>
    <r>
      <rPr>
        <sz val="18"/>
        <rFont val="Calibri"/>
        <family val="2"/>
        <scheme val="minor"/>
      </rPr>
      <t xml:space="preserve">480 g/L
H317 H351 H400
</t>
    </r>
    <r>
      <rPr>
        <b/>
        <u val="double"/>
        <sz val="18"/>
        <rFont val="Calibri"/>
        <family val="2"/>
        <scheme val="minor"/>
      </rPr>
      <t>ATTENTION</t>
    </r>
  </si>
  <si>
    <r>
      <t xml:space="preserve">MERPAN 80 WDG
</t>
    </r>
    <r>
      <rPr>
        <sz val="18"/>
        <rFont val="Calibri"/>
        <family val="2"/>
        <scheme val="minor"/>
      </rPr>
      <t xml:space="preserve">80%
H317 H319 H351 H400
</t>
    </r>
    <r>
      <rPr>
        <b/>
        <u val="double"/>
        <sz val="18"/>
        <rFont val="Calibri"/>
        <family val="2"/>
        <scheme val="minor"/>
      </rPr>
      <t>ATTENTION</t>
    </r>
  </si>
  <si>
    <r>
      <t xml:space="preserve">FOLIO GOLD
</t>
    </r>
    <r>
      <rPr>
        <sz val="18"/>
        <rFont val="Calibri"/>
        <family val="2"/>
        <scheme val="minor"/>
      </rPr>
      <t xml:space="preserve">500g/L; 36,3 g/L
H315 H317 H319 H332 H335
 H351 H410 EUH401
</t>
    </r>
    <r>
      <rPr>
        <b/>
        <u val="double"/>
        <sz val="18"/>
        <rFont val="Calibri"/>
        <family val="2"/>
        <scheme val="minor"/>
      </rPr>
      <t>ATTENTION</t>
    </r>
  </si>
  <si>
    <r>
      <t xml:space="preserve">PASTA CAFFARO
</t>
    </r>
    <r>
      <rPr>
        <sz val="18"/>
        <rFont val="Calibri"/>
        <family val="2"/>
        <scheme val="minor"/>
      </rPr>
      <t xml:space="preserve">357,5g/L
R50/53 N
</t>
    </r>
  </si>
  <si>
    <r>
      <t xml:space="preserve">BOUILLIE BORDELAISE RSR DISPERSS NC
</t>
    </r>
    <r>
      <rPr>
        <sz val="18"/>
        <rFont val="Calibri"/>
        <family val="2"/>
        <scheme val="minor"/>
      </rPr>
      <t>20%
H410 H318 EUH401</t>
    </r>
  </si>
  <si>
    <r>
      <t xml:space="preserve">SWITCH
</t>
    </r>
    <r>
      <rPr>
        <sz val="18"/>
        <rFont val="Calibri"/>
        <family val="2"/>
        <scheme val="minor"/>
      </rPr>
      <t>37,5% ; 25%
H317 H400 H410</t>
    </r>
  </si>
  <si>
    <r>
      <t xml:space="preserve">DIFCOR 250 EC
</t>
    </r>
    <r>
      <rPr>
        <sz val="18"/>
        <rFont val="Calibri"/>
        <family val="2"/>
        <scheme val="minor"/>
      </rPr>
      <t>250 g/L
H302 H304 319 H373 H410 EUH066</t>
    </r>
  </si>
  <si>
    <r>
      <t xml:space="preserve">FORUM PM
</t>
    </r>
    <r>
      <rPr>
        <sz val="18"/>
        <rFont val="Calibri"/>
        <family val="2"/>
        <scheme val="minor"/>
      </rPr>
      <t>50%
H412</t>
    </r>
  </si>
  <si>
    <r>
      <t xml:space="preserve">DELAN WG
</t>
    </r>
    <r>
      <rPr>
        <sz val="18"/>
        <rFont val="Calibri"/>
        <family val="2"/>
        <scheme val="minor"/>
      </rPr>
      <t xml:space="preserve">70%
H301 H317 H318 H351 H400 H410
</t>
    </r>
    <r>
      <rPr>
        <b/>
        <u val="double"/>
        <sz val="18"/>
        <rFont val="Calibri"/>
        <family val="2"/>
        <scheme val="minor"/>
      </rPr>
      <t>ATTENTION</t>
    </r>
  </si>
  <si>
    <r>
      <t xml:space="preserve">ALIETTE FLASH
</t>
    </r>
    <r>
      <rPr>
        <sz val="18"/>
        <rFont val="Calibri"/>
        <family val="2"/>
        <scheme val="minor"/>
      </rPr>
      <t>80%
H319</t>
    </r>
  </si>
  <si>
    <r>
      <t xml:space="preserve">ALTIGAN FLASH
</t>
    </r>
    <r>
      <rPr>
        <sz val="18"/>
        <rFont val="Calibri"/>
        <family val="2"/>
        <scheme val="minor"/>
      </rPr>
      <t xml:space="preserve">50% 25%
H252 H317 H319 H351 H400
</t>
    </r>
    <r>
      <rPr>
        <b/>
        <u val="double"/>
        <sz val="18"/>
        <rFont val="Calibri"/>
        <family val="2"/>
        <scheme val="minor"/>
      </rPr>
      <t>ATTENTION</t>
    </r>
  </si>
  <si>
    <r>
      <t xml:space="preserve">OPTION FLASH
</t>
    </r>
    <r>
      <rPr>
        <sz val="18"/>
        <rFont val="Calibri"/>
        <family val="2"/>
        <scheme val="minor"/>
      </rPr>
      <t xml:space="preserve">50% 25%
H252 H317 H319 H351 H400
</t>
    </r>
    <r>
      <rPr>
        <b/>
        <u val="double"/>
        <sz val="18"/>
        <rFont val="Calibri"/>
        <family val="2"/>
        <scheme val="minor"/>
      </rPr>
      <t>ATTENTION</t>
    </r>
  </si>
  <si>
    <r>
      <t xml:space="preserve">ROVRAL
AQUA FLO
</t>
    </r>
    <r>
      <rPr>
        <sz val="18"/>
        <rFont val="Calibri"/>
        <family val="2"/>
        <scheme val="minor"/>
      </rPr>
      <t xml:space="preserve">43,2%
H351 H400 H410 </t>
    </r>
    <r>
      <rPr>
        <b/>
        <u val="double"/>
        <sz val="18"/>
        <rFont val="Calibri"/>
        <family val="2"/>
        <scheme val="minor"/>
      </rPr>
      <t>ATTENTION</t>
    </r>
    <r>
      <rPr>
        <sz val="18"/>
        <rFont val="Calibri"/>
        <family val="2"/>
        <scheme val="minor"/>
      </rPr>
      <t xml:space="preserve">
</t>
    </r>
    <r>
      <rPr>
        <b/>
        <u val="double"/>
        <sz val="18"/>
        <rFont val="Calibri"/>
        <family val="2"/>
        <scheme val="minor"/>
      </rPr>
      <t>ARRET FOURNISSEUR</t>
    </r>
  </si>
  <si>
    <r>
      <t xml:space="preserve">ALLIAGE
</t>
    </r>
    <r>
      <rPr>
        <sz val="18"/>
        <rFont val="Calibri"/>
        <family val="2"/>
        <scheme val="minor"/>
      </rPr>
      <t xml:space="preserve">50%
H351 H400 H410
</t>
    </r>
    <r>
      <rPr>
        <b/>
        <u val="double"/>
        <sz val="18"/>
        <rFont val="Calibri"/>
        <family val="2"/>
        <scheme val="minor"/>
      </rPr>
      <t>ATTENTION</t>
    </r>
  </si>
  <si>
    <r>
      <t xml:space="preserve">DISCUS EV
</t>
    </r>
    <r>
      <rPr>
        <sz val="18"/>
        <rFont val="Calibri"/>
        <family val="2"/>
        <scheme val="minor"/>
      </rPr>
      <t>50%
R40 R50 R53 Xn N</t>
    </r>
  </si>
  <si>
    <r>
      <t xml:space="preserve">DITHANE
PAYSAGE
</t>
    </r>
    <r>
      <rPr>
        <sz val="18"/>
        <rFont val="Calibri"/>
        <family val="2"/>
        <scheme val="minor"/>
      </rPr>
      <t>75%
R50 R43 R63 Xn N</t>
    </r>
  </si>
  <si>
    <r>
      <t xml:space="preserve">TRIMANOC DG
</t>
    </r>
    <r>
      <rPr>
        <sz val="18"/>
        <rFont val="Calibri"/>
        <family val="2"/>
        <scheme val="minor"/>
      </rPr>
      <t xml:space="preserve">75%
H317 H361 H400
</t>
    </r>
    <r>
      <rPr>
        <b/>
        <u val="double"/>
        <sz val="18"/>
        <rFont val="Calibri"/>
        <family val="2"/>
        <scheme val="minor"/>
      </rPr>
      <t>ATTENTION</t>
    </r>
  </si>
  <si>
    <r>
      <t xml:space="preserve">SANTHAL
</t>
    </r>
    <r>
      <rPr>
        <sz val="18"/>
        <rFont val="Calibri"/>
        <family val="2"/>
        <scheme val="minor"/>
      </rPr>
      <t>465.2 g/L
H302 H319 H412 EUH401</t>
    </r>
  </si>
  <si>
    <r>
      <t xml:space="preserve">SUBDUE GOLD
</t>
    </r>
    <r>
      <rPr>
        <sz val="18"/>
        <rFont val="Calibri"/>
        <family val="2"/>
        <scheme val="minor"/>
      </rPr>
      <t>465.2 g/L
H302 H319 H412 EUH401</t>
    </r>
  </si>
  <si>
    <r>
      <t xml:space="preserve">ATOMIUM
</t>
    </r>
    <r>
      <rPr>
        <sz val="18"/>
        <rFont val="Calibri"/>
        <family val="2"/>
        <scheme val="minor"/>
      </rPr>
      <t xml:space="preserve">45 g/L
H304 H319 H361 H412 EUH401
</t>
    </r>
    <r>
      <rPr>
        <b/>
        <u val="double"/>
        <sz val="18"/>
        <rFont val="Calibri"/>
        <family val="2"/>
        <scheme val="minor"/>
      </rPr>
      <t>ATTENTION</t>
    </r>
  </si>
  <si>
    <r>
      <t xml:space="preserve">LICORNE
</t>
    </r>
    <r>
      <rPr>
        <sz val="18"/>
        <rFont val="Calibri"/>
        <family val="2"/>
        <scheme val="minor"/>
      </rPr>
      <t xml:space="preserve">45 g/L
H304 H319 H361 H412 EUH401
</t>
    </r>
    <r>
      <rPr>
        <b/>
        <u val="double"/>
        <sz val="18"/>
        <rFont val="Calibri"/>
        <family val="2"/>
        <scheme val="minor"/>
      </rPr>
      <t>ATTENTION</t>
    </r>
  </si>
  <si>
    <r>
      <t xml:space="preserve">OCTAVE
</t>
    </r>
    <r>
      <rPr>
        <sz val="18"/>
        <rFont val="Calibri"/>
        <family val="2"/>
        <scheme val="minor"/>
      </rPr>
      <t xml:space="preserve">46.1%
-
</t>
    </r>
    <r>
      <rPr>
        <b/>
        <u val="double"/>
        <sz val="18"/>
        <rFont val="Calibri"/>
        <family val="2"/>
        <scheme val="minor"/>
      </rPr>
      <t>PRODUIT INTERDIT AU 15/11/2017</t>
    </r>
  </si>
  <si>
    <r>
      <t xml:space="preserve">PROPLANT
</t>
    </r>
    <r>
      <rPr>
        <sz val="18"/>
        <rFont val="Calibri"/>
        <family val="2"/>
        <scheme val="minor"/>
      </rPr>
      <t>722 g/L
H317</t>
    </r>
  </si>
  <si>
    <r>
      <t>POLYFLOR FONGICIDE ROSIERS</t>
    </r>
    <r>
      <rPr>
        <sz val="18"/>
        <rFont val="Calibri"/>
        <family val="2"/>
        <scheme val="minor"/>
      </rPr>
      <t xml:space="preserve">
5 g/L
H412 EUH208 EUH401</t>
    </r>
  </si>
  <si>
    <r>
      <t xml:space="preserve">AZUPEC WG
</t>
    </r>
    <r>
      <rPr>
        <sz val="18"/>
        <rFont val="Calibri"/>
        <family val="2"/>
        <scheme val="minor"/>
      </rPr>
      <t>80%
-</t>
    </r>
  </si>
  <si>
    <r>
      <t>SOUFREBE DG</t>
    </r>
    <r>
      <rPr>
        <sz val="18"/>
        <rFont val="Calibri"/>
        <family val="2"/>
        <scheme val="minor"/>
      </rPr>
      <t xml:space="preserve">
80%
-</t>
    </r>
  </si>
  <si>
    <r>
      <t xml:space="preserve">TOPSIN 70 WG
</t>
    </r>
    <r>
      <rPr>
        <sz val="18"/>
        <rFont val="Calibri"/>
        <family val="2"/>
        <scheme val="minor"/>
      </rPr>
      <t xml:space="preserve">70,4%
H302 H317 H332 H341 H410 EUH208 EUH401
</t>
    </r>
    <r>
      <rPr>
        <b/>
        <u val="double"/>
        <sz val="18"/>
        <rFont val="Calibri"/>
        <family val="2"/>
        <scheme val="minor"/>
      </rPr>
      <t>ATTENTION</t>
    </r>
  </si>
  <si>
    <r>
      <t xml:space="preserve">POMARSOL UD
</t>
    </r>
    <r>
      <rPr>
        <sz val="18"/>
        <rFont val="Calibri"/>
        <family val="2"/>
        <scheme val="minor"/>
      </rPr>
      <t>80%
R20/22 R36/37 R40 R41 Xn</t>
    </r>
  </si>
  <si>
    <r>
      <t xml:space="preserve">RHODIASAN FLASH
</t>
    </r>
    <r>
      <rPr>
        <sz val="18"/>
        <rFont val="Calibri"/>
        <family val="2"/>
        <scheme val="minor"/>
      </rPr>
      <t>80%
R20/22 R36/37 R40 R41 Xn</t>
    </r>
  </si>
  <si>
    <r>
      <t xml:space="preserve">ORDOVAL
</t>
    </r>
    <r>
      <rPr>
        <sz val="18"/>
        <rFont val="Calibri"/>
        <family val="2"/>
        <scheme val="minor"/>
      </rPr>
      <t>80%
H302 H319 H373 H410</t>
    </r>
  </si>
  <si>
    <r>
      <rPr>
        <b/>
        <sz val="18"/>
        <rFont val="Calibri"/>
        <family val="2"/>
        <scheme val="minor"/>
      </rPr>
      <t xml:space="preserve">GREENOR
</t>
    </r>
    <r>
      <rPr>
        <sz val="18"/>
        <rFont val="Calibri"/>
        <family val="2"/>
        <scheme val="minor"/>
      </rPr>
      <t>20g/L 40g/L 200g/L
H317 H319 H410 EUH401</t>
    </r>
  </si>
  <si>
    <r>
      <rPr>
        <b/>
        <sz val="18"/>
        <rFont val="Calibri"/>
        <family val="2"/>
        <scheme val="minor"/>
      </rPr>
      <t xml:space="preserve">SCANNER
</t>
    </r>
    <r>
      <rPr>
        <sz val="18"/>
        <rFont val="Calibri"/>
        <family val="2"/>
        <scheme val="minor"/>
      </rPr>
      <t>35g/L 175g/L 150g/L
R41 R22 R51/53 Xn N</t>
    </r>
  </si>
  <si>
    <r>
      <rPr>
        <b/>
        <sz val="18"/>
        <rFont val="Calibri"/>
        <family val="2"/>
        <scheme val="minor"/>
      </rPr>
      <t xml:space="preserve">PALMA
</t>
    </r>
    <r>
      <rPr>
        <sz val="18"/>
        <rFont val="Calibri"/>
        <family val="2"/>
        <scheme val="minor"/>
      </rPr>
      <t>25%
H410 EUH401</t>
    </r>
  </si>
  <si>
    <r>
      <rPr>
        <b/>
        <sz val="18"/>
        <rFont val="Calibri"/>
        <family val="2"/>
        <scheme val="minor"/>
      </rPr>
      <t xml:space="preserve">AIKIDO
</t>
    </r>
    <r>
      <rPr>
        <sz val="18"/>
        <rFont val="Calibri"/>
        <family val="2"/>
        <scheme val="minor"/>
      </rPr>
      <t>25%
H410 EUH401</t>
    </r>
  </si>
  <si>
    <r>
      <rPr>
        <b/>
        <sz val="18"/>
        <rFont val="Calibri"/>
        <family val="2"/>
        <scheme val="minor"/>
      </rPr>
      <t xml:space="preserve">YOKO SAN
</t>
    </r>
    <r>
      <rPr>
        <sz val="18"/>
        <rFont val="Calibri"/>
        <family val="2"/>
        <scheme val="minor"/>
      </rPr>
      <t>25%
H410 EUH401</t>
    </r>
  </si>
  <si>
    <r>
      <rPr>
        <b/>
        <sz val="18"/>
        <rFont val="Calibri"/>
        <family val="2"/>
        <scheme val="minor"/>
      </rPr>
      <t xml:space="preserve">BASTA F1
</t>
    </r>
    <r>
      <rPr>
        <sz val="18"/>
        <rFont val="Calibri"/>
        <family val="2"/>
        <scheme val="minor"/>
      </rPr>
      <t xml:space="preserve">150 g/L
H302 H311 H318 H360 H373
</t>
    </r>
    <r>
      <rPr>
        <b/>
        <u val="double"/>
        <sz val="18"/>
        <rFont val="Calibri"/>
        <family val="2"/>
        <scheme val="minor"/>
      </rPr>
      <t>DANGER</t>
    </r>
  </si>
  <si>
    <r>
      <rPr>
        <b/>
        <sz val="18"/>
        <rFont val="Calibri"/>
        <family val="2"/>
        <scheme val="minor"/>
      </rPr>
      <t xml:space="preserve">CENT 7
</t>
    </r>
    <r>
      <rPr>
        <sz val="18"/>
        <rFont val="Calibri"/>
        <family val="2"/>
        <scheme val="minor"/>
      </rPr>
      <t>125 g/L
H410 EUH208 EUH401</t>
    </r>
  </si>
  <si>
    <r>
      <rPr>
        <b/>
        <sz val="18"/>
        <rFont val="Calibri"/>
        <family val="2"/>
        <scheme val="minor"/>
      </rPr>
      <t xml:space="preserve">WINCH
</t>
    </r>
    <r>
      <rPr>
        <sz val="18"/>
        <rFont val="Calibri"/>
        <family val="2"/>
        <scheme val="minor"/>
      </rPr>
      <t>107 g/L 429 g/L
H317 H410 EUH401</t>
    </r>
  </si>
  <si>
    <r>
      <t xml:space="preserve">GARDENET
Paysage
</t>
    </r>
    <r>
      <rPr>
        <sz val="18"/>
        <rFont val="Calibri"/>
        <family val="2"/>
        <scheme val="minor"/>
      </rPr>
      <t xml:space="preserve">134 g/L 357 g/L
R40 R43 Xn AQUA
</t>
    </r>
    <r>
      <rPr>
        <b/>
        <u val="double"/>
        <sz val="18"/>
        <rFont val="Calibri"/>
        <family val="2"/>
        <scheme val="minor"/>
      </rPr>
      <t>PRODUIT INTERDIT AU 31/12/2017</t>
    </r>
  </si>
  <si>
    <r>
      <t xml:space="preserve">BARAKA 
</t>
    </r>
    <r>
      <rPr>
        <sz val="18"/>
        <rFont val="Calibri"/>
        <family val="2"/>
        <scheme val="minor"/>
      </rPr>
      <t xml:space="preserve">274 g/L 214 g/L
R40 Xn AQUA
</t>
    </r>
    <r>
      <rPr>
        <b/>
        <u/>
        <sz val="18"/>
        <rFont val="Calibri"/>
        <family val="2"/>
        <scheme val="minor"/>
      </rPr>
      <t>Produit interdit au 31/10/2016</t>
    </r>
  </si>
  <si>
    <r>
      <t xml:space="preserve">MOGETON
</t>
    </r>
    <r>
      <rPr>
        <sz val="18"/>
        <rFont val="Calibri"/>
        <family val="2"/>
        <scheme val="minor"/>
      </rPr>
      <t>25%
R36 R43 R63 R48/22 R50/53 N Xn</t>
    </r>
  </si>
  <si>
    <r>
      <t>ANTILIMACES MINI GRANULES ARMOR</t>
    </r>
    <r>
      <rPr>
        <sz val="18"/>
        <rFont val="Calibri"/>
        <family val="2"/>
        <scheme val="minor"/>
      </rPr>
      <t xml:space="preserve">
5%
R34 Xi</t>
    </r>
  </si>
  <si>
    <r>
      <t xml:space="preserve">METAREX INO
</t>
    </r>
    <r>
      <rPr>
        <sz val="18"/>
        <rFont val="Calibri"/>
        <family val="2"/>
        <scheme val="minor"/>
      </rPr>
      <t>40g/Kg
-</t>
    </r>
  </si>
  <si>
    <r>
      <rPr>
        <b/>
        <sz val="18"/>
        <rFont val="Calibri"/>
        <family val="2"/>
        <scheme val="minor"/>
      </rPr>
      <t>REP'CLAC GIBIER</t>
    </r>
    <r>
      <rPr>
        <sz val="18"/>
        <rFont val="Calibri"/>
        <family val="2"/>
        <scheme val="minor"/>
      </rPr>
      <t xml:space="preserve">
150g/L</t>
    </r>
  </si>
  <si>
    <r>
      <t xml:space="preserve">STOP GIBIER PLUS
</t>
    </r>
    <r>
      <rPr>
        <sz val="18"/>
        <rFont val="Calibri"/>
        <family val="2"/>
        <scheme val="minor"/>
      </rPr>
      <t>167g/L</t>
    </r>
  </si>
  <si>
    <r>
      <rPr>
        <b/>
        <sz val="18"/>
        <rFont val="Calibri"/>
        <family val="2"/>
        <scheme val="minor"/>
      </rPr>
      <t>STOP GIBIER TN</t>
    </r>
    <r>
      <rPr>
        <sz val="18"/>
        <rFont val="Calibri"/>
        <family val="2"/>
        <scheme val="minor"/>
      </rPr>
      <t xml:space="preserve">
670g/L
165g/L</t>
    </r>
  </si>
  <si>
    <r>
      <t xml:space="preserve">BACTIPAL ELV
</t>
    </r>
    <r>
      <rPr>
        <sz val="18"/>
        <rFont val="Calibri"/>
        <family val="2"/>
        <scheme val="minor"/>
      </rPr>
      <t>194.4 g/l  157.5 g/l   58.6 g/l
R8 R22 R34 Xi</t>
    </r>
  </si>
  <si>
    <r>
      <t xml:space="preserve">HELIOSOL
</t>
    </r>
    <r>
      <rPr>
        <sz val="18"/>
        <rFont val="Calibri"/>
        <family val="2"/>
        <scheme val="minor"/>
      </rPr>
      <t>665 g/L
R36 Xi</t>
    </r>
  </si>
  <si>
    <r>
      <t>AGRAL 90</t>
    </r>
    <r>
      <rPr>
        <sz val="18"/>
        <rFont val="Calibri"/>
        <family val="2"/>
        <scheme val="minor"/>
      </rPr>
      <t xml:space="preserve">
945 g/L
R36 Xi</t>
    </r>
  </si>
  <si>
    <r>
      <t>AGRAL MAX</t>
    </r>
    <r>
      <rPr>
        <sz val="18"/>
        <rFont val="Calibri"/>
        <family val="2"/>
        <scheme val="minor"/>
      </rPr>
      <t xml:space="preserve">
250 g/L
R41 R52/53 Xi</t>
    </r>
  </si>
  <si>
    <r>
      <t>OPTIPLUS</t>
    </r>
    <r>
      <rPr>
        <sz val="18"/>
        <rFont val="Calibri"/>
        <family val="2"/>
        <scheme val="minor"/>
      </rPr>
      <t xml:space="preserve">
860 g/L
R10</t>
    </r>
  </si>
  <si>
    <t>FEUILLE D'ENREGISTREMENT AUTOMATIQUE DES TRAITEMENTS PHYTOSANITAIRES A LA MENITRE 2017 // POSSIBILITé DE MODIFIER LES COLONNES SURFACES / ZONES A TRAITER / DATE / OPERATEUR</t>
  </si>
  <si>
    <r>
      <t xml:space="preserve">6-8h
24h
</t>
    </r>
    <r>
      <rPr>
        <sz val="30"/>
        <rFont val="Calibri"/>
        <family val="2"/>
        <scheme val="minor"/>
      </rPr>
      <t>en f° des marques</t>
    </r>
  </si>
  <si>
    <r>
      <t xml:space="preserve">Agit sur les insectes piqueurs suceurs (pucerons, aleurodes), lépidoptères
2 traitements par an maximum
</t>
    </r>
    <r>
      <rPr>
        <b/>
        <sz val="14"/>
        <color rgb="FFFF0000"/>
        <rFont val="Calibri"/>
        <family val="2"/>
        <scheme val="minor"/>
      </rPr>
      <t>PAS EN PERIODE DE FLORAISON : NEFASTE POUR LES POLLENISATEURS</t>
    </r>
  </si>
  <si>
    <r>
      <t xml:space="preserve">Chenilles phytophages (Tordeuses, Noctuelles,
 Processionnaires, Chenilles défoliatrices)
</t>
    </r>
    <r>
      <rPr>
        <b/>
        <sz val="14"/>
        <color theme="9"/>
        <rFont val="Calibri"/>
        <family val="2"/>
        <scheme val="minor"/>
      </rPr>
      <t>Utilisable en lutte intégrée</t>
    </r>
    <r>
      <rPr>
        <b/>
        <sz val="14"/>
        <rFont val="Calibri"/>
        <family val="2"/>
        <scheme val="minor"/>
      </rPr>
      <t xml:space="preserve">
</t>
    </r>
    <r>
      <rPr>
        <b/>
        <sz val="14"/>
        <color rgb="FFFF0000"/>
        <rFont val="Calibri"/>
        <family val="2"/>
        <scheme val="minor"/>
      </rPr>
      <t>PAS EN PERIODE DE FLORAISON : NEFASTE POUR LES POLLENISATEURS</t>
    </r>
  </si>
  <si>
    <r>
      <rPr>
        <sz val="14"/>
        <rFont val="Calibri"/>
        <family val="2"/>
        <scheme val="minor"/>
      </rPr>
      <t xml:space="preserve">Incompatible avec les produits à base de soufre
</t>
    </r>
    <r>
      <rPr>
        <b/>
        <sz val="14"/>
        <color theme="9"/>
        <rFont val="Calibri"/>
        <family val="2"/>
        <scheme val="minor"/>
      </rPr>
      <t>Impact faible à modéré sur la faune auxiliaire</t>
    </r>
  </si>
  <si>
    <r>
      <rPr>
        <sz val="14"/>
        <rFont val="Calibri"/>
        <family val="2"/>
        <scheme val="minor"/>
      </rPr>
      <t xml:space="preserve">,,, cf étiquette du produit
Persistance = 3 à 4 semaines, </t>
    </r>
    <r>
      <rPr>
        <b/>
        <sz val="14"/>
        <rFont val="Calibri"/>
        <family val="2"/>
        <scheme val="minor"/>
      </rPr>
      <t>Risques de résistances</t>
    </r>
  </si>
  <si>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 xml:space="preserve">Longue persistance d'action
3 applications maximum par an
</t>
    </r>
    <r>
      <rPr>
        <b/>
        <sz val="14"/>
        <color rgb="FFFF0000"/>
        <rFont val="Calibri"/>
        <family val="2"/>
        <scheme val="minor"/>
      </rPr>
      <t>PAS EN PERIODE DE FLORAISON : NEFASTE POUR LES POLLENISATEURS</t>
    </r>
  </si>
  <si>
    <r>
      <t xml:space="preserve">Persistance = 3 à 4 semaines
 </t>
    </r>
    <r>
      <rPr>
        <b/>
        <sz val="14"/>
        <color rgb="FFFF0000"/>
        <rFont val="Calibri"/>
        <family val="2"/>
        <scheme val="minor"/>
      </rPr>
      <t>PAS SOUS ABRIS</t>
    </r>
    <r>
      <rPr>
        <sz val="14"/>
        <rFont val="Calibri"/>
        <family val="2"/>
        <scheme val="minor"/>
      </rPr>
      <t xml:space="preserve">
2 applications max par an</t>
    </r>
  </si>
  <si>
    <r>
      <t xml:space="preserve">Action larvicide
Persistance d'action de 1 à 2 semaines
</t>
    </r>
    <r>
      <rPr>
        <b/>
        <sz val="14"/>
        <color rgb="FFFF0000"/>
        <rFont val="Calibri"/>
        <family val="2"/>
        <scheme val="minor"/>
      </rPr>
      <t>PAS EN PERIODE DE FLORAISON : NEFASTE POUR LES POLLENISATEURS</t>
    </r>
  </si>
  <si>
    <r>
      <rPr>
        <b/>
        <sz val="14"/>
        <color theme="9"/>
        <rFont val="Calibri"/>
        <family val="2"/>
        <scheme val="minor"/>
      </rPr>
      <t>Produit compatible avec la lutte biologique =&gt;</t>
    </r>
    <r>
      <rPr>
        <b/>
        <sz val="14"/>
        <rFont val="Calibri"/>
        <family val="2"/>
        <scheme val="minor"/>
      </rPr>
      <t xml:space="preserve">
peut s'utiliser à 10% de la dose en mélange avec PREFERAL
</t>
    </r>
    <r>
      <rPr>
        <sz val="14"/>
        <rFont val="Calibri"/>
        <family val="2"/>
        <scheme val="minor"/>
      </rPr>
      <t xml:space="preserve">Persistance = 21 jours maxi / 3 applications maximum par an
</t>
    </r>
    <r>
      <rPr>
        <b/>
        <sz val="14"/>
        <color rgb="FFFF0000"/>
        <rFont val="Calibri"/>
        <family val="2"/>
        <scheme val="minor"/>
      </rPr>
      <t>PAS EN PERIODE DE FLORAISON : NEFASTE POUR LES POLLENISATEURS</t>
    </r>
  </si>
  <si>
    <r>
      <t xml:space="preserve">Tous stades
</t>
    </r>
    <r>
      <rPr>
        <sz val="14"/>
        <rFont val="Calibri"/>
        <family val="2"/>
        <scheme val="minor"/>
      </rPr>
      <t xml:space="preserve">Bien mouiller le feuillage (1000 L/ha de bouillie)
4 applications maximum par an (= 2 séquences de 2 traitements à 7 jours d'intervalle)
</t>
    </r>
    <r>
      <rPr>
        <b/>
        <sz val="14"/>
        <color theme="9"/>
        <rFont val="Calibri"/>
        <family val="2"/>
        <scheme val="minor"/>
      </rPr>
      <t>Sélectif de la faune auxiliaire</t>
    </r>
    <r>
      <rPr>
        <b/>
        <sz val="14"/>
        <rFont val="Calibri"/>
        <family val="2"/>
        <scheme val="minor"/>
      </rPr>
      <t xml:space="preserve">
A réserver sous abri</t>
    </r>
  </si>
  <si>
    <r>
      <t xml:space="preserve">Formes hivernantes des acariens
</t>
    </r>
    <r>
      <rPr>
        <sz val="14"/>
        <rFont val="Calibri"/>
        <family val="2"/>
        <scheme val="minor"/>
      </rPr>
      <t xml:space="preserve">Incompatible avec les produits à base de soufre
</t>
    </r>
    <r>
      <rPr>
        <b/>
        <sz val="14"/>
        <color theme="9"/>
        <rFont val="Calibri"/>
        <family val="2"/>
        <scheme val="minor"/>
      </rPr>
      <t>Impact faible à modéré sur la faune auxiliaire</t>
    </r>
  </si>
  <si>
    <r>
      <t xml:space="preserve">Oeufs et Larves
</t>
    </r>
    <r>
      <rPr>
        <b/>
        <sz val="14"/>
        <color theme="9"/>
        <rFont val="Calibri"/>
        <family val="2"/>
        <scheme val="minor"/>
      </rPr>
      <t>Sélectif de la faune auxiliaire</t>
    </r>
    <r>
      <rPr>
        <b/>
        <sz val="14"/>
        <rFont val="Calibri"/>
        <family val="2"/>
        <scheme val="minor"/>
      </rPr>
      <t xml:space="preserve">
</t>
    </r>
    <r>
      <rPr>
        <sz val="14"/>
        <rFont val="Calibri"/>
        <family val="2"/>
        <scheme val="minor"/>
      </rPr>
      <t>Persistance &gt; 2 mois</t>
    </r>
  </si>
  <si>
    <r>
      <rPr>
        <b/>
        <sz val="14"/>
        <rFont val="Calibri"/>
        <family val="2"/>
        <scheme val="minor"/>
      </rPr>
      <t xml:space="preserve">Oeufs d'été, larves et Adultes
</t>
    </r>
    <r>
      <rPr>
        <sz val="14"/>
        <rFont val="Calibri"/>
        <family val="2"/>
        <scheme val="minor"/>
      </rPr>
      <t xml:space="preserve">Acidifier l'eau de la bouillie au vinaigre (0.3%)
Persistance 6 à 8 semaines
1 application max. par an
</t>
    </r>
    <r>
      <rPr>
        <b/>
        <sz val="14"/>
        <color theme="9"/>
        <rFont val="Calibri"/>
        <family val="2"/>
        <scheme val="minor"/>
      </rPr>
      <t>Impact faible à modéré sur la faune auxiliaire</t>
    </r>
  </si>
  <si>
    <r>
      <t xml:space="preserve">Tous stades
</t>
    </r>
    <r>
      <rPr>
        <sz val="14"/>
        <rFont val="Calibri"/>
        <family val="2"/>
        <scheme val="minor"/>
      </rPr>
      <t xml:space="preserve">Action secondaire sur les Mineuses, Aleurodes et Thrips
</t>
    </r>
    <r>
      <rPr>
        <b/>
        <sz val="14"/>
        <color theme="9"/>
        <rFont val="Calibri"/>
        <family val="2"/>
        <scheme val="minor"/>
      </rPr>
      <t>Impact faible à modéré sur la faune auxiliaire</t>
    </r>
    <r>
      <rPr>
        <b/>
        <sz val="14"/>
        <rFont val="Calibri"/>
        <family val="2"/>
        <scheme val="minor"/>
      </rPr>
      <t xml:space="preserve">
</t>
    </r>
    <r>
      <rPr>
        <sz val="14"/>
        <rFont val="Calibri"/>
        <family val="2"/>
        <scheme val="minor"/>
      </rPr>
      <t xml:space="preserve">Longue persistance d'action / pas plus de 2 séquences de 3 appl.
(7 jours entre 2 appl.) </t>
    </r>
    <r>
      <rPr>
        <b/>
        <sz val="14"/>
        <color rgb="FFFF0000"/>
        <rFont val="Calibri"/>
        <family val="2"/>
        <scheme val="minor"/>
      </rPr>
      <t>PAS EN EXTERIEUR</t>
    </r>
  </si>
  <si>
    <r>
      <rPr>
        <sz val="14"/>
        <rFont val="Calibri"/>
        <family val="2"/>
        <scheme val="minor"/>
      </rPr>
      <t xml:space="preserve">Actif sur de nombreuses maladies cryptogamiques
Aucune action sur les rouilles.
</t>
    </r>
    <r>
      <rPr>
        <b/>
        <sz val="14"/>
        <rFont val="Calibri"/>
        <family val="2"/>
        <scheme val="minor"/>
      </rPr>
      <t>Ne pas mélanger au cuivre et aux huiles minérales</t>
    </r>
  </si>
  <si>
    <r>
      <rPr>
        <sz val="14"/>
        <rFont val="Calibri"/>
        <family val="2"/>
        <scheme val="minor"/>
      </rPr>
      <t xml:space="preserve">Actif sur champignons parasites des arbres fruitiers et de la vigne
</t>
    </r>
    <r>
      <rPr>
        <b/>
        <sz val="14"/>
        <rFont val="Calibri"/>
        <family val="2"/>
        <scheme val="minor"/>
      </rPr>
      <t xml:space="preserve">Ne pas mélanger aux huiles de pétrole
</t>
    </r>
    <r>
      <rPr>
        <sz val="14"/>
        <rFont val="Calibri"/>
        <family val="2"/>
        <scheme val="minor"/>
      </rPr>
      <t>2 applications/an maxi</t>
    </r>
  </si>
  <si>
    <r>
      <rPr>
        <sz val="14"/>
        <rFont val="Calibri"/>
        <family val="2"/>
        <scheme val="minor"/>
      </rPr>
      <t xml:space="preserve">2 applications max par an
</t>
    </r>
    <r>
      <rPr>
        <b/>
        <sz val="14"/>
        <rFont val="Calibri"/>
        <family val="2"/>
        <scheme val="minor"/>
      </rPr>
      <t>Sélectif de la faune auxiliaire
Toxique sur MYCOTAL et PREFERAL</t>
    </r>
  </si>
  <si>
    <r>
      <rPr>
        <sz val="14"/>
        <rFont val="Calibri"/>
        <family val="2"/>
        <scheme val="minor"/>
      </rPr>
      <t xml:space="preserve">
Agit sur un grand nombre de champignons pathogènes
</t>
    </r>
    <r>
      <rPr>
        <b/>
        <sz val="14"/>
        <color theme="9"/>
        <rFont val="Calibri"/>
        <family val="2"/>
        <scheme val="minor"/>
      </rPr>
      <t>Sélectif de la faune auxiliaire</t>
    </r>
  </si>
  <si>
    <r>
      <rPr>
        <sz val="14"/>
        <rFont val="Calibri"/>
        <family val="2"/>
        <scheme val="minor"/>
      </rPr>
      <t xml:space="preserve">Actif sur un grand nombre de champignons pathogènes
</t>
    </r>
    <r>
      <rPr>
        <b/>
        <sz val="14"/>
        <color theme="9"/>
        <rFont val="Calibri"/>
        <family val="2"/>
        <scheme val="minor"/>
      </rPr>
      <t>Sélectif de la faune auxiliaire</t>
    </r>
  </si>
  <si>
    <r>
      <t>A appliquer en arrosage</t>
    </r>
    <r>
      <rPr>
        <sz val="14"/>
        <rFont val="Calibri"/>
        <family val="2"/>
        <scheme val="minor"/>
      </rPr>
      <t xml:space="preserve"> (phytotoxicité observée à bas volume)
Actif par basses températures (éviter en cas de fortes chaleurs)
Freine le développement des acariens
</t>
    </r>
    <r>
      <rPr>
        <b/>
        <sz val="14"/>
        <color theme="9"/>
        <rFont val="Calibri"/>
        <family val="2"/>
        <scheme val="minor"/>
      </rPr>
      <t>Assez sélectif de la faune auxiliaire</t>
    </r>
  </si>
  <si>
    <r>
      <rPr>
        <sz val="14"/>
        <rFont val="Calibri"/>
        <family val="2"/>
        <scheme val="minor"/>
      </rPr>
      <t xml:space="preserve">Actif sur de nombreux champignons pathogènes
</t>
    </r>
    <r>
      <rPr>
        <b/>
        <sz val="14"/>
        <color theme="9"/>
        <rFont val="Calibri"/>
        <family val="2"/>
        <scheme val="minor"/>
      </rPr>
      <t>Assez sélectif de la faune auxiliaire</t>
    </r>
    <r>
      <rPr>
        <b/>
        <sz val="14"/>
        <rFont val="Calibri"/>
        <family val="2"/>
        <scheme val="minor"/>
      </rPr>
      <t xml:space="preserve">
Persistance = 4 à 6 sem</t>
    </r>
  </si>
  <si>
    <r>
      <rPr>
        <sz val="14"/>
        <rFont val="Calibri"/>
        <family val="2"/>
        <scheme val="minor"/>
      </rPr>
      <t xml:space="preserve">Absorbé par les feuilles et les racines
Destruction du mycélium, stérilisation des formes de fructification
</t>
    </r>
    <r>
      <rPr>
        <b/>
        <sz val="14"/>
        <rFont val="Calibri"/>
        <family val="2"/>
        <scheme val="minor"/>
      </rPr>
      <t>Ne pas mélanger au cuivre</t>
    </r>
  </si>
  <si>
    <r>
      <t xml:space="preserve">Très sélectif des monocotylédones : Nettoyage des bords de réserves enherbés
</t>
    </r>
    <r>
      <rPr>
        <b/>
        <sz val="14"/>
        <rFont val="Calibri"/>
        <family val="2"/>
        <scheme val="minor"/>
      </rPr>
      <t>ATENTION à la proximité des cultures,
DUREE : 1 MOIS</t>
    </r>
  </si>
  <si>
    <r>
      <rPr>
        <sz val="14"/>
        <rFont val="Calibri"/>
        <family val="2"/>
        <scheme val="minor"/>
      </rPr>
      <t xml:space="preserve">Possède une certaine efficacité acaricide
</t>
    </r>
    <r>
      <rPr>
        <b/>
        <sz val="14"/>
        <rFont val="Calibri"/>
        <family val="2"/>
        <scheme val="minor"/>
      </rPr>
      <t xml:space="preserve">Risque de brûlures sur la végétation à 4 kg/ha si T° &gt; 28°C sous abris
</t>
    </r>
    <r>
      <rPr>
        <b/>
        <sz val="14"/>
        <color rgb="FFFF0000"/>
        <rFont val="Calibri"/>
        <family val="2"/>
        <scheme val="minor"/>
      </rPr>
      <t>Toxique sur la faune auxiliaire</t>
    </r>
  </si>
  <si>
    <r>
      <t xml:space="preserve">En pré-levée des adventices dès la plantation des cultures
</t>
    </r>
    <r>
      <rPr>
        <b/>
        <sz val="14"/>
        <rFont val="Calibri"/>
        <family val="2"/>
        <scheme val="minor"/>
      </rPr>
      <t>ATTENTION : La sélectivité du WINCH peut être différente du mélange CENT 7 + SURFLAN
DUREE : 3 mois</t>
    </r>
  </si>
  <si>
    <t>Stimulateur des défenses naturelles et fongicide / Absorption racinaire et foliaire
Longue persistance = 3 à 6 semaines</t>
  </si>
  <si>
    <r>
      <rPr>
        <sz val="14"/>
        <rFont val="Calibri"/>
        <family val="2"/>
        <scheme val="minor"/>
      </rPr>
      <t>Lépidoptères (tordeuses noctuelles...), Coléoptères (Otiorhynques?)
Effet répulsif
2 traitements par an max</t>
    </r>
    <r>
      <rPr>
        <b/>
        <sz val="14"/>
        <rFont val="Calibri"/>
        <family val="2"/>
        <scheme val="minor"/>
      </rPr>
      <t xml:space="preserve"> (21 jours entre 2 applications)</t>
    </r>
  </si>
  <si>
    <r>
      <t>Formes mobiles</t>
    </r>
    <r>
      <rPr>
        <sz val="14"/>
        <rFont val="Calibri"/>
        <family val="2"/>
        <scheme val="minor"/>
      </rPr>
      <t xml:space="preserve"> (Tetranyches, Phytoptes, Acariens rouges)
Acidifier l'eau de la bouillie au vinaigre (0.3%)
</t>
    </r>
    <r>
      <rPr>
        <b/>
        <sz val="14"/>
        <rFont val="Calibri"/>
        <family val="2"/>
        <scheme val="minor"/>
      </rPr>
      <t xml:space="preserve">Sur fruitiers, ajouter un mouillant ou ALPHASIS EV
</t>
    </r>
    <r>
      <rPr>
        <sz val="14"/>
        <rFont val="Calibri"/>
        <family val="2"/>
        <scheme val="minor"/>
      </rPr>
      <t xml:space="preserve">Longue persistance = 3 à 6 semaines
</t>
    </r>
    <r>
      <rPr>
        <b/>
        <sz val="14"/>
        <rFont val="Calibri"/>
        <family val="2"/>
        <scheme val="minor"/>
      </rPr>
      <t>2 - 3 appl/an maxi</t>
    </r>
  </si>
  <si>
    <r>
      <t xml:space="preserve">Formes hivernantes des acariens
</t>
    </r>
    <r>
      <rPr>
        <sz val="14"/>
        <rFont val="Calibri"/>
        <family val="2"/>
        <scheme val="minor"/>
      </rPr>
      <t xml:space="preserve">Incompatible avec les produits à base de soufre
</t>
    </r>
    <r>
      <rPr>
        <b/>
        <sz val="14"/>
        <rFont val="Calibri"/>
        <family val="2"/>
        <scheme val="minor"/>
      </rPr>
      <t>Impact faible à modéré sur la faune auxiliaire</t>
    </r>
  </si>
  <si>
    <r>
      <rPr>
        <sz val="14"/>
        <rFont val="Calibri"/>
        <family val="2"/>
        <scheme val="minor"/>
      </rPr>
      <t xml:space="preserve">Appliquer en présence d'une hygrométrie élevée
6 applications max par (7 jours entre 2 appl.)
</t>
    </r>
    <r>
      <rPr>
        <b/>
        <sz val="14"/>
        <rFont val="Calibri"/>
        <family val="2"/>
        <scheme val="minor"/>
      </rPr>
      <t xml:space="preserve">Ne pas mélanger à des adjuvants, ou tout autres produits
</t>
    </r>
  </si>
  <si>
    <r>
      <t xml:space="preserve">Ne pas mélanger au cuivre
</t>
    </r>
    <r>
      <rPr>
        <sz val="14"/>
        <rFont val="Calibri"/>
        <family val="2"/>
        <scheme val="minor"/>
      </rPr>
      <t>Persistance = 2 à 3 semaines</t>
    </r>
  </si>
  <si>
    <r>
      <t xml:space="preserve">Non sélectif
Destruction des plantes levées et à levées
</t>
    </r>
    <r>
      <rPr>
        <b/>
        <sz val="14"/>
        <rFont val="Calibri"/>
        <family val="2"/>
        <scheme val="minor"/>
      </rPr>
      <t>1 application maximum par an</t>
    </r>
    <r>
      <rPr>
        <sz val="14"/>
        <rFont val="Calibri"/>
        <family val="2"/>
        <scheme val="minor"/>
      </rPr>
      <t xml:space="preserve"> (en sortie d'hiver...)
DUREE 4 à 6 mois</t>
    </r>
  </si>
  <si>
    <r>
      <rPr>
        <sz val="14"/>
        <rFont val="Calibri"/>
        <family val="2"/>
        <scheme val="minor"/>
      </rPr>
      <t>Traitement des</t>
    </r>
    <r>
      <rPr>
        <b/>
        <sz val="14"/>
        <rFont val="Calibri"/>
        <family val="2"/>
        <scheme val="minor"/>
      </rPr>
      <t xml:space="preserve"> plaques de culture
Action contre les algues et les mousses : essai préalable requis
</t>
    </r>
    <r>
      <rPr>
        <sz val="14"/>
        <rFont val="Calibri"/>
        <family val="2"/>
        <scheme val="minor"/>
      </rPr>
      <t>Neutralisé par la matière organique</t>
    </r>
  </si>
  <si>
    <r>
      <t xml:space="preserve">Fortement conseillé pour les traitements Acaricides et Herbicides
</t>
    </r>
    <r>
      <rPr>
        <sz val="14"/>
        <rFont val="Calibri"/>
        <family val="2"/>
        <scheme val="minor"/>
      </rPr>
      <t>Dose à ajuster en fonction des caractéristiques de l'eau de préparation de la bouillie (faire une analyse : courbe d'acidification)</t>
    </r>
  </si>
  <si>
    <r>
      <t xml:space="preserve">A utiliser en mélange avec d'autres fongicides de synthèse
</t>
    </r>
    <r>
      <rPr>
        <b/>
        <sz val="14"/>
        <color theme="9"/>
        <rFont val="Calibri"/>
        <family val="2"/>
        <scheme val="minor"/>
      </rPr>
      <t>Sélectif de la faune auxiliaire</t>
    </r>
    <r>
      <rPr>
        <b/>
        <sz val="14"/>
        <rFont val="Calibri"/>
        <family val="2"/>
        <scheme val="minor"/>
      </rPr>
      <t xml:space="preserve">
Toxique sur MYCOTAL et PREFERAL</t>
    </r>
  </si>
  <si>
    <r>
      <t>Formes mobiles</t>
    </r>
    <r>
      <rPr>
        <sz val="12"/>
        <rFont val="Calibri"/>
        <family val="2"/>
        <scheme val="minor"/>
      </rPr>
      <t xml:space="preserve"> (Tetranyches, Phytoptes, Acariens rouges)
Acidifier l'eau de la bouillie au vinaigre (0.3%)
</t>
    </r>
    <r>
      <rPr>
        <b/>
        <sz val="12"/>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rFont val="Calibri"/>
        <family val="2"/>
        <scheme val="minor"/>
      </rPr>
      <t xml:space="preserve">
</t>
    </r>
    <r>
      <rPr>
        <sz val="12"/>
        <rFont val="Calibri"/>
        <family val="2"/>
        <scheme val="minor"/>
      </rPr>
      <t xml:space="preserve">Longue persistance = 3 à 6 semaines // </t>
    </r>
    <r>
      <rPr>
        <b/>
        <sz val="12"/>
        <rFont val="Calibri"/>
        <family val="2"/>
        <scheme val="minor"/>
      </rPr>
      <t>2 - 3 appl/an maxi</t>
    </r>
  </si>
  <si>
    <r>
      <rPr>
        <sz val="14"/>
        <rFont val="Calibri"/>
        <family val="2"/>
        <scheme val="minor"/>
      </rPr>
      <t xml:space="preserve">Appliquer avec un grand volume d'eau (800 à 2000 L)
Application le soir de préférence (HR &gt; 75% pdt 3 jours après applic. + T° entre 18 - 28 °C)
</t>
    </r>
    <r>
      <rPr>
        <b/>
        <sz val="14"/>
        <color theme="9"/>
        <rFont val="Calibri"/>
        <family val="2"/>
        <scheme val="minor"/>
      </rPr>
      <t>Utilisable en lutte intégrée</t>
    </r>
  </si>
  <si>
    <r>
      <rPr>
        <b/>
        <sz val="14"/>
        <rFont val="Calibri"/>
        <family val="2"/>
        <scheme val="minor"/>
      </rPr>
      <t>Pucerons</t>
    </r>
    <r>
      <rPr>
        <sz val="14"/>
        <rFont val="Calibri"/>
        <family val="2"/>
        <scheme val="minor"/>
      </rPr>
      <t xml:space="preserve"> (3 applic. maxi /an)
</t>
    </r>
    <r>
      <rPr>
        <b/>
        <sz val="14"/>
        <color rgb="FFFF0000"/>
        <rFont val="Calibri"/>
        <family val="2"/>
        <scheme val="minor"/>
      </rPr>
      <t>Ne pas utiliser sous abris</t>
    </r>
    <r>
      <rPr>
        <b/>
        <sz val="14"/>
        <rFont val="Calibri"/>
        <family val="2"/>
        <scheme val="minor"/>
      </rPr>
      <t xml:space="preserve">
</t>
    </r>
    <r>
      <rPr>
        <sz val="14"/>
        <rFont val="Calibri"/>
        <family val="2"/>
        <scheme val="minor"/>
      </rPr>
      <t>Possède une action acaricide</t>
    </r>
  </si>
  <si>
    <r>
      <t xml:space="preserve">Les nématodes parasitent les larves de mouches des terreaux.
</t>
    </r>
    <r>
      <rPr>
        <b/>
        <sz val="14"/>
        <color theme="9"/>
        <rFont val="Calibri"/>
        <family val="2"/>
        <scheme val="minor"/>
      </rPr>
      <t>Utilisable en lutte intégrée</t>
    </r>
  </si>
  <si>
    <r>
      <t xml:space="preserve">Les nématodes parasitent les larves d'otiorhynques dans le terreaux.
Autres produits disponibles selon températures. Voir avec le technicien.
</t>
    </r>
    <r>
      <rPr>
        <b/>
        <sz val="14"/>
        <color theme="9"/>
        <rFont val="Calibri"/>
        <family val="2"/>
        <scheme val="minor"/>
      </rPr>
      <t>Utilisable en lutte intégrée</t>
    </r>
  </si>
  <si>
    <r>
      <rPr>
        <sz val="14"/>
        <rFont val="Calibri"/>
        <family val="2"/>
        <scheme val="minor"/>
      </rPr>
      <t xml:space="preserve">Larvicide d'ingestion
Ovicide de contact
</t>
    </r>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Persistance = 3 à 4 semaines (non systémique, pas d'action vapeur)
Stable sur le feuillage / Inefficace sur adultes</t>
    </r>
  </si>
  <si>
    <r>
      <rPr>
        <sz val="14"/>
        <rFont val="Calibri"/>
        <family val="2"/>
        <scheme val="minor"/>
      </rPr>
      <t xml:space="preserve">,,, cf étiquette du produit
Persistance = 3 à 4 semaines, </t>
    </r>
    <r>
      <rPr>
        <b/>
        <sz val="14"/>
        <color rgb="FFFF0000"/>
        <rFont val="Calibri"/>
        <family val="2"/>
        <scheme val="minor"/>
      </rPr>
      <t>Risques de résistances</t>
    </r>
  </si>
  <si>
    <r>
      <rPr>
        <sz val="14"/>
        <rFont val="Calibri"/>
        <family val="2"/>
        <scheme val="minor"/>
      </rPr>
      <t xml:space="preserve">Larvicide de Diptères
3 applications max par an / uniquement sous serre
</t>
    </r>
    <r>
      <rPr>
        <b/>
        <sz val="14"/>
        <color theme="9"/>
        <rFont val="Calibri"/>
        <family val="2"/>
        <scheme val="minor"/>
      </rPr>
      <t>Produit compatible avec la lutte biologique</t>
    </r>
  </si>
  <si>
    <t>INFORMATIONS : Cibles, Rémanence, Nombre d'application maximum, Impact auxiliaires, Nocif pollenisateurs,…</t>
  </si>
  <si>
    <r>
      <rPr>
        <b/>
        <sz val="14"/>
        <rFont val="Calibri"/>
        <family val="2"/>
        <scheme val="minor"/>
      </rPr>
      <t>Maladies diverses, Tavelure</t>
    </r>
    <r>
      <rPr>
        <sz val="14"/>
        <rFont val="Calibri"/>
        <family val="2"/>
        <scheme val="minor"/>
      </rPr>
      <t xml:space="preserve"> : 200 g/ha
</t>
    </r>
    <r>
      <rPr>
        <b/>
        <sz val="14"/>
        <rFont val="Calibri"/>
        <family val="2"/>
        <scheme val="minor"/>
      </rPr>
      <t>Oïdium</t>
    </r>
    <r>
      <rPr>
        <sz val="14"/>
        <rFont val="Calibri"/>
        <family val="2"/>
        <scheme val="minor"/>
      </rPr>
      <t>, Rouille : 300 g/ha</t>
    </r>
  </si>
  <si>
    <r>
      <rPr>
        <b/>
        <sz val="30"/>
        <rFont val="Calibri"/>
        <family val="2"/>
      </rPr>
      <t>1</t>
    </r>
    <r>
      <rPr>
        <b/>
        <sz val="14"/>
        <rFont val="Calibri"/>
        <family val="2"/>
      </rPr>
      <t xml:space="preserve"> - CHOISIR LE PRODUIT EN ALTERNANT LES MATIERES ACTIVES, </t>
    </r>
    <r>
      <rPr>
        <b/>
        <sz val="14"/>
        <color rgb="FFFF0000"/>
        <rFont val="Calibri"/>
        <family val="2"/>
      </rPr>
      <t>EXCLURE LES CMR SI POSSIBLE</t>
    </r>
    <r>
      <rPr>
        <b/>
        <sz val="14"/>
        <rFont val="Calibri"/>
        <family val="2"/>
      </rPr>
      <t>, VERIFIER LES INFOS GENERALES, INDIQUER LES SURFACES A TRAITER, LA DATE ET L'OPERATEUR.</t>
    </r>
  </si>
  <si>
    <t>DANGERS :
CMR, TOXIQUE, NOCIF</t>
  </si>
  <si>
    <t xml:space="preserve">LM 1 / LM 2 / LM 3 /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</si>
</sst>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8" formatCode="#,##0.00\ &quot;€&quot;;[Red]\-#,##0.00\ &quot;€&quot;"/>
    <numFmt numFmtId="164" formatCode="dd/mm/yy"/>
    <numFmt numFmtId="165" formatCode="#,##0.00&quot; &quot;[$€-40C];[Red]&quot;-&quot;#,##0.00&quot; &quot;[$€-40C]"/>
    <numFmt numFmtId="166" formatCode="dd/mm/yy;@"/>
    <numFmt numFmtId="167" formatCode="0.0"/>
  </numFmts>
  <fonts count="137">
    <font>
      <sz val="11"/>
      <color rgb="FF000000"/>
      <name val="Calibri"/>
      <family val="2"/>
    </font>
    <font>
      <sz val="11"/>
      <color rgb="FF000000"/>
      <name val="Calibri"/>
      <family val="2"/>
    </font>
    <font>
      <sz val="11"/>
      <color rgb="FFFFFFFF"/>
      <name val="Calibri"/>
      <family val="2"/>
    </font>
    <font>
      <sz val="11"/>
      <color rgb="FFFF0000"/>
      <name val="Calibri"/>
      <family val="2"/>
    </font>
    <font>
      <b/>
      <sz val="11"/>
      <color rgb="FFFF9900"/>
      <name val="Calibri"/>
      <family val="2"/>
    </font>
    <font>
      <sz val="11"/>
      <color rgb="FFFF9900"/>
      <name val="Calibri"/>
      <family val="2"/>
    </font>
    <font>
      <sz val="11"/>
      <color rgb="FF333399"/>
      <name val="Calibri"/>
      <family val="2"/>
    </font>
    <font>
      <b/>
      <i/>
      <sz val="16"/>
      <color rgb="FF000000"/>
      <name val="Calibri"/>
      <family val="2"/>
    </font>
    <font>
      <sz val="11"/>
      <color rgb="FF800080"/>
      <name val="Calibri"/>
      <family val="2"/>
    </font>
    <font>
      <sz val="11"/>
      <color rgb="FF993300"/>
      <name val="Calibri"/>
      <family val="2"/>
    </font>
    <font>
      <b/>
      <i/>
      <u/>
      <sz val="11"/>
      <color rgb="FF000000"/>
      <name val="Calibri"/>
      <family val="2"/>
    </font>
    <font>
      <sz val="11"/>
      <color rgb="FF008000"/>
      <name val="Calibri"/>
      <family val="2"/>
    </font>
    <font>
      <b/>
      <sz val="11"/>
      <color rgb="FF333333"/>
      <name val="Calibri"/>
      <family val="2"/>
    </font>
    <font>
      <b/>
      <sz val="12"/>
      <color rgb="FF000000"/>
      <name val="Arial1"/>
    </font>
    <font>
      <i/>
      <sz val="11"/>
      <color rgb="FF808080"/>
      <name val="Calibri"/>
      <family val="2"/>
    </font>
    <font>
      <b/>
      <sz val="18"/>
      <color rgb="FF003366"/>
      <name val="Cambria"/>
      <family val="1"/>
    </font>
    <font>
      <b/>
      <sz val="15"/>
      <color rgb="FF003366"/>
      <name val="Calibri"/>
      <family val="2"/>
    </font>
    <font>
      <b/>
      <sz val="13"/>
      <color rgb="FF003366"/>
      <name val="Calibri"/>
      <family val="2"/>
    </font>
    <font>
      <b/>
      <sz val="11"/>
      <color rgb="FF003366"/>
      <name val="Calibri"/>
      <family val="2"/>
    </font>
    <font>
      <b/>
      <sz val="11"/>
      <color rgb="FF000000"/>
      <name val="Calibri"/>
      <family val="2"/>
    </font>
    <font>
      <b/>
      <sz val="11"/>
      <color rgb="FFFFFFFF"/>
      <name val="Calibri"/>
      <family val="2"/>
    </font>
    <font>
      <sz val="10"/>
      <color rgb="FF000000"/>
      <name val="Arial1"/>
    </font>
    <font>
      <sz val="14"/>
      <color rgb="FF000000"/>
      <name val="Calibri"/>
      <family val="2"/>
    </font>
    <font>
      <b/>
      <u/>
      <sz val="14"/>
      <color rgb="FF000000"/>
      <name val="Arial1"/>
    </font>
    <font>
      <sz val="8"/>
      <color rgb="FF000000"/>
      <name val="Arial1"/>
    </font>
    <font>
      <b/>
      <u/>
      <sz val="10"/>
      <color rgb="FF000000"/>
      <name val="Arial1"/>
    </font>
    <font>
      <b/>
      <sz val="14"/>
      <color rgb="FF000000"/>
      <name val="Calibri"/>
      <family val="2"/>
    </font>
    <font>
      <sz val="18"/>
      <color rgb="FF000000"/>
      <name val="Calibri"/>
      <family val="2"/>
    </font>
    <font>
      <sz val="24"/>
      <color rgb="FF000000"/>
      <name val="Calibri"/>
      <family val="2"/>
    </font>
    <font>
      <sz val="11"/>
      <color rgb="FF000000"/>
      <name val="Calibri"/>
      <family val="2"/>
      <scheme val="minor"/>
    </font>
    <font>
      <b/>
      <sz val="11"/>
      <color rgb="FF000000"/>
      <name val="Calibri"/>
      <family val="2"/>
      <scheme val="minor"/>
    </font>
    <font>
      <b/>
      <u/>
      <sz val="14"/>
      <color rgb="FF000000"/>
      <name val="Calibri"/>
      <family val="2"/>
      <scheme val="minor"/>
    </font>
    <font>
      <b/>
      <u/>
      <sz val="20"/>
      <color rgb="FF000000"/>
      <name val="Calibri"/>
      <family val="2"/>
      <scheme val="minor"/>
    </font>
    <font>
      <b/>
      <sz val="8"/>
      <color rgb="FF000000"/>
      <name val="Calibri"/>
      <family val="2"/>
      <scheme val="minor"/>
    </font>
    <font>
      <b/>
      <sz val="12"/>
      <color rgb="FF000000"/>
      <name val="Calibri"/>
      <family val="2"/>
      <scheme val="minor"/>
    </font>
    <font>
      <b/>
      <sz val="10"/>
      <color rgb="FF000000"/>
      <name val="Calibri"/>
      <family val="2"/>
      <scheme val="minor"/>
    </font>
    <font>
      <sz val="10"/>
      <color rgb="FF000000"/>
      <name val="Calibri"/>
      <family val="2"/>
      <scheme val="minor"/>
    </font>
    <font>
      <b/>
      <sz val="13.9"/>
      <color rgb="FF000000"/>
      <name val="Calibri"/>
      <family val="2"/>
      <scheme val="minor"/>
    </font>
    <font>
      <sz val="8"/>
      <color rgb="FF000000"/>
      <name val="Calibri"/>
      <family val="2"/>
      <scheme val="minor"/>
    </font>
    <font>
      <sz val="13"/>
      <color rgb="FF000000"/>
      <name val="Calibri"/>
      <family val="2"/>
      <scheme val="minor"/>
    </font>
    <font>
      <b/>
      <sz val="10"/>
      <color rgb="FFFF0000"/>
      <name val="Calibri"/>
      <family val="2"/>
      <scheme val="minor"/>
    </font>
    <font>
      <u/>
      <sz val="12"/>
      <color rgb="FF000000"/>
      <name val="Calibri"/>
      <family val="2"/>
      <scheme val="minor"/>
    </font>
    <font>
      <b/>
      <sz val="48"/>
      <color rgb="FF000000"/>
      <name val="Calibri"/>
      <family val="2"/>
      <scheme val="minor"/>
    </font>
    <font>
      <sz val="12"/>
      <color rgb="FF000000"/>
      <name val="Calibri"/>
      <family val="2"/>
      <scheme val="minor"/>
    </font>
    <font>
      <b/>
      <sz val="11"/>
      <color rgb="FFFF0000"/>
      <name val="Calibri"/>
      <family val="2"/>
      <scheme val="minor"/>
    </font>
    <font>
      <b/>
      <sz val="16"/>
      <color rgb="FF000000"/>
      <name val="Calibri"/>
      <family val="2"/>
      <scheme val="minor"/>
    </font>
    <font>
      <sz val="9"/>
      <color rgb="FF000000"/>
      <name val="Calibri"/>
      <family val="2"/>
      <scheme val="minor"/>
    </font>
    <font>
      <b/>
      <sz val="14"/>
      <color rgb="FF000000"/>
      <name val="Calibri"/>
      <family val="2"/>
      <scheme val="minor"/>
    </font>
    <font>
      <b/>
      <sz val="13"/>
      <color rgb="FF000000"/>
      <name val="Calibri"/>
      <family val="2"/>
      <scheme val="minor"/>
    </font>
    <font>
      <sz val="10"/>
      <color rgb="FFFF0000"/>
      <name val="Calibri"/>
      <family val="2"/>
      <scheme val="minor"/>
    </font>
    <font>
      <b/>
      <sz val="10"/>
      <color rgb="FF00AE00"/>
      <name val="Calibri"/>
      <family val="2"/>
      <scheme val="minor"/>
    </font>
    <font>
      <sz val="16"/>
      <color rgb="FF000000"/>
      <name val="Calibri"/>
      <family val="2"/>
      <scheme val="minor"/>
    </font>
    <font>
      <b/>
      <sz val="18"/>
      <color rgb="FF000000"/>
      <name val="Calibri"/>
      <family val="2"/>
      <scheme val="minor"/>
    </font>
    <font>
      <sz val="8"/>
      <color rgb="FFFF0000"/>
      <name val="Calibri"/>
      <family val="2"/>
      <scheme val="minor"/>
    </font>
    <font>
      <b/>
      <sz val="13"/>
      <color rgb="FFFF0000"/>
      <name val="Calibri"/>
      <family val="2"/>
      <scheme val="minor"/>
    </font>
    <font>
      <b/>
      <sz val="53.95"/>
      <color theme="5" tint="-0.249977111117893"/>
      <name val="Calibri"/>
      <family val="2"/>
      <scheme val="minor"/>
    </font>
    <font>
      <b/>
      <u val="double"/>
      <sz val="11"/>
      <color rgb="FFFF0000"/>
      <name val="Calibri"/>
      <family val="2"/>
      <scheme val="minor"/>
    </font>
    <font>
      <b/>
      <u val="double"/>
      <sz val="10"/>
      <color rgb="FFFF0000"/>
      <name val="Calibri"/>
      <family val="2"/>
      <scheme val="minor"/>
    </font>
    <font>
      <sz val="10"/>
      <name val="Calibri"/>
      <family val="2"/>
      <scheme val="minor"/>
    </font>
    <font>
      <sz val="11"/>
      <color rgb="FFFF0000"/>
      <name val="Calibri"/>
      <family val="2"/>
      <scheme val="minor"/>
    </font>
    <font>
      <b/>
      <sz val="10"/>
      <color rgb="FFFF0000"/>
      <name val="Arial1"/>
    </font>
    <font>
      <b/>
      <sz val="10"/>
      <color rgb="FF000000"/>
      <name val="Arial1"/>
    </font>
    <font>
      <sz val="11"/>
      <name val="Calibri"/>
      <family val="2"/>
      <scheme val="minor"/>
    </font>
    <font>
      <sz val="9"/>
      <color rgb="FF333333"/>
      <name val="Arial"/>
      <family val="2"/>
    </font>
    <font>
      <u/>
      <sz val="11"/>
      <color theme="10"/>
      <name val="Calibri"/>
      <family val="2"/>
      <scheme val="minor"/>
    </font>
    <font>
      <b/>
      <sz val="11"/>
      <color rgb="FF0000FF"/>
      <name val="Arial"/>
      <family val="2"/>
    </font>
    <font>
      <b/>
      <sz val="11"/>
      <color rgb="FFFF0000"/>
      <name val="Arial"/>
      <family val="2"/>
    </font>
    <font>
      <b/>
      <sz val="11"/>
      <color rgb="FF339966"/>
      <name val="Arial"/>
      <family val="2"/>
    </font>
    <font>
      <u/>
      <sz val="12"/>
      <color theme="10"/>
      <name val="Calibri"/>
      <family val="2"/>
      <scheme val="minor"/>
    </font>
    <font>
      <sz val="10"/>
      <color rgb="FF333333"/>
      <name val="Arial"/>
      <family val="2"/>
    </font>
    <font>
      <sz val="10"/>
      <color rgb="FF0000FF"/>
      <name val="Arial"/>
      <family val="2"/>
    </font>
    <font>
      <sz val="10"/>
      <color rgb="FFFF0000"/>
      <name val="Arial"/>
      <family val="2"/>
    </font>
    <font>
      <sz val="10"/>
      <color rgb="FF339966"/>
      <name val="Arial"/>
      <family val="2"/>
    </font>
    <font>
      <sz val="12"/>
      <color rgb="FFDC0F0E"/>
      <name val="Arial"/>
      <family val="2"/>
    </font>
    <font>
      <b/>
      <sz val="20"/>
      <color rgb="FF3399CC"/>
      <name val="Arial"/>
      <family val="2"/>
    </font>
    <font>
      <sz val="9"/>
      <color rgb="FF5E5E5D"/>
      <name val="Trebuchet MS"/>
      <family val="2"/>
    </font>
    <font>
      <b/>
      <sz val="9"/>
      <color rgb="FF5E5E5D"/>
      <name val="Trebuchet MS"/>
      <family val="2"/>
    </font>
    <font>
      <b/>
      <i/>
      <sz val="9"/>
      <color rgb="FF5E5E5D"/>
      <name val="Trebuchet MS"/>
      <family val="2"/>
    </font>
    <font>
      <b/>
      <u val="double"/>
      <sz val="8"/>
      <color rgb="FF000000"/>
      <name val="Calibri"/>
      <family val="2"/>
      <scheme val="minor"/>
    </font>
    <font>
      <b/>
      <sz val="10"/>
      <name val="Calibri"/>
      <family val="2"/>
      <scheme val="minor"/>
    </font>
    <font>
      <b/>
      <sz val="11"/>
      <name val="Calibri"/>
      <family val="2"/>
      <scheme val="minor"/>
    </font>
    <font>
      <b/>
      <i/>
      <sz val="10"/>
      <name val="Calibri"/>
      <family val="2"/>
      <scheme val="minor"/>
    </font>
    <font>
      <b/>
      <u val="double"/>
      <sz val="11"/>
      <color rgb="FF000000"/>
      <name val="Calibri"/>
      <family val="2"/>
      <scheme val="minor"/>
    </font>
    <font>
      <b/>
      <u/>
      <sz val="11"/>
      <color rgb="FFFF0000"/>
      <name val="Calibri"/>
      <family val="2"/>
      <scheme val="minor"/>
    </font>
    <font>
      <b/>
      <i/>
      <sz val="12"/>
      <name val="Calibri"/>
      <family val="2"/>
      <scheme val="minor"/>
    </font>
    <font>
      <sz val="14"/>
      <color rgb="FF000000"/>
      <name val="Calibri"/>
      <family val="2"/>
      <scheme val="minor"/>
    </font>
    <font>
      <b/>
      <i/>
      <sz val="11"/>
      <name val="Calibri"/>
      <family val="2"/>
      <scheme val="minor"/>
    </font>
    <font>
      <sz val="12"/>
      <color rgb="FF000000"/>
      <name val="Calibri"/>
      <family val="2"/>
    </font>
    <font>
      <b/>
      <sz val="12"/>
      <color rgb="FFFF0000"/>
      <name val="Calibri"/>
      <family val="2"/>
      <scheme val="minor"/>
    </font>
    <font>
      <b/>
      <sz val="12"/>
      <name val="Calibri"/>
      <family val="2"/>
      <scheme val="minor"/>
    </font>
    <font>
      <sz val="12"/>
      <name val="Calibri"/>
      <family val="2"/>
      <scheme val="minor"/>
    </font>
    <font>
      <b/>
      <i/>
      <sz val="12"/>
      <color rgb="FF000000"/>
      <name val="Calibri"/>
      <family val="2"/>
      <scheme val="minor"/>
    </font>
    <font>
      <b/>
      <sz val="12"/>
      <color rgb="FF00AE00"/>
      <name val="Calibri"/>
      <family val="2"/>
      <scheme val="minor"/>
    </font>
    <font>
      <sz val="12"/>
      <color rgb="FFFF0000"/>
      <name val="Calibri"/>
      <family val="2"/>
      <scheme val="minor"/>
    </font>
    <font>
      <b/>
      <sz val="12"/>
      <color rgb="FFFF0000"/>
      <name val="Arial1"/>
    </font>
    <font>
      <b/>
      <sz val="12"/>
      <color rgb="FFFF3333"/>
      <name val="Calibri"/>
      <family val="2"/>
      <scheme val="minor"/>
    </font>
    <font>
      <b/>
      <sz val="14"/>
      <name val="Calibri"/>
      <family val="2"/>
      <scheme val="minor"/>
    </font>
    <font>
      <b/>
      <sz val="14"/>
      <color rgb="FFFF0000"/>
      <name val="Calibri"/>
      <family val="2"/>
      <scheme val="minor"/>
    </font>
    <font>
      <sz val="14"/>
      <color rgb="FFFF0000"/>
      <name val="Calibri"/>
      <family val="2"/>
      <scheme val="minor"/>
    </font>
    <font>
      <b/>
      <u val="double"/>
      <sz val="14"/>
      <color rgb="FF000000"/>
      <name val="Calibri"/>
      <family val="2"/>
      <scheme val="minor"/>
    </font>
    <font>
      <b/>
      <u val="double"/>
      <sz val="14"/>
      <color rgb="FFFF0000"/>
      <name val="Calibri"/>
      <family val="2"/>
      <scheme val="minor"/>
    </font>
    <font>
      <b/>
      <u/>
      <sz val="14"/>
      <color rgb="FFFF0000"/>
      <name val="Calibri"/>
      <family val="2"/>
      <scheme val="minor"/>
    </font>
    <font>
      <sz val="11"/>
      <name val="Calibri"/>
      <family val="2"/>
    </font>
    <font>
      <sz val="15"/>
      <name val="Calibri"/>
      <family val="2"/>
    </font>
    <font>
      <b/>
      <sz val="20"/>
      <name val="Calibri"/>
      <family val="2"/>
      <scheme val="minor"/>
    </font>
    <font>
      <sz val="12"/>
      <name val="Calibri"/>
      <family val="2"/>
    </font>
    <font>
      <sz val="16"/>
      <name val="Calibri"/>
      <family val="2"/>
    </font>
    <font>
      <b/>
      <sz val="16"/>
      <name val="Calibri"/>
      <family val="2"/>
      <scheme val="minor"/>
    </font>
    <font>
      <sz val="18"/>
      <name val="Calibri"/>
      <family val="2"/>
    </font>
    <font>
      <sz val="18"/>
      <name val="Calibri"/>
      <family val="2"/>
      <scheme val="minor"/>
    </font>
    <font>
      <b/>
      <sz val="18"/>
      <name val="Calibri"/>
      <family val="2"/>
    </font>
    <font>
      <b/>
      <sz val="18"/>
      <name val="Calibri"/>
      <family val="2"/>
      <scheme val="minor"/>
    </font>
    <font>
      <b/>
      <sz val="16"/>
      <name val="Calibri"/>
      <family val="2"/>
    </font>
    <font>
      <b/>
      <sz val="26"/>
      <name val="Calibri"/>
      <family val="2"/>
    </font>
    <font>
      <b/>
      <sz val="26"/>
      <name val="Calibri"/>
      <family val="2"/>
      <scheme val="minor"/>
    </font>
    <font>
      <b/>
      <u val="double"/>
      <sz val="18"/>
      <name val="Calibri"/>
      <family val="2"/>
      <scheme val="minor"/>
    </font>
    <font>
      <b/>
      <u/>
      <sz val="18"/>
      <name val="Calibri"/>
      <family val="2"/>
      <scheme val="minor"/>
    </font>
    <font>
      <b/>
      <sz val="20"/>
      <color rgb="FF000000"/>
      <name val="Calibri"/>
      <family val="2"/>
    </font>
    <font>
      <sz val="30"/>
      <name val="Calibri"/>
      <family val="2"/>
    </font>
    <font>
      <b/>
      <sz val="30"/>
      <name val="Calibri"/>
      <family val="2"/>
      <scheme val="minor"/>
    </font>
    <font>
      <sz val="30"/>
      <name val="Calibri"/>
      <family val="2"/>
      <scheme val="minor"/>
    </font>
    <font>
      <b/>
      <sz val="30"/>
      <name val="Calibri"/>
      <family val="2"/>
    </font>
    <font>
      <sz val="24"/>
      <name val="Calibri"/>
      <family val="2"/>
    </font>
    <font>
      <b/>
      <sz val="24"/>
      <name val="Calibri"/>
      <family val="2"/>
      <scheme val="minor"/>
    </font>
    <font>
      <sz val="20"/>
      <name val="Calibri"/>
      <family val="2"/>
    </font>
    <font>
      <sz val="14"/>
      <name val="Calibri"/>
      <family val="2"/>
      <scheme val="minor"/>
    </font>
    <font>
      <b/>
      <sz val="14"/>
      <color theme="9"/>
      <name val="Calibri"/>
      <family val="2"/>
      <scheme val="minor"/>
    </font>
    <font>
      <b/>
      <sz val="14"/>
      <name val="Arial1"/>
    </font>
    <font>
      <b/>
      <sz val="14"/>
      <name val="Calibri"/>
      <family val="2"/>
    </font>
    <font>
      <sz val="13"/>
      <name val="Calibri"/>
      <family val="2"/>
      <scheme val="minor"/>
    </font>
    <font>
      <sz val="13"/>
      <name val="Calibri"/>
      <family val="2"/>
    </font>
    <font>
      <i/>
      <sz val="13"/>
      <name val="Calibri"/>
      <family val="2"/>
    </font>
    <font>
      <b/>
      <sz val="14"/>
      <color rgb="FFFF0000"/>
      <name val="Calibri"/>
      <family val="2"/>
    </font>
    <font>
      <b/>
      <sz val="19"/>
      <name val="Calibri"/>
      <family val="2"/>
      <scheme val="minor"/>
    </font>
    <font>
      <sz val="26"/>
      <color rgb="FF000000"/>
      <name val="Calibri"/>
      <family val="2"/>
    </font>
    <font>
      <sz val="28"/>
      <color rgb="FF000000"/>
      <name val="Calibri"/>
      <family val="2"/>
    </font>
    <font>
      <b/>
      <sz val="15"/>
      <name val="Calibri"/>
      <family val="2"/>
      <scheme val="minor"/>
    </font>
  </fonts>
  <fills count="37">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C0C0C0"/>
        <bgColor rgb="FFC0C0C0"/>
      </patternFill>
    </fill>
    <fill>
      <patternFill patternType="solid">
        <fgColor rgb="FFFFFFCC"/>
        <bgColor rgb="FFFFFFCC"/>
      </patternFill>
    </fill>
    <fill>
      <patternFill patternType="solid">
        <fgColor rgb="FFFFFF99"/>
        <bgColor rgb="FFFFFF99"/>
      </patternFill>
    </fill>
    <fill>
      <patternFill patternType="solid">
        <fgColor rgb="FF969696"/>
        <bgColor rgb="FF969696"/>
      </patternFill>
    </fill>
    <fill>
      <patternFill patternType="solid">
        <fgColor rgb="FFCCCCCC"/>
        <bgColor rgb="FFCCCCCC"/>
      </patternFill>
    </fill>
    <fill>
      <patternFill patternType="solid">
        <fgColor rgb="FFE6E6E6"/>
        <bgColor rgb="FFE6E6E6"/>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249977111117893"/>
        <bgColor rgb="FFCCCCCC"/>
      </patternFill>
    </fill>
    <fill>
      <patternFill patternType="solid">
        <fgColor theme="0"/>
        <bgColor indexed="64"/>
      </patternFill>
    </fill>
    <fill>
      <patternFill patternType="solid">
        <fgColor theme="0"/>
        <bgColor rgb="FFCCCCCC"/>
      </patternFill>
    </fill>
    <fill>
      <patternFill patternType="solid">
        <fgColor theme="0"/>
        <bgColor rgb="FFE6E6E6"/>
      </patternFill>
    </fill>
    <fill>
      <patternFill patternType="solid">
        <fgColor theme="0" tint="-4.9989318521683403E-2"/>
        <bgColor rgb="FFCCCCCC"/>
      </patternFill>
    </fill>
    <fill>
      <patternFill patternType="solid">
        <fgColor theme="0" tint="-4.9989318521683403E-2"/>
        <bgColor rgb="FFE6E6E6"/>
      </patternFill>
    </fill>
    <fill>
      <patternFill patternType="solid">
        <fgColor rgb="FFFFFF00"/>
        <bgColor indexed="64"/>
      </patternFill>
    </fill>
    <fill>
      <patternFill patternType="solid">
        <fgColor theme="7" tint="0.59999389629810485"/>
        <bgColor indexed="64"/>
      </patternFill>
    </fill>
    <fill>
      <patternFill patternType="solid">
        <fgColor theme="9"/>
        <bgColor indexed="64"/>
      </patternFill>
    </fill>
  </fills>
  <borders count="53">
    <border>
      <left/>
      <right/>
      <top/>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bottom style="thin">
        <color rgb="FF333399"/>
      </bottom>
      <diagonal/>
    </border>
    <border>
      <left/>
      <right/>
      <top/>
      <bottom style="thin">
        <color rgb="FFC0C0C0"/>
      </bottom>
      <diagonal/>
    </border>
    <border>
      <left/>
      <right/>
      <top/>
      <bottom style="thin">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80808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000000"/>
      </right>
      <top style="thin">
        <color rgb="FF00000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000000"/>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rgb="FF808080"/>
      </right>
      <top style="thin">
        <color rgb="FF808080"/>
      </top>
      <bottom style="thin">
        <color rgb="FF000000"/>
      </bottom>
      <diagonal/>
    </border>
    <border>
      <left style="thin">
        <color rgb="FF808080"/>
      </left>
      <right style="thin">
        <color rgb="FF808080"/>
      </right>
      <top style="thin">
        <color indexed="64"/>
      </top>
      <bottom style="thin">
        <color rgb="FF808080"/>
      </bottom>
      <diagonal/>
    </border>
    <border>
      <left/>
      <right/>
      <top/>
      <bottom style="dotted">
        <color rgb="FF999999"/>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89">
    <xf numFmtId="0" fontId="0" fillId="0" borderId="0"/>
    <xf numFmtId="0" fontId="16" fillId="0" borderId="5"/>
    <xf numFmtId="0" fontId="17" fillId="0" borderId="6"/>
    <xf numFmtId="0" fontId="18" fillId="0" borderId="7"/>
    <xf numFmtId="0" fontId="18" fillId="0" borderId="0"/>
    <xf numFmtId="0" fontId="11" fillId="4" borderId="0"/>
    <xf numFmtId="0" fontId="8" fillId="3" borderId="0"/>
    <xf numFmtId="0" fontId="9" fillId="22" borderId="0"/>
    <xf numFmtId="0" fontId="6" fillId="7" borderId="1"/>
    <xf numFmtId="0" fontId="12" fillId="20" borderId="4"/>
    <xf numFmtId="0" fontId="4" fillId="20" borderId="1"/>
    <xf numFmtId="0" fontId="5" fillId="0" borderId="2"/>
    <xf numFmtId="0" fontId="20" fillId="23" borderId="9"/>
    <xf numFmtId="0" fontId="3" fillId="0" borderId="0"/>
    <xf numFmtId="0" fontId="1" fillId="21" borderId="3"/>
    <xf numFmtId="0" fontId="14" fillId="0" borderId="0"/>
    <xf numFmtId="0" fontId="19" fillId="0" borderId="8"/>
    <xf numFmtId="0" fontId="2" fillId="16" borderId="0"/>
    <xf numFmtId="0" fontId="1" fillId="2" borderId="0"/>
    <xf numFmtId="0" fontId="1" fillId="8" borderId="0"/>
    <xf numFmtId="0" fontId="2" fillId="12" borderId="0"/>
    <xf numFmtId="0" fontId="2" fillId="17" borderId="0"/>
    <xf numFmtId="0" fontId="1" fillId="3" borderId="0"/>
    <xf numFmtId="0" fontId="1" fillId="9" borderId="0"/>
    <xf numFmtId="0" fontId="2" fillId="9" borderId="0"/>
    <xf numFmtId="0" fontId="2" fillId="18" borderId="0"/>
    <xf numFmtId="0" fontId="1" fillId="4" borderId="0"/>
    <xf numFmtId="0" fontId="1" fillId="10" borderId="0"/>
    <xf numFmtId="0" fontId="2" fillId="10" borderId="0"/>
    <xf numFmtId="0" fontId="2" fillId="13" borderId="0"/>
    <xf numFmtId="0" fontId="1" fillId="5" borderId="0"/>
    <xf numFmtId="0" fontId="1" fillId="5" borderId="0"/>
    <xf numFmtId="0" fontId="2" fillId="13" borderId="0"/>
    <xf numFmtId="0" fontId="2" fillId="14" borderId="0"/>
    <xf numFmtId="0" fontId="1" fillId="6" borderId="0"/>
    <xf numFmtId="0" fontId="1" fillId="8" borderId="0"/>
    <xf numFmtId="0" fontId="2" fillId="14" borderId="0"/>
    <xf numFmtId="0" fontId="2" fillId="19" borderId="0"/>
    <xf numFmtId="0" fontId="1" fillId="7" borderId="0"/>
    <xf numFmtId="0" fontId="1" fillId="11" borderId="0"/>
    <xf numFmtId="0" fontId="2" fillId="15"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6" borderId="0"/>
    <xf numFmtId="0" fontId="2" fillId="17" borderId="0"/>
    <xf numFmtId="0" fontId="2" fillId="18" borderId="0"/>
    <xf numFmtId="0" fontId="2" fillId="13" borderId="0"/>
    <xf numFmtId="0" fontId="2" fillId="14" borderId="0"/>
    <xf numFmtId="0" fontId="2" fillId="19" borderId="0"/>
    <xf numFmtId="0" fontId="3" fillId="0" borderId="0"/>
    <xf numFmtId="0" fontId="4" fillId="20" borderId="1"/>
    <xf numFmtId="0" fontId="5" fillId="0" borderId="2"/>
    <xf numFmtId="0" fontId="1" fillId="21" borderId="3"/>
    <xf numFmtId="0" fontId="6" fillId="7" borderId="1"/>
    <xf numFmtId="0" fontId="7" fillId="0" borderId="0">
      <alignment horizontal="center"/>
    </xf>
    <xf numFmtId="0" fontId="7" fillId="0" borderId="0">
      <alignment horizontal="center" textRotation="90"/>
    </xf>
    <xf numFmtId="0" fontId="8" fillId="3" borderId="0"/>
    <xf numFmtId="0" fontId="9" fillId="22" borderId="0"/>
    <xf numFmtId="0" fontId="10" fillId="0" borderId="0"/>
    <xf numFmtId="165" fontId="10" fillId="0" borderId="0"/>
    <xf numFmtId="0" fontId="11" fillId="4" borderId="0"/>
    <xf numFmtId="0" fontId="12" fillId="20" borderId="4"/>
    <xf numFmtId="0" fontId="13" fillId="0" borderId="0">
      <alignment horizontal="center" vertical="center" wrapText="1"/>
    </xf>
    <xf numFmtId="0" fontId="14" fillId="0" borderId="0"/>
    <xf numFmtId="0" fontId="15" fillId="0" borderId="0"/>
    <xf numFmtId="0" fontId="15" fillId="0" borderId="0"/>
    <xf numFmtId="0" fontId="16" fillId="0" borderId="5"/>
    <xf numFmtId="0" fontId="17" fillId="0" borderId="6"/>
    <xf numFmtId="0" fontId="18" fillId="0" borderId="7"/>
    <xf numFmtId="0" fontId="18" fillId="0" borderId="0"/>
    <xf numFmtId="0" fontId="19" fillId="0" borderId="8"/>
    <xf numFmtId="0" fontId="20" fillId="23" borderId="9"/>
    <xf numFmtId="0" fontId="64" fillId="0" borderId="0" applyNumberFormat="0" applyFill="0" applyBorder="0" applyAlignment="0" applyProtection="0"/>
  </cellStyleXfs>
  <cellXfs count="424">
    <xf numFmtId="0" fontId="0" fillId="0" borderId="0" xfId="0"/>
    <xf numFmtId="0" fontId="21" fillId="0" borderId="0" xfId="0" applyFont="1" applyBorder="1"/>
    <xf numFmtId="0" fontId="23" fillId="0" borderId="0" xfId="0" applyFont="1" applyFill="1" applyBorder="1" applyAlignment="1">
      <alignment horizontal="left" vertical="center"/>
    </xf>
    <xf numFmtId="0" fontId="21" fillId="0" borderId="0" xfId="0" applyFont="1" applyBorder="1" applyAlignment="1">
      <alignment horizontal="center" vertical="top" wrapText="1"/>
    </xf>
    <xf numFmtId="0" fontId="21" fillId="0" borderId="0" xfId="0" applyFont="1" applyBorder="1" applyAlignment="1">
      <alignment vertical="top"/>
    </xf>
    <xf numFmtId="0" fontId="21" fillId="0" borderId="0" xfId="0" applyFont="1" applyBorder="1" applyAlignment="1">
      <alignment vertical="center" wrapText="1"/>
    </xf>
    <xf numFmtId="0" fontId="24" fillId="0" borderId="0" xfId="0" applyFont="1" applyBorder="1" applyAlignment="1">
      <alignment horizontal="center" vertical="top"/>
    </xf>
    <xf numFmtId="0" fontId="25" fillId="0" borderId="0" xfId="0" applyFont="1" applyBorder="1"/>
    <xf numFmtId="0" fontId="31" fillId="0" borderId="0" xfId="0" applyFont="1" applyFill="1" applyBorder="1" applyAlignment="1">
      <alignment horizontal="left" vertical="center"/>
    </xf>
    <xf numFmtId="0" fontId="32" fillId="0" borderId="0" xfId="0" applyFont="1" applyFill="1" applyBorder="1" applyAlignment="1">
      <alignment horizontal="left" vertical="center" wrapText="1"/>
    </xf>
    <xf numFmtId="0" fontId="33" fillId="0" borderId="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5" fillId="0" borderId="0" xfId="0" applyFont="1" applyFill="1" applyBorder="1" applyAlignment="1">
      <alignment horizontal="center" vertical="top" wrapText="1"/>
    </xf>
    <xf numFmtId="0" fontId="35" fillId="0" borderId="0" xfId="0" applyFont="1" applyFill="1" applyBorder="1" applyAlignment="1">
      <alignment vertical="top"/>
    </xf>
    <xf numFmtId="0" fontId="36" fillId="0" borderId="0" xfId="0" applyFont="1" applyFill="1" applyBorder="1"/>
    <xf numFmtId="0" fontId="29" fillId="0" borderId="0" xfId="0" applyFont="1"/>
    <xf numFmtId="0" fontId="36" fillId="0" borderId="0" xfId="0" applyFont="1" applyFill="1" applyBorder="1" applyAlignment="1">
      <alignment vertical="top"/>
    </xf>
    <xf numFmtId="0" fontId="34" fillId="0" borderId="0" xfId="0" applyFont="1" applyFill="1" applyBorder="1" applyAlignment="1">
      <alignment horizontal="left" vertical="center" wrapText="1"/>
    </xf>
    <xf numFmtId="0" fontId="34" fillId="0" borderId="0" xfId="0" applyFont="1" applyFill="1" applyBorder="1" applyAlignment="1">
      <alignment horizontal="right" vertical="center" wrapText="1"/>
    </xf>
    <xf numFmtId="0" fontId="36" fillId="0" borderId="0" xfId="0" applyFont="1" applyFill="1" applyBorder="1" applyAlignment="1">
      <alignment horizontal="center" vertical="top"/>
    </xf>
    <xf numFmtId="0" fontId="34" fillId="0" borderId="0" xfId="0" applyFont="1" applyFill="1" applyBorder="1" applyAlignment="1">
      <alignment horizontal="left" vertical="center"/>
    </xf>
    <xf numFmtId="0" fontId="36" fillId="0" borderId="0" xfId="0" applyFont="1" applyBorder="1" applyAlignment="1">
      <alignment horizontal="center" vertical="top" wrapText="1"/>
    </xf>
    <xf numFmtId="0" fontId="36" fillId="0" borderId="0" xfId="0" applyFont="1" applyBorder="1" applyAlignment="1">
      <alignment vertical="top"/>
    </xf>
    <xf numFmtId="0" fontId="36" fillId="0" borderId="0" xfId="0" applyFont="1" applyBorder="1" applyAlignment="1">
      <alignment vertical="center" wrapText="1"/>
    </xf>
    <xf numFmtId="0" fontId="34" fillId="0" borderId="0" xfId="78" applyFont="1" applyBorder="1" applyProtection="1">
      <alignment horizontal="center" vertical="center" wrapText="1"/>
    </xf>
    <xf numFmtId="0" fontId="39" fillId="25" borderId="21" xfId="0" applyFont="1" applyFill="1" applyBorder="1" applyAlignment="1">
      <alignment horizontal="left" vertical="center" wrapText="1"/>
    </xf>
    <xf numFmtId="0" fontId="38" fillId="0" borderId="21" xfId="0" applyFont="1" applyBorder="1" applyAlignment="1">
      <alignment horizontal="center" vertical="center"/>
    </xf>
    <xf numFmtId="0" fontId="40" fillId="0" borderId="22" xfId="0" applyFont="1" applyBorder="1" applyAlignment="1">
      <alignment horizontal="left" vertical="center" wrapText="1"/>
    </xf>
    <xf numFmtId="0" fontId="36" fillId="0" borderId="0" xfId="0" applyFont="1" applyBorder="1" applyAlignment="1">
      <alignment horizontal="left" vertical="top"/>
    </xf>
    <xf numFmtId="0" fontId="36" fillId="0" borderId="0" xfId="0" applyFont="1" applyBorder="1"/>
    <xf numFmtId="0" fontId="36" fillId="0" borderId="23" xfId="0" applyFont="1" applyBorder="1" applyAlignment="1">
      <alignment horizontal="left" vertical="center" wrapText="1"/>
    </xf>
    <xf numFmtId="0" fontId="36" fillId="0" borderId="24" xfId="0" applyFont="1" applyBorder="1" applyAlignment="1">
      <alignment horizontal="left" vertical="center" wrapText="1"/>
    </xf>
    <xf numFmtId="0" fontId="38" fillId="0" borderId="0" xfId="0" applyFont="1" applyBorder="1" applyAlignment="1">
      <alignment horizontal="center" vertical="top"/>
    </xf>
    <xf numFmtId="0" fontId="34" fillId="0" borderId="0" xfId="0" applyFont="1" applyBorder="1" applyAlignment="1">
      <alignment horizontal="right" vertical="top" wrapText="1"/>
    </xf>
    <xf numFmtId="49" fontId="36" fillId="0" borderId="0" xfId="0" applyNumberFormat="1" applyFont="1" applyBorder="1" applyAlignment="1">
      <alignment vertical="top"/>
    </xf>
    <xf numFmtId="0" fontId="36" fillId="0" borderId="10" xfId="0" applyFont="1" applyBorder="1"/>
    <xf numFmtId="0" fontId="36" fillId="0" borderId="11" xfId="0" applyFont="1" applyBorder="1"/>
    <xf numFmtId="0" fontId="36" fillId="0" borderId="12" xfId="0" applyFont="1" applyBorder="1"/>
    <xf numFmtId="0" fontId="36" fillId="0" borderId="14" xfId="0" applyFont="1" applyBorder="1"/>
    <xf numFmtId="0" fontId="36" fillId="0" borderId="15" xfId="0" applyFont="1" applyBorder="1"/>
    <xf numFmtId="0" fontId="36" fillId="0" borderId="18" xfId="0" applyFont="1" applyBorder="1"/>
    <xf numFmtId="164" fontId="34" fillId="0" borderId="18" xfId="0" applyNumberFormat="1" applyFont="1" applyBorder="1"/>
    <xf numFmtId="164" fontId="34" fillId="0" borderId="19" xfId="0" applyNumberFormat="1" applyFont="1" applyBorder="1"/>
    <xf numFmtId="0" fontId="43" fillId="0" borderId="0" xfId="0" applyFont="1"/>
    <xf numFmtId="0" fontId="0" fillId="0" borderId="0" xfId="0" applyBorder="1"/>
    <xf numFmtId="0" fontId="26" fillId="0" borderId="0" xfId="0" applyFont="1" applyBorder="1"/>
    <xf numFmtId="0" fontId="27" fillId="0" borderId="0" xfId="0" applyFont="1" applyBorder="1"/>
    <xf numFmtId="0" fontId="35" fillId="0" borderId="0" xfId="0" applyFont="1" applyBorder="1" applyAlignment="1">
      <alignment horizontal="center" vertical="top" wrapText="1"/>
    </xf>
    <xf numFmtId="0" fontId="35" fillId="0" borderId="0" xfId="0" applyFont="1" applyBorder="1" applyAlignment="1">
      <alignment vertical="top"/>
    </xf>
    <xf numFmtId="0" fontId="47" fillId="0" borderId="0" xfId="0" applyFont="1" applyBorder="1" applyAlignment="1">
      <alignment horizontal="center" vertical="top" wrapText="1"/>
    </xf>
    <xf numFmtId="0" fontId="47" fillId="0" borderId="0" xfId="0" applyFont="1" applyBorder="1" applyAlignment="1">
      <alignment horizontal="center" vertical="top"/>
    </xf>
    <xf numFmtId="0" fontId="36" fillId="0" borderId="25" xfId="0" applyFont="1" applyBorder="1"/>
    <xf numFmtId="0" fontId="36" fillId="0" borderId="27" xfId="0" applyFont="1" applyBorder="1"/>
    <xf numFmtId="0" fontId="34" fillId="0" borderId="0" xfId="0" applyFont="1" applyFill="1" applyBorder="1" applyAlignment="1">
      <alignment horizontal="left" vertical="center" wrapText="1"/>
    </xf>
    <xf numFmtId="0" fontId="34" fillId="0" borderId="0" xfId="0" applyFont="1" applyFill="1" applyBorder="1" applyAlignment="1">
      <alignment horizontal="center" vertical="center" wrapText="1"/>
    </xf>
    <xf numFmtId="8" fontId="33" fillId="25" borderId="29" xfId="0" applyNumberFormat="1" applyFont="1" applyFill="1" applyBorder="1" applyAlignment="1">
      <alignment horizontal="center" vertical="center" textRotation="90" wrapText="1"/>
    </xf>
    <xf numFmtId="0" fontId="63" fillId="0" borderId="0" xfId="0" applyFont="1" applyAlignment="1">
      <alignment vertical="center" wrapText="1"/>
    </xf>
    <xf numFmtId="0" fontId="65" fillId="0" borderId="0" xfId="0" applyFont="1" applyAlignment="1">
      <alignment horizontal="left" vertical="center" wrapText="1" indent="1"/>
    </xf>
    <xf numFmtId="0" fontId="66" fillId="0" borderId="0" xfId="0" applyFont="1" applyAlignment="1">
      <alignment horizontal="left" vertical="center" wrapText="1" indent="1"/>
    </xf>
    <xf numFmtId="0" fontId="67" fillId="0" borderId="0" xfId="0" applyFont="1" applyAlignment="1">
      <alignment horizontal="left" vertical="center" wrapText="1" indent="1"/>
    </xf>
    <xf numFmtId="0" fontId="36" fillId="0" borderId="0" xfId="0" applyFont="1"/>
    <xf numFmtId="0" fontId="68" fillId="0" borderId="0" xfId="88" applyFont="1" applyAlignment="1">
      <alignment vertical="center" wrapText="1"/>
    </xf>
    <xf numFmtId="0" fontId="69" fillId="0" borderId="0" xfId="0" applyFont="1" applyAlignment="1">
      <alignment horizontal="left" vertical="center" wrapText="1" indent="1"/>
    </xf>
    <xf numFmtId="0" fontId="73" fillId="0" borderId="0" xfId="0" applyFont="1" applyAlignment="1">
      <alignment horizontal="center" vertical="center" wrapText="1"/>
    </xf>
    <xf numFmtId="0" fontId="74" fillId="0" borderId="30" xfId="0" applyFont="1" applyBorder="1" applyAlignment="1">
      <alignment horizontal="center" vertical="center" wrapText="1"/>
    </xf>
    <xf numFmtId="0" fontId="76" fillId="0" borderId="0" xfId="0" applyFont="1" applyAlignment="1">
      <alignment horizontal="justify" vertical="center" wrapText="1"/>
    </xf>
    <xf numFmtId="164" fontId="51" fillId="0" borderId="15" xfId="0" applyNumberFormat="1" applyFont="1" applyBorder="1" applyAlignment="1">
      <alignment horizontal="left" vertical="top" wrapText="1"/>
    </xf>
    <xf numFmtId="0" fontId="36" fillId="0" borderId="0" xfId="0" applyFont="1" applyBorder="1" applyAlignment="1"/>
    <xf numFmtId="0" fontId="40" fillId="0" borderId="26" xfId="0" applyFont="1" applyFill="1" applyBorder="1" applyAlignment="1">
      <alignment horizontal="center" vertical="center" wrapText="1"/>
    </xf>
    <xf numFmtId="0" fontId="36" fillId="0" borderId="26" xfId="0" applyFont="1" applyBorder="1" applyAlignment="1">
      <alignment horizontal="center" vertical="center" wrapText="1"/>
    </xf>
    <xf numFmtId="0" fontId="40" fillId="0" borderId="26" xfId="0" applyFont="1" applyBorder="1" applyAlignment="1">
      <alignment horizontal="center" vertical="center" wrapText="1"/>
    </xf>
    <xf numFmtId="0" fontId="36" fillId="0" borderId="26" xfId="0" applyFont="1" applyBorder="1" applyAlignment="1">
      <alignment horizontal="center" vertical="center"/>
    </xf>
    <xf numFmtId="0" fontId="36" fillId="0" borderId="0" xfId="0" applyFont="1" applyBorder="1" applyAlignment="1">
      <alignment horizontal="center" vertical="center"/>
    </xf>
    <xf numFmtId="0" fontId="38" fillId="0" borderId="26" xfId="0" applyFont="1" applyBorder="1" applyAlignment="1">
      <alignment horizontal="center" vertical="center"/>
    </xf>
    <xf numFmtId="0" fontId="38" fillId="0" borderId="26" xfId="0" applyFont="1" applyFill="1" applyBorder="1" applyAlignment="1">
      <alignment horizontal="center" vertical="center"/>
    </xf>
    <xf numFmtId="0" fontId="29" fillId="0" borderId="0" xfId="0" applyFont="1" applyAlignment="1"/>
    <xf numFmtId="0" fontId="29" fillId="0" borderId="0" xfId="0" applyFont="1" applyAlignment="1">
      <alignment horizontal="center" vertical="center"/>
    </xf>
    <xf numFmtId="0" fontId="29" fillId="0" borderId="26" xfId="0" applyFont="1" applyBorder="1" applyAlignment="1">
      <alignment horizontal="center" vertical="center"/>
    </xf>
    <xf numFmtId="0" fontId="79" fillId="0" borderId="26" xfId="0" applyFont="1" applyBorder="1" applyAlignment="1">
      <alignment horizontal="center" vertical="center"/>
    </xf>
    <xf numFmtId="0" fontId="36" fillId="0" borderId="26" xfId="0" applyFont="1" applyFill="1" applyBorder="1" applyAlignment="1">
      <alignment horizontal="center" vertical="center" wrapText="1"/>
    </xf>
    <xf numFmtId="0" fontId="35" fillId="0" borderId="26" xfId="0" applyFont="1" applyBorder="1" applyAlignment="1">
      <alignment horizontal="center" vertical="center" wrapText="1"/>
    </xf>
    <xf numFmtId="0" fontId="36" fillId="0" borderId="26" xfId="0" applyFont="1" applyFill="1" applyBorder="1" applyAlignment="1">
      <alignment horizontal="center" vertical="top"/>
    </xf>
    <xf numFmtId="0" fontId="47" fillId="0" borderId="0" xfId="0" applyFont="1" applyBorder="1" applyAlignment="1">
      <alignment horizontal="center" vertical="center"/>
    </xf>
    <xf numFmtId="0" fontId="36" fillId="0" borderId="0" xfId="0" applyFont="1" applyBorder="1" applyAlignment="1">
      <alignment horizontal="center" vertical="center" wrapText="1"/>
    </xf>
    <xf numFmtId="0" fontId="36" fillId="0" borderId="23" xfId="0" applyFont="1" applyFill="1" applyBorder="1" applyAlignment="1">
      <alignment vertical="center" wrapText="1"/>
    </xf>
    <xf numFmtId="0" fontId="58" fillId="0" borderId="26" xfId="0" applyFont="1" applyFill="1" applyBorder="1" applyAlignment="1">
      <alignment horizontal="center" vertical="center"/>
    </xf>
    <xf numFmtId="0" fontId="79" fillId="26" borderId="26" xfId="0" applyFont="1" applyFill="1" applyBorder="1" applyAlignment="1">
      <alignment horizontal="center" vertical="center"/>
    </xf>
    <xf numFmtId="0" fontId="38" fillId="26" borderId="26" xfId="0" applyFont="1" applyFill="1" applyBorder="1" applyAlignment="1">
      <alignment horizontal="center" vertical="top"/>
    </xf>
    <xf numFmtId="0" fontId="81" fillId="27" borderId="26" xfId="0" applyFont="1" applyFill="1" applyBorder="1" applyAlignment="1">
      <alignment horizontal="center" vertical="center" textRotation="90"/>
    </xf>
    <xf numFmtId="0" fontId="81" fillId="27" borderId="26" xfId="0" applyFont="1" applyFill="1" applyBorder="1" applyAlignment="1">
      <alignment horizontal="center" vertical="center"/>
    </xf>
    <xf numFmtId="0" fontId="81" fillId="28" borderId="26" xfId="0" applyFont="1" applyFill="1" applyBorder="1" applyAlignment="1">
      <alignment horizontal="center" vertical="center" wrapText="1"/>
    </xf>
    <xf numFmtId="0" fontId="81" fillId="27" borderId="26" xfId="0" applyFont="1" applyFill="1" applyBorder="1" applyAlignment="1">
      <alignment horizontal="center" vertical="center" wrapText="1"/>
    </xf>
    <xf numFmtId="0" fontId="81" fillId="28" borderId="26" xfId="0" applyFont="1" applyFill="1" applyBorder="1" applyAlignment="1">
      <alignment horizontal="center" vertical="center" textRotation="90" wrapText="1"/>
    </xf>
    <xf numFmtId="0" fontId="81" fillId="27" borderId="26" xfId="0" applyFont="1" applyFill="1" applyBorder="1" applyAlignment="1">
      <alignment horizontal="center" vertical="center" textRotation="90" wrapText="1"/>
    </xf>
    <xf numFmtId="8" fontId="33" fillId="25" borderId="26" xfId="0" applyNumberFormat="1" applyFont="1" applyFill="1" applyBorder="1" applyAlignment="1">
      <alignment horizontal="center" vertical="center" textRotation="90" wrapText="1"/>
    </xf>
    <xf numFmtId="0" fontId="37" fillId="25" borderId="26" xfId="0" applyFont="1" applyFill="1" applyBorder="1" applyAlignment="1">
      <alignment horizontal="center" vertical="center" wrapText="1"/>
    </xf>
    <xf numFmtId="0" fontId="48" fillId="25" borderId="26" xfId="0" applyFont="1" applyFill="1" applyBorder="1" applyAlignment="1">
      <alignment horizontal="center" vertical="center" wrapText="1"/>
    </xf>
    <xf numFmtId="0" fontId="52" fillId="0" borderId="26" xfId="0" applyFont="1" applyFill="1" applyBorder="1" applyAlignment="1">
      <alignment horizontal="center" vertical="center" wrapText="1"/>
    </xf>
    <xf numFmtId="0" fontId="46" fillId="0" borderId="26" xfId="0" applyFont="1" applyFill="1" applyBorder="1" applyAlignment="1">
      <alignment horizontal="center" vertical="center" wrapText="1"/>
    </xf>
    <xf numFmtId="0" fontId="39" fillId="25" borderId="26" xfId="0" applyFont="1" applyFill="1" applyBorder="1" applyAlignment="1">
      <alignment horizontal="center" vertical="center" wrapText="1"/>
    </xf>
    <xf numFmtId="0" fontId="35" fillId="0" borderId="26" xfId="0" applyFont="1" applyBorder="1" applyAlignment="1">
      <alignment horizontal="center" vertical="center"/>
    </xf>
    <xf numFmtId="0" fontId="35" fillId="0" borderId="0" xfId="0" applyFont="1" applyBorder="1" applyAlignment="1">
      <alignment horizontal="center" vertical="top"/>
    </xf>
    <xf numFmtId="0" fontId="35" fillId="27" borderId="0" xfId="0" applyFont="1" applyFill="1" applyBorder="1" applyAlignment="1">
      <alignment horizontal="center" vertical="center"/>
    </xf>
    <xf numFmtId="0" fontId="35" fillId="0" borderId="0" xfId="0" applyFont="1" applyBorder="1" applyAlignment="1">
      <alignment horizontal="center" vertical="center" wrapText="1"/>
    </xf>
    <xf numFmtId="0" fontId="45" fillId="25" borderId="26" xfId="0" applyFont="1" applyFill="1" applyBorder="1" applyAlignment="1">
      <alignment horizontal="center" vertical="center" wrapText="1"/>
    </xf>
    <xf numFmtId="0" fontId="52" fillId="0" borderId="26" xfId="0" applyFont="1" applyBorder="1" applyAlignment="1">
      <alignment horizontal="center" vertical="center" wrapText="1"/>
    </xf>
    <xf numFmtId="0" fontId="81" fillId="29" borderId="26" xfId="0" applyFont="1" applyFill="1" applyBorder="1" applyAlignment="1">
      <alignment horizontal="center" vertical="center" textRotation="90"/>
    </xf>
    <xf numFmtId="0" fontId="81" fillId="29" borderId="26" xfId="0" applyFont="1" applyFill="1" applyBorder="1" applyAlignment="1">
      <alignment horizontal="center" vertical="center"/>
    </xf>
    <xf numFmtId="0" fontId="81" fillId="30" borderId="26" xfId="0" applyFont="1" applyFill="1" applyBorder="1" applyAlignment="1">
      <alignment horizontal="center" vertical="center" wrapText="1"/>
    </xf>
    <xf numFmtId="0" fontId="81" fillId="29" borderId="26" xfId="0" applyFont="1" applyFill="1" applyBorder="1" applyAlignment="1">
      <alignment horizontal="center" vertical="center" wrapText="1"/>
    </xf>
    <xf numFmtId="0" fontId="81" fillId="30" borderId="26" xfId="0" applyFont="1" applyFill="1" applyBorder="1" applyAlignment="1">
      <alignment horizontal="center" vertical="center" textRotation="90" wrapText="1"/>
    </xf>
    <xf numFmtId="0" fontId="81" fillId="29" borderId="26" xfId="0" applyFont="1" applyFill="1" applyBorder="1" applyAlignment="1">
      <alignment horizontal="center" vertical="center" textRotation="90" wrapText="1"/>
    </xf>
    <xf numFmtId="0" fontId="35" fillId="29" borderId="26" xfId="0" applyFont="1" applyFill="1" applyBorder="1" applyAlignment="1">
      <alignment horizontal="center" vertical="center" wrapText="1"/>
    </xf>
    <xf numFmtId="0" fontId="37" fillId="31" borderId="26" xfId="0" applyFont="1" applyFill="1" applyBorder="1" applyAlignment="1">
      <alignment horizontal="center" vertical="center" wrapText="1"/>
    </xf>
    <xf numFmtId="0" fontId="48" fillId="31" borderId="26" xfId="0" applyFont="1" applyFill="1" applyBorder="1" applyAlignment="1">
      <alignment horizontal="center" vertical="center" wrapText="1"/>
    </xf>
    <xf numFmtId="0" fontId="36" fillId="29" borderId="26" xfId="0" applyFont="1" applyFill="1" applyBorder="1" applyAlignment="1">
      <alignment horizontal="center" vertical="center"/>
    </xf>
    <xf numFmtId="0" fontId="36" fillId="29" borderId="26" xfId="0" applyFont="1" applyFill="1" applyBorder="1" applyAlignment="1">
      <alignment horizontal="center" vertical="center" wrapText="1"/>
    </xf>
    <xf numFmtId="0" fontId="52" fillId="29" borderId="26" xfId="0" applyFont="1" applyFill="1" applyBorder="1" applyAlignment="1">
      <alignment horizontal="center" vertical="center" wrapText="1"/>
    </xf>
    <xf numFmtId="0" fontId="36" fillId="29" borderId="26" xfId="0" applyFont="1" applyFill="1" applyBorder="1" applyAlignment="1">
      <alignment vertical="top"/>
    </xf>
    <xf numFmtId="0" fontId="35" fillId="29" borderId="26" xfId="0" applyFont="1" applyFill="1" applyBorder="1" applyAlignment="1">
      <alignment horizontal="center" vertical="center"/>
    </xf>
    <xf numFmtId="8" fontId="33" fillId="31" borderId="26" xfId="0" applyNumberFormat="1" applyFont="1" applyFill="1" applyBorder="1" applyAlignment="1">
      <alignment horizontal="center" vertical="center" textRotation="90" wrapText="1"/>
    </xf>
    <xf numFmtId="0" fontId="45" fillId="31" borderId="26" xfId="0" applyFont="1" applyFill="1" applyBorder="1" applyAlignment="1">
      <alignment horizontal="center" vertical="center" wrapText="1"/>
    </xf>
    <xf numFmtId="0" fontId="45" fillId="29" borderId="26" xfId="0" applyFont="1" applyFill="1" applyBorder="1" applyAlignment="1">
      <alignment horizontal="center" vertical="center" wrapText="1"/>
    </xf>
    <xf numFmtId="0" fontId="48" fillId="29" borderId="26" xfId="0" applyFont="1" applyFill="1" applyBorder="1" applyAlignment="1">
      <alignment horizontal="center" vertical="center" wrapText="1"/>
    </xf>
    <xf numFmtId="8" fontId="33" fillId="29" borderId="26" xfId="0" applyNumberFormat="1" applyFont="1" applyFill="1" applyBorder="1" applyAlignment="1">
      <alignment horizontal="center" vertical="center" textRotation="90" wrapText="1"/>
    </xf>
    <xf numFmtId="0" fontId="38" fillId="29" borderId="26" xfId="0" applyFont="1" applyFill="1" applyBorder="1" applyAlignment="1">
      <alignment horizontal="center" vertical="center"/>
    </xf>
    <xf numFmtId="0" fontId="37" fillId="29" borderId="26" xfId="0" applyFont="1" applyFill="1" applyBorder="1" applyAlignment="1">
      <alignment horizontal="center" vertical="center" wrapText="1"/>
    </xf>
    <xf numFmtId="0" fontId="54" fillId="31" borderId="26" xfId="0" applyFont="1" applyFill="1" applyBorder="1" applyAlignment="1">
      <alignment horizontal="center" vertical="center" wrapText="1"/>
    </xf>
    <xf numFmtId="0" fontId="47" fillId="29" borderId="26" xfId="0" applyFont="1" applyFill="1" applyBorder="1" applyAlignment="1">
      <alignment horizontal="center" vertical="center"/>
    </xf>
    <xf numFmtId="0" fontId="38" fillId="0" borderId="0" xfId="0" applyFont="1" applyBorder="1" applyAlignment="1">
      <alignment horizontal="center" vertical="center"/>
    </xf>
    <xf numFmtId="0" fontId="30" fillId="29" borderId="26" xfId="0" applyFont="1" applyFill="1" applyBorder="1" applyAlignment="1">
      <alignment horizontal="center" vertical="center" wrapText="1"/>
    </xf>
    <xf numFmtId="0" fontId="50"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xf numFmtId="0" fontId="60" fillId="29" borderId="26" xfId="0" applyFont="1" applyFill="1" applyBorder="1" applyAlignment="1">
      <alignment horizontal="center" vertical="center" wrapText="1"/>
    </xf>
    <xf numFmtId="0" fontId="49" fillId="29" borderId="26" xfId="0" applyFont="1" applyFill="1" applyBorder="1" applyAlignment="1">
      <alignment horizontal="center" vertical="center" wrapText="1"/>
    </xf>
    <xf numFmtId="8" fontId="48" fillId="31" borderId="26" xfId="0" applyNumberFormat="1" applyFont="1" applyFill="1" applyBorder="1" applyAlignment="1">
      <alignment horizontal="center" vertical="center" wrapText="1"/>
    </xf>
    <xf numFmtId="0" fontId="39" fillId="31" borderId="26" xfId="0" applyFont="1" applyFill="1" applyBorder="1" applyAlignment="1">
      <alignment horizontal="center" vertical="center" wrapText="1"/>
    </xf>
    <xf numFmtId="0" fontId="36" fillId="29" borderId="0" xfId="0" applyFont="1" applyFill="1" applyBorder="1" applyAlignment="1">
      <alignment vertical="top"/>
    </xf>
    <xf numFmtId="0" fontId="36" fillId="29" borderId="0" xfId="0" applyFont="1" applyFill="1" applyBorder="1" applyAlignment="1">
      <alignment horizontal="left" vertical="top"/>
    </xf>
    <xf numFmtId="0" fontId="29" fillId="29" borderId="26" xfId="0" applyFont="1" applyFill="1" applyBorder="1" applyAlignment="1">
      <alignment vertical="center"/>
    </xf>
    <xf numFmtId="0" fontId="29" fillId="29" borderId="26" xfId="0" applyFont="1" applyFill="1" applyBorder="1" applyAlignment="1">
      <alignment horizontal="center" vertical="center"/>
    </xf>
    <xf numFmtId="0" fontId="34" fillId="29" borderId="26" xfId="0" applyFont="1" applyFill="1" applyBorder="1" applyAlignment="1">
      <alignment horizontal="center" vertical="center" wrapText="1"/>
    </xf>
    <xf numFmtId="0" fontId="29" fillId="29" borderId="26" xfId="0" applyFont="1" applyFill="1" applyBorder="1" applyAlignment="1">
      <alignment horizontal="center" vertical="center" wrapText="1"/>
    </xf>
    <xf numFmtId="0" fontId="59" fillId="29" borderId="26" xfId="0" applyFont="1" applyFill="1" applyBorder="1" applyAlignment="1">
      <alignment horizontal="center" vertical="center" wrapText="1"/>
    </xf>
    <xf numFmtId="8" fontId="30" fillId="29" borderId="26" xfId="0" applyNumberFormat="1" applyFont="1" applyFill="1" applyBorder="1" applyAlignment="1">
      <alignment horizontal="center" vertical="center" textRotation="90" wrapText="1"/>
    </xf>
    <xf numFmtId="0" fontId="30" fillId="31" borderId="26" xfId="0" applyFont="1" applyFill="1" applyBorder="1" applyAlignment="1">
      <alignment horizontal="center" vertical="center" wrapText="1"/>
    </xf>
    <xf numFmtId="0" fontId="29" fillId="31" borderId="26" xfId="0" applyFont="1" applyFill="1" applyBorder="1" applyAlignment="1">
      <alignment horizontal="center" vertical="center" wrapText="1"/>
    </xf>
    <xf numFmtId="8" fontId="30" fillId="31" borderId="26" xfId="0" applyNumberFormat="1" applyFont="1" applyFill="1" applyBorder="1" applyAlignment="1">
      <alignment horizontal="center" vertical="center" textRotation="90" wrapText="1"/>
    </xf>
    <xf numFmtId="0" fontId="84" fillId="27" borderId="26" xfId="0" applyFont="1" applyFill="1" applyBorder="1" applyAlignment="1">
      <alignment horizontal="center" vertical="center" textRotation="90"/>
    </xf>
    <xf numFmtId="0" fontId="84" fillId="27" borderId="26" xfId="0" applyFont="1" applyFill="1" applyBorder="1" applyAlignment="1">
      <alignment horizontal="center" vertical="center"/>
    </xf>
    <xf numFmtId="0" fontId="29" fillId="0" borderId="26" xfId="0" applyFont="1" applyBorder="1"/>
    <xf numFmtId="6" fontId="30" fillId="31" borderId="26" xfId="0" applyNumberFormat="1" applyFont="1" applyFill="1" applyBorder="1" applyAlignment="1">
      <alignment vertical="center" textRotation="90" wrapText="1"/>
    </xf>
    <xf numFmtId="0" fontId="36" fillId="29" borderId="28" xfId="0" applyFont="1" applyFill="1" applyBorder="1" applyAlignment="1">
      <alignment vertical="center" wrapText="1"/>
    </xf>
    <xf numFmtId="0" fontId="34" fillId="27" borderId="0" xfId="0" applyFont="1" applyFill="1" applyBorder="1" applyAlignment="1">
      <alignment horizontal="center" vertical="top" wrapText="1"/>
    </xf>
    <xf numFmtId="0" fontId="34" fillId="27" borderId="0" xfId="0" applyFont="1" applyFill="1" applyBorder="1" applyAlignment="1">
      <alignment vertical="top"/>
    </xf>
    <xf numFmtId="0" fontId="43" fillId="27" borderId="0" xfId="0" applyFont="1" applyFill="1" applyBorder="1"/>
    <xf numFmtId="0" fontId="43" fillId="27" borderId="0" xfId="0" applyFont="1" applyFill="1"/>
    <xf numFmtId="0" fontId="34" fillId="28" borderId="26" xfId="0" applyFont="1" applyFill="1" applyBorder="1" applyAlignment="1">
      <alignment horizontal="center" vertical="center" wrapText="1"/>
    </xf>
    <xf numFmtId="0" fontId="34" fillId="28" borderId="26" xfId="0" applyFont="1" applyFill="1" applyBorder="1" applyAlignment="1">
      <alignment horizontal="center" vertical="center" textRotation="90" wrapText="1"/>
    </xf>
    <xf numFmtId="0" fontId="44" fillId="31" borderId="26" xfId="0" applyFont="1" applyFill="1" applyBorder="1" applyAlignment="1">
      <alignment horizontal="center" vertical="center" wrapText="1"/>
    </xf>
    <xf numFmtId="0" fontId="34" fillId="0" borderId="0" xfId="0" applyFont="1" applyBorder="1" applyAlignment="1">
      <alignment horizontal="center" vertical="top"/>
    </xf>
    <xf numFmtId="0" fontId="34" fillId="29" borderId="26" xfId="0" applyFont="1" applyFill="1" applyBorder="1" applyAlignment="1">
      <alignment horizontal="center" vertical="top"/>
    </xf>
    <xf numFmtId="0" fontId="35" fillId="27" borderId="0" xfId="0" applyFont="1" applyFill="1" applyBorder="1" applyAlignment="1">
      <alignment horizontal="center" vertical="top" wrapText="1"/>
    </xf>
    <xf numFmtId="0" fontId="35" fillId="27" borderId="0" xfId="0" applyFont="1" applyFill="1" applyBorder="1" applyAlignment="1">
      <alignment vertical="top"/>
    </xf>
    <xf numFmtId="0" fontId="36" fillId="27" borderId="0" xfId="0" applyFont="1" applyFill="1" applyBorder="1"/>
    <xf numFmtId="0" fontId="29" fillId="27" borderId="0" xfId="0" applyFont="1" applyFill="1"/>
    <xf numFmtId="0" fontId="44" fillId="29" borderId="26" xfId="0" applyFont="1" applyFill="1" applyBorder="1" applyAlignment="1">
      <alignment horizontal="center" vertical="center" wrapText="1"/>
    </xf>
    <xf numFmtId="0" fontId="34" fillId="29" borderId="26" xfId="0" applyFont="1" applyFill="1" applyBorder="1" applyAlignment="1">
      <alignment horizontal="center" vertical="center"/>
    </xf>
    <xf numFmtId="0" fontId="48" fillId="29" borderId="26" xfId="0" applyFont="1" applyFill="1" applyBorder="1" applyAlignment="1">
      <alignment horizontal="center" vertical="center"/>
    </xf>
    <xf numFmtId="0" fontId="86" fillId="27" borderId="26" xfId="0" applyFont="1" applyFill="1" applyBorder="1" applyAlignment="1">
      <alignment horizontal="center" vertical="center" textRotation="90"/>
    </xf>
    <xf numFmtId="0" fontId="86" fillId="27" borderId="26" xfId="0" applyFont="1" applyFill="1" applyBorder="1" applyAlignment="1">
      <alignment horizontal="center" vertical="center"/>
    </xf>
    <xf numFmtId="0" fontId="30" fillId="28" borderId="26" xfId="0" applyFont="1" applyFill="1" applyBorder="1" applyAlignment="1">
      <alignment horizontal="center" vertical="center" wrapText="1"/>
    </xf>
    <xf numFmtId="0" fontId="30" fillId="28" borderId="26" xfId="0" applyFont="1" applyFill="1" applyBorder="1" applyAlignment="1">
      <alignment horizontal="center" vertical="center" textRotation="90" wrapText="1"/>
    </xf>
    <xf numFmtId="0" fontId="30" fillId="29" borderId="26" xfId="0" applyFont="1" applyFill="1" applyBorder="1" applyAlignment="1">
      <alignment horizontal="center" vertical="center"/>
    </xf>
    <xf numFmtId="0" fontId="80" fillId="28" borderId="26" xfId="0" applyFont="1" applyFill="1" applyBorder="1" applyAlignment="1">
      <alignment horizontal="center" vertical="center" wrapText="1"/>
    </xf>
    <xf numFmtId="0" fontId="62" fillId="29" borderId="26" xfId="0" applyFont="1" applyFill="1" applyBorder="1" applyAlignment="1">
      <alignment horizontal="center" vertical="center" wrapText="1"/>
    </xf>
    <xf numFmtId="0" fontId="80" fillId="29" borderId="26" xfId="0" applyFont="1" applyFill="1" applyBorder="1" applyAlignment="1">
      <alignment horizontal="center" vertical="center" wrapText="1"/>
    </xf>
    <xf numFmtId="0" fontId="62" fillId="29" borderId="26" xfId="0" applyFont="1" applyFill="1" applyBorder="1" applyAlignment="1">
      <alignment horizontal="center" vertical="center"/>
    </xf>
    <xf numFmtId="0" fontId="58" fillId="29" borderId="26" xfId="0" applyFont="1" applyFill="1" applyBorder="1" applyAlignment="1">
      <alignment vertical="top"/>
    </xf>
    <xf numFmtId="0" fontId="58" fillId="0" borderId="0" xfId="0" applyFont="1" applyBorder="1" applyAlignment="1">
      <alignment vertical="top"/>
    </xf>
    <xf numFmtId="9" fontId="36" fillId="0" borderId="26" xfId="0" applyNumberFormat="1" applyFont="1" applyBorder="1" applyAlignment="1">
      <alignment horizontal="center" vertical="center" wrapText="1"/>
    </xf>
    <xf numFmtId="0" fontId="35" fillId="0" borderId="0" xfId="0" applyFont="1" applyBorder="1" applyAlignment="1">
      <alignment horizontal="center" vertical="center"/>
    </xf>
    <xf numFmtId="0" fontId="51" fillId="25" borderId="26" xfId="0" applyFont="1" applyFill="1" applyBorder="1" applyAlignment="1">
      <alignment horizontal="center" vertical="center" wrapText="1"/>
    </xf>
    <xf numFmtId="9" fontId="36" fillId="0" borderId="26" xfId="0" applyNumberFormat="1" applyFont="1" applyFill="1" applyBorder="1" applyAlignment="1">
      <alignment horizontal="center" vertical="center" wrapText="1"/>
    </xf>
    <xf numFmtId="0" fontId="43" fillId="26" borderId="26" xfId="0" applyFont="1" applyFill="1" applyBorder="1" applyAlignment="1">
      <alignment horizontal="center" vertical="center"/>
    </xf>
    <xf numFmtId="0" fontId="43" fillId="0" borderId="26" xfId="0" applyFont="1" applyBorder="1" applyAlignment="1">
      <alignment horizontal="center" vertical="center"/>
    </xf>
    <xf numFmtId="0" fontId="34" fillId="0" borderId="26" xfId="0" applyFont="1" applyFill="1" applyBorder="1" applyAlignment="1">
      <alignment horizontal="center" vertical="center" wrapText="1"/>
    </xf>
    <xf numFmtId="0" fontId="88" fillId="26" borderId="26" xfId="0" applyFont="1" applyFill="1" applyBorder="1" applyAlignment="1">
      <alignment horizontal="center" vertical="center" wrapText="1"/>
    </xf>
    <xf numFmtId="0" fontId="89" fillId="0" borderId="26" xfId="0" applyFont="1" applyBorder="1" applyAlignment="1">
      <alignment horizontal="center" vertical="center" wrapText="1"/>
    </xf>
    <xf numFmtId="0" fontId="43" fillId="0" borderId="26" xfId="0" applyFont="1" applyFill="1" applyBorder="1" applyAlignment="1">
      <alignment horizontal="center" vertical="center" wrapText="1"/>
    </xf>
    <xf numFmtId="0" fontId="90" fillId="0" borderId="26" xfId="0" applyFont="1" applyFill="1" applyBorder="1" applyAlignment="1">
      <alignment horizontal="center" vertical="center" wrapText="1"/>
    </xf>
    <xf numFmtId="0" fontId="89" fillId="26" borderId="26" xfId="0" applyFont="1" applyFill="1" applyBorder="1" applyAlignment="1">
      <alignment horizontal="center" vertical="center" wrapText="1"/>
    </xf>
    <xf numFmtId="8" fontId="34" fillId="0" borderId="26" xfId="0" applyNumberFormat="1" applyFont="1" applyFill="1" applyBorder="1" applyAlignment="1">
      <alignment horizontal="center" vertical="center" textRotation="90" wrapText="1"/>
    </xf>
    <xf numFmtId="0" fontId="43" fillId="0" borderId="26" xfId="0" applyFont="1" applyBorder="1" applyAlignment="1">
      <alignment horizontal="center" vertical="center" wrapText="1"/>
    </xf>
    <xf numFmtId="0" fontId="88" fillId="0" borderId="26" xfId="0" applyFont="1" applyFill="1" applyBorder="1" applyAlignment="1">
      <alignment horizontal="center" vertical="center" wrapText="1"/>
    </xf>
    <xf numFmtId="0" fontId="89" fillId="0" borderId="26" xfId="0" applyFont="1" applyFill="1" applyBorder="1" applyAlignment="1">
      <alignment horizontal="center" vertical="center" wrapText="1"/>
    </xf>
    <xf numFmtId="0" fontId="34" fillId="0" borderId="26" xfId="0" applyFont="1" applyBorder="1" applyAlignment="1">
      <alignment horizontal="center" vertical="center" wrapText="1"/>
    </xf>
    <xf numFmtId="0" fontId="88" fillId="0" borderId="26" xfId="0" applyFont="1" applyBorder="1" applyAlignment="1">
      <alignment horizontal="center" vertical="center" wrapText="1"/>
    </xf>
    <xf numFmtId="0" fontId="43" fillId="26" borderId="26" xfId="0" applyFont="1" applyFill="1" applyBorder="1" applyAlignment="1">
      <alignment horizontal="center" vertical="center" wrapText="1"/>
    </xf>
    <xf numFmtId="0" fontId="90" fillId="0" borderId="26" xfId="0" applyFont="1" applyBorder="1" applyAlignment="1">
      <alignment horizontal="center" vertical="center" wrapText="1"/>
    </xf>
    <xf numFmtId="8" fontId="34" fillId="25" borderId="26" xfId="0" applyNumberFormat="1" applyFont="1" applyFill="1" applyBorder="1" applyAlignment="1">
      <alignment horizontal="center" vertical="center" textRotation="90" wrapText="1"/>
    </xf>
    <xf numFmtId="0" fontId="34" fillId="0" borderId="26" xfId="0" applyFont="1" applyBorder="1" applyAlignment="1">
      <alignment horizontal="center" vertical="center"/>
    </xf>
    <xf numFmtId="0" fontId="34" fillId="31" borderId="26" xfId="0" applyFont="1" applyFill="1" applyBorder="1" applyAlignment="1">
      <alignment horizontal="center" vertical="center" wrapText="1"/>
    </xf>
    <xf numFmtId="0" fontId="43" fillId="29" borderId="26" xfId="0" applyFont="1" applyFill="1" applyBorder="1" applyAlignment="1">
      <alignment horizontal="center" vertical="center"/>
    </xf>
    <xf numFmtId="0" fontId="43" fillId="29" borderId="26" xfId="0" applyFont="1" applyFill="1" applyBorder="1" applyAlignment="1">
      <alignment horizontal="center" vertical="center" wrapText="1"/>
    </xf>
    <xf numFmtId="0" fontId="88"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textRotation="90" wrapText="1"/>
    </xf>
    <xf numFmtId="0" fontId="92" fillId="29" borderId="26" xfId="0" applyFont="1" applyFill="1" applyBorder="1" applyAlignment="1">
      <alignment horizontal="center" vertical="center" wrapText="1"/>
    </xf>
    <xf numFmtId="8" fontId="34" fillId="29" borderId="26" xfId="0" applyNumberFormat="1" applyFont="1" applyFill="1" applyBorder="1" applyAlignment="1">
      <alignment horizontal="center" vertical="center" textRotation="90" wrapText="1"/>
    </xf>
    <xf numFmtId="0" fontId="94" fillId="29" borderId="26" xfId="0" applyFont="1" applyFill="1" applyBorder="1" applyAlignment="1">
      <alignment horizontal="center" vertical="center" wrapText="1"/>
    </xf>
    <xf numFmtId="0" fontId="93"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wrapText="1"/>
    </xf>
    <xf numFmtId="0" fontId="43" fillId="31" borderId="26" xfId="0" applyFont="1" applyFill="1" applyBorder="1" applyAlignment="1">
      <alignment horizontal="center" vertical="center" wrapText="1"/>
    </xf>
    <xf numFmtId="0" fontId="90" fillId="29" borderId="26" xfId="0" applyFont="1" applyFill="1" applyBorder="1" applyAlignment="1">
      <alignment horizontal="center" vertical="center" wrapText="1"/>
    </xf>
    <xf numFmtId="6" fontId="34" fillId="31" borderId="26" xfId="0" applyNumberFormat="1" applyFont="1" applyFill="1" applyBorder="1" applyAlignment="1">
      <alignment horizontal="center" vertical="center" textRotation="90" wrapText="1"/>
    </xf>
    <xf numFmtId="9" fontId="43" fillId="0" borderId="26" xfId="0" applyNumberFormat="1" applyFont="1" applyBorder="1" applyAlignment="1">
      <alignment horizontal="center" vertical="center" wrapText="1"/>
    </xf>
    <xf numFmtId="9" fontId="43" fillId="0" borderId="26" xfId="0" applyNumberFormat="1" applyFont="1" applyFill="1" applyBorder="1" applyAlignment="1">
      <alignment horizontal="center" vertical="center" wrapText="1"/>
    </xf>
    <xf numFmtId="0" fontId="34" fillId="26" borderId="26" xfId="0" applyFont="1" applyFill="1" applyBorder="1" applyAlignment="1">
      <alignment horizontal="center" vertical="center" wrapText="1"/>
    </xf>
    <xf numFmtId="0" fontId="95" fillId="26" borderId="26" xfId="0" applyFont="1" applyFill="1" applyBorder="1" applyAlignment="1">
      <alignment horizontal="center" vertical="center" wrapText="1"/>
    </xf>
    <xf numFmtId="0" fontId="34" fillId="26" borderId="26" xfId="0" applyFont="1" applyFill="1" applyBorder="1" applyAlignment="1">
      <alignment horizontal="center" vertical="center"/>
    </xf>
    <xf numFmtId="0" fontId="36" fillId="26" borderId="26" xfId="0" applyFont="1" applyFill="1" applyBorder="1" applyAlignment="1">
      <alignment horizontal="center" vertical="center" textRotation="255"/>
    </xf>
    <xf numFmtId="0" fontId="36" fillId="26" borderId="0" xfId="0" applyFont="1" applyFill="1" applyAlignment="1">
      <alignment horizontal="center" textRotation="255"/>
    </xf>
    <xf numFmtId="0" fontId="30" fillId="0" borderId="26" xfId="0" applyFont="1" applyBorder="1" applyAlignment="1">
      <alignment horizontal="center" vertical="center"/>
    </xf>
    <xf numFmtId="0" fontId="96" fillId="27" borderId="26" xfId="0" applyFont="1" applyFill="1" applyBorder="1" applyAlignment="1">
      <alignment horizontal="center" vertical="center"/>
    </xf>
    <xf numFmtId="0" fontId="96" fillId="28" borderId="26" xfId="0" applyFont="1" applyFill="1" applyBorder="1" applyAlignment="1">
      <alignment horizontal="center" vertical="center" wrapText="1"/>
    </xf>
    <xf numFmtId="0" fontId="96" fillId="27" borderId="26" xfId="0" applyFont="1" applyFill="1" applyBorder="1" applyAlignment="1">
      <alignment horizontal="center" vertical="center" wrapText="1"/>
    </xf>
    <xf numFmtId="0" fontId="97" fillId="28" borderId="26" xfId="0" applyFont="1" applyFill="1" applyBorder="1" applyAlignment="1">
      <alignment horizontal="center" vertical="center" wrapText="1"/>
    </xf>
    <xf numFmtId="0" fontId="96" fillId="27" borderId="26" xfId="0" applyFont="1" applyFill="1" applyBorder="1" applyAlignment="1">
      <alignment horizontal="center" vertical="center" textRotation="90" wrapText="1"/>
    </xf>
    <xf numFmtId="0" fontId="96" fillId="28" borderId="26" xfId="0" applyFont="1" applyFill="1" applyBorder="1" applyAlignment="1">
      <alignment horizontal="center" vertical="center" textRotation="90" wrapText="1"/>
    </xf>
    <xf numFmtId="0" fontId="96" fillId="27" borderId="0" xfId="0" applyFont="1" applyFill="1" applyBorder="1" applyAlignment="1">
      <alignment vertical="center" wrapText="1"/>
    </xf>
    <xf numFmtId="0" fontId="96" fillId="27" borderId="0" xfId="0" applyFont="1" applyFill="1" applyBorder="1" applyAlignment="1">
      <alignment vertical="center"/>
    </xf>
    <xf numFmtId="0" fontId="96" fillId="27" borderId="0" xfId="0" applyFont="1" applyFill="1" applyAlignment="1">
      <alignment vertical="center"/>
    </xf>
    <xf numFmtId="0" fontId="96" fillId="27" borderId="26" xfId="0" applyFont="1" applyFill="1" applyBorder="1" applyAlignment="1">
      <alignment horizontal="center" vertical="center" textRotation="255"/>
    </xf>
    <xf numFmtId="0" fontId="36" fillId="26" borderId="26" xfId="0" applyFont="1" applyFill="1" applyBorder="1" applyAlignment="1">
      <alignment horizontal="center" vertical="center" textRotation="255" wrapText="1"/>
    </xf>
    <xf numFmtId="0" fontId="34" fillId="33" borderId="26" xfId="0" applyFont="1" applyFill="1" applyBorder="1" applyAlignment="1">
      <alignment horizontal="center" vertical="center" wrapText="1"/>
    </xf>
    <xf numFmtId="0" fontId="91" fillId="33" borderId="26" xfId="0" applyFont="1" applyFill="1" applyBorder="1" applyAlignment="1">
      <alignment horizontal="center" vertical="center" wrapText="1"/>
    </xf>
    <xf numFmtId="0" fontId="43" fillId="33" borderId="26" xfId="0" applyFont="1" applyFill="1" applyBorder="1" applyAlignment="1">
      <alignment horizontal="center" vertical="center" wrapText="1"/>
    </xf>
    <xf numFmtId="0" fontId="36" fillId="26" borderId="26" xfId="0" applyFont="1" applyFill="1" applyBorder="1" applyAlignment="1">
      <alignment horizontal="center" vertical="top"/>
    </xf>
    <xf numFmtId="0" fontId="88" fillId="33" borderId="26" xfId="0" applyFont="1" applyFill="1" applyBorder="1" applyAlignment="1">
      <alignment horizontal="center" vertical="center" wrapText="1"/>
    </xf>
    <xf numFmtId="0" fontId="47" fillId="0" borderId="26" xfId="0" applyFont="1" applyFill="1" applyBorder="1" applyAlignment="1">
      <alignment horizontal="center" vertical="center" wrapText="1"/>
    </xf>
    <xf numFmtId="0" fontId="85" fillId="0" borderId="26" xfId="0" applyFont="1" applyFill="1" applyBorder="1" applyAlignment="1">
      <alignment horizontal="center" vertical="center" wrapText="1"/>
    </xf>
    <xf numFmtId="0" fontId="47" fillId="0" borderId="26" xfId="0" applyFont="1" applyFill="1" applyBorder="1" applyAlignment="1">
      <alignment horizontal="center" vertical="center"/>
    </xf>
    <xf numFmtId="0" fontId="47" fillId="25" borderId="26" xfId="0" applyFont="1" applyFill="1" applyBorder="1" applyAlignment="1">
      <alignment horizontal="center" vertical="center" wrapText="1"/>
    </xf>
    <xf numFmtId="0" fontId="85" fillId="25" borderId="26" xfId="0" applyFont="1" applyFill="1" applyBorder="1" applyAlignment="1">
      <alignment horizontal="center" vertical="center" wrapText="1"/>
    </xf>
    <xf numFmtId="0" fontId="47" fillId="31" borderId="26" xfId="0" applyFont="1" applyFill="1" applyBorder="1" applyAlignment="1">
      <alignment horizontal="center" vertical="center" wrapText="1"/>
    </xf>
    <xf numFmtId="0" fontId="47" fillId="29" borderId="26" xfId="0" applyFont="1" applyFill="1" applyBorder="1" applyAlignment="1">
      <alignment horizontal="center" vertical="center" wrapText="1"/>
    </xf>
    <xf numFmtId="0" fontId="97" fillId="31" borderId="26" xfId="0" applyFont="1" applyFill="1" applyBorder="1" applyAlignment="1">
      <alignment horizontal="center" vertical="center" wrapText="1"/>
    </xf>
    <xf numFmtId="0" fontId="85" fillId="29" borderId="26" xfId="0" applyFont="1" applyFill="1" applyBorder="1" applyAlignment="1">
      <alignment horizontal="center" vertical="center" wrapText="1"/>
    </xf>
    <xf numFmtId="0" fontId="85" fillId="31" borderId="26" xfId="0" applyFont="1" applyFill="1" applyBorder="1" applyAlignment="1">
      <alignment horizontal="center" vertical="center" wrapText="1"/>
    </xf>
    <xf numFmtId="0" fontId="85" fillId="0" borderId="26" xfId="0" applyFont="1" applyFill="1" applyBorder="1" applyAlignment="1">
      <alignment horizontal="center" vertical="top"/>
    </xf>
    <xf numFmtId="0" fontId="97" fillId="26" borderId="26" xfId="0" applyFont="1" applyFill="1" applyBorder="1" applyAlignment="1">
      <alignment horizontal="center" vertical="center" wrapText="1"/>
    </xf>
    <xf numFmtId="0" fontId="47" fillId="26" borderId="26" xfId="0" applyFont="1" applyFill="1" applyBorder="1" applyAlignment="1">
      <alignment horizontal="center" vertical="center" wrapText="1"/>
    </xf>
    <xf numFmtId="0" fontId="98" fillId="26" borderId="26" xfId="0" applyFont="1" applyFill="1" applyBorder="1" applyAlignment="1">
      <alignment horizontal="center" vertical="center"/>
    </xf>
    <xf numFmtId="0" fontId="85" fillId="26" borderId="26" xfId="0" applyFont="1" applyFill="1" applyBorder="1" applyAlignment="1">
      <alignment horizontal="center" vertical="center" wrapText="1"/>
    </xf>
    <xf numFmtId="0" fontId="85" fillId="26" borderId="26" xfId="0" applyFont="1" applyFill="1" applyBorder="1" applyAlignment="1">
      <alignment horizontal="center" vertical="center"/>
    </xf>
    <xf numFmtId="0" fontId="97" fillId="26" borderId="26" xfId="0" applyFont="1" applyFill="1" applyBorder="1" applyAlignment="1">
      <alignment horizontal="center" vertical="center"/>
    </xf>
    <xf numFmtId="0" fontId="87" fillId="0" borderId="26" xfId="0" applyFont="1" applyBorder="1" applyAlignment="1">
      <alignment horizontal="center" vertical="center"/>
    </xf>
    <xf numFmtId="0" fontId="87" fillId="0" borderId="37" xfId="0" applyFont="1" applyBorder="1" applyAlignment="1">
      <alignment horizontal="center" vertical="center"/>
    </xf>
    <xf numFmtId="0" fontId="87" fillId="0" borderId="35" xfId="0" applyFont="1" applyBorder="1" applyAlignment="1">
      <alignment horizontal="center" vertical="center"/>
    </xf>
    <xf numFmtId="0" fontId="87" fillId="0" borderId="39" xfId="0" applyFont="1" applyBorder="1" applyAlignment="1">
      <alignment horizontal="center" vertical="center"/>
    </xf>
    <xf numFmtId="0" fontId="87" fillId="0" borderId="41" xfId="0" applyFont="1" applyBorder="1" applyAlignment="1">
      <alignment horizontal="center" vertical="center"/>
    </xf>
    <xf numFmtId="0" fontId="87" fillId="0" borderId="42" xfId="0" applyFont="1" applyBorder="1" applyAlignment="1">
      <alignment horizontal="center" vertical="center"/>
    </xf>
    <xf numFmtId="0" fontId="87" fillId="0" borderId="43" xfId="0" applyFont="1" applyBorder="1" applyAlignment="1">
      <alignment horizontal="center" vertical="center"/>
    </xf>
    <xf numFmtId="0" fontId="87" fillId="0" borderId="44" xfId="0" applyFont="1" applyBorder="1" applyAlignment="1">
      <alignment horizontal="center" vertical="center"/>
    </xf>
    <xf numFmtId="0" fontId="87" fillId="0" borderId="31" xfId="0" applyFont="1" applyBorder="1" applyAlignment="1">
      <alignment horizontal="center" vertical="center"/>
    </xf>
    <xf numFmtId="0" fontId="87" fillId="0" borderId="32" xfId="0" applyFont="1" applyBorder="1" applyAlignment="1">
      <alignment horizontal="center" vertical="center" wrapText="1"/>
    </xf>
    <xf numFmtId="0" fontId="87" fillId="0" borderId="46" xfId="0" applyFont="1" applyBorder="1" applyAlignment="1">
      <alignment horizontal="center" vertical="center" wrapText="1"/>
    </xf>
    <xf numFmtId="0" fontId="87" fillId="0" borderId="47" xfId="0" applyFont="1" applyBorder="1" applyAlignment="1">
      <alignment horizontal="center" vertical="center" wrapText="1"/>
    </xf>
    <xf numFmtId="0" fontId="87" fillId="0" borderId="48" xfId="0" applyFont="1" applyFill="1" applyBorder="1" applyAlignment="1">
      <alignment horizontal="center" vertical="center" wrapText="1"/>
    </xf>
    <xf numFmtId="0" fontId="87" fillId="26" borderId="47" xfId="0" applyFont="1" applyFill="1" applyBorder="1" applyAlignment="1">
      <alignment horizontal="center" vertical="center" wrapText="1"/>
    </xf>
    <xf numFmtId="0" fontId="87" fillId="26" borderId="31" xfId="0" applyFont="1" applyFill="1" applyBorder="1" applyAlignment="1">
      <alignment horizontal="center" vertical="center"/>
    </xf>
    <xf numFmtId="0" fontId="87" fillId="26" borderId="31" xfId="0" applyFont="1" applyFill="1" applyBorder="1" applyAlignment="1" applyProtection="1">
      <alignment horizontal="center" vertical="center"/>
      <protection locked="0"/>
    </xf>
    <xf numFmtId="0" fontId="87" fillId="26" borderId="26" xfId="0" applyFont="1" applyFill="1" applyBorder="1" applyAlignment="1" applyProtection="1">
      <alignment horizontal="center" vertical="center"/>
      <protection locked="0"/>
    </xf>
    <xf numFmtId="0" fontId="87" fillId="26" borderId="37" xfId="0" applyFont="1" applyFill="1" applyBorder="1" applyAlignment="1" applyProtection="1">
      <alignment horizontal="center" vertical="center"/>
      <protection locked="0"/>
    </xf>
    <xf numFmtId="0" fontId="0" fillId="0" borderId="45" xfId="0" applyFont="1" applyBorder="1" applyAlignment="1">
      <alignment horizontal="center" vertical="center"/>
    </xf>
    <xf numFmtId="0" fontId="0" fillId="0" borderId="36" xfId="0" applyFont="1" applyBorder="1" applyAlignment="1">
      <alignment horizontal="center" vertical="center"/>
    </xf>
    <xf numFmtId="0" fontId="0" fillId="0" borderId="38" xfId="0" applyFont="1" applyBorder="1" applyAlignment="1">
      <alignment horizontal="center" vertical="center"/>
    </xf>
    <xf numFmtId="0" fontId="0" fillId="29" borderId="33" xfId="0" applyFont="1" applyFill="1" applyBorder="1" applyAlignment="1">
      <alignment horizontal="center" vertical="center"/>
    </xf>
    <xf numFmtId="0" fontId="19" fillId="29" borderId="33" xfId="0" applyFont="1" applyFill="1" applyBorder="1" applyAlignment="1">
      <alignment horizontal="center" vertical="center"/>
    </xf>
    <xf numFmtId="0" fontId="0" fillId="29" borderId="34" xfId="0" applyFont="1" applyFill="1" applyBorder="1" applyAlignment="1">
      <alignment horizontal="center" vertical="center"/>
    </xf>
    <xf numFmtId="0" fontId="19" fillId="34" borderId="32" xfId="0" applyFont="1" applyFill="1" applyBorder="1" applyAlignment="1">
      <alignment horizontal="center" vertical="center"/>
    </xf>
    <xf numFmtId="0" fontId="0" fillId="34" borderId="34" xfId="0" applyFont="1" applyFill="1" applyBorder="1" applyAlignment="1">
      <alignment horizontal="center" vertical="center"/>
    </xf>
    <xf numFmtId="0" fontId="89" fillId="31" borderId="26" xfId="0" applyFont="1" applyFill="1" applyBorder="1" applyAlignment="1">
      <alignment horizontal="center" vertical="center" wrapText="1"/>
    </xf>
    <xf numFmtId="8" fontId="89" fillId="29" borderId="26" xfId="0" applyNumberFormat="1" applyFont="1" applyFill="1" applyBorder="1" applyAlignment="1">
      <alignment horizontal="center" vertical="center" textRotation="90" wrapText="1"/>
    </xf>
    <xf numFmtId="0" fontId="90" fillId="29" borderId="26" xfId="0" applyFont="1" applyFill="1" applyBorder="1" applyAlignment="1">
      <alignment horizontal="center" vertical="center"/>
    </xf>
    <xf numFmtId="0" fontId="102" fillId="0" borderId="0" xfId="0" applyFont="1"/>
    <xf numFmtId="0" fontId="84" fillId="31" borderId="26" xfId="0" applyFont="1" applyFill="1" applyBorder="1" applyAlignment="1">
      <alignment horizontal="center" vertical="center" wrapText="1"/>
    </xf>
    <xf numFmtId="0" fontId="89" fillId="29" borderId="26" xfId="0" applyFont="1" applyFill="1" applyBorder="1" applyAlignment="1">
      <alignment horizontal="center" vertical="center" wrapText="1"/>
    </xf>
    <xf numFmtId="8" fontId="89" fillId="31" borderId="26" xfId="0" applyNumberFormat="1" applyFont="1" applyFill="1" applyBorder="1" applyAlignment="1">
      <alignment horizontal="center" vertical="center" textRotation="90" wrapText="1"/>
    </xf>
    <xf numFmtId="8" fontId="89" fillId="31" borderId="26" xfId="0" applyNumberFormat="1" applyFont="1" applyFill="1" applyBorder="1" applyAlignment="1">
      <alignment horizontal="center" vertical="center" wrapText="1"/>
    </xf>
    <xf numFmtId="0" fontId="90" fillId="31" borderId="26" xfId="0" applyFont="1" applyFill="1" applyBorder="1" applyAlignment="1">
      <alignment horizontal="center" vertical="center" wrapText="1"/>
    </xf>
    <xf numFmtId="6" fontId="89" fillId="31" borderId="26" xfId="0" applyNumberFormat="1" applyFont="1" applyFill="1" applyBorder="1" applyAlignment="1">
      <alignment horizontal="center" vertical="center" textRotation="90" wrapText="1"/>
    </xf>
    <xf numFmtId="0" fontId="103" fillId="0" borderId="0" xfId="0" applyFont="1" applyAlignment="1"/>
    <xf numFmtId="0" fontId="105" fillId="0" borderId="0" xfId="0" applyFont="1"/>
    <xf numFmtId="0" fontId="0" fillId="0" borderId="0" xfId="0" applyFont="1" applyAlignment="1">
      <alignment horizontal="center" vertical="center"/>
    </xf>
    <xf numFmtId="0" fontId="89" fillId="29" borderId="26" xfId="0" applyFont="1" applyFill="1" applyBorder="1" applyAlignment="1">
      <alignment horizontal="center" vertical="center"/>
    </xf>
    <xf numFmtId="0" fontId="0" fillId="0" borderId="0" xfId="0" applyFill="1"/>
    <xf numFmtId="0" fontId="0" fillId="0" borderId="0" xfId="0" applyProtection="1"/>
    <xf numFmtId="0" fontId="0" fillId="36" borderId="0" xfId="0" applyFill="1"/>
    <xf numFmtId="0" fontId="0" fillId="36" borderId="0" xfId="0" applyFill="1" applyProtection="1"/>
    <xf numFmtId="0" fontId="107" fillId="32" borderId="31" xfId="0" applyFont="1" applyFill="1" applyBorder="1" applyAlignment="1">
      <alignment horizontal="center" vertical="center" wrapText="1"/>
    </xf>
    <xf numFmtId="0" fontId="107" fillId="26" borderId="31" xfId="0" applyFont="1" applyFill="1" applyBorder="1" applyAlignment="1">
      <alignment horizontal="center" vertical="center" wrapText="1"/>
    </xf>
    <xf numFmtId="0" fontId="107" fillId="26" borderId="31" xfId="0" applyFont="1" applyFill="1" applyBorder="1" applyAlignment="1">
      <alignment horizontal="center" vertical="center" textRotation="90" wrapText="1"/>
    </xf>
    <xf numFmtId="0" fontId="107" fillId="32" borderId="31" xfId="0" applyFont="1" applyFill="1" applyBorder="1" applyAlignment="1">
      <alignment horizontal="center" vertical="center" textRotation="90" wrapText="1"/>
    </xf>
    <xf numFmtId="1" fontId="107" fillId="32" borderId="31" xfId="0" applyNumberFormat="1" applyFont="1" applyFill="1" applyBorder="1" applyAlignment="1">
      <alignment horizontal="center" vertical="center" wrapText="1"/>
    </xf>
    <xf numFmtId="166" fontId="107" fillId="32" borderId="31" xfId="0" applyNumberFormat="1" applyFont="1" applyFill="1" applyBorder="1" applyAlignment="1">
      <alignment horizontal="center" vertical="center" wrapText="1"/>
    </xf>
    <xf numFmtId="0" fontId="106" fillId="26" borderId="0" xfId="0" applyFont="1" applyFill="1" applyAlignment="1">
      <alignment vertical="center"/>
    </xf>
    <xf numFmtId="0" fontId="107" fillId="26" borderId="31" xfId="0" applyFont="1" applyFill="1" applyBorder="1" applyAlignment="1">
      <alignment horizontal="center" vertical="center" textRotation="90"/>
    </xf>
    <xf numFmtId="0" fontId="111" fillId="29" borderId="26" xfId="0" applyFont="1" applyFill="1" applyBorder="1" applyAlignment="1">
      <alignment horizontal="center" vertical="center" textRotation="90" wrapText="1"/>
    </xf>
    <xf numFmtId="0" fontId="108" fillId="0" borderId="0" xfId="0" applyFont="1"/>
    <xf numFmtId="0" fontId="109" fillId="29" borderId="26" xfId="0" applyFont="1" applyFill="1" applyBorder="1" applyAlignment="1">
      <alignment horizontal="center" vertical="center" wrapText="1"/>
    </xf>
    <xf numFmtId="0" fontId="111" fillId="29" borderId="26" xfId="0" applyFont="1" applyFill="1" applyBorder="1" applyAlignment="1">
      <alignment horizontal="center" vertical="center" wrapText="1"/>
    </xf>
    <xf numFmtId="1" fontId="111" fillId="32" borderId="31" xfId="0" applyNumberFormat="1" applyFont="1" applyFill="1" applyBorder="1" applyAlignment="1">
      <alignment horizontal="center" vertical="center" wrapText="1"/>
    </xf>
    <xf numFmtId="1" fontId="111" fillId="29" borderId="26" xfId="0" applyNumberFormat="1" applyFont="1" applyFill="1" applyBorder="1" applyAlignment="1">
      <alignment horizontal="center" vertical="center" wrapText="1"/>
    </xf>
    <xf numFmtId="9" fontId="111" fillId="29" borderId="26" xfId="0" applyNumberFormat="1" applyFont="1" applyFill="1" applyBorder="1" applyAlignment="1">
      <alignment horizontal="center" vertical="center" wrapText="1"/>
    </xf>
    <xf numFmtId="0" fontId="110" fillId="0" borderId="0" xfId="0" applyFont="1" applyAlignment="1">
      <alignment horizontal="center" vertical="center"/>
    </xf>
    <xf numFmtId="0" fontId="102" fillId="0" borderId="0" xfId="0" applyFont="1" applyAlignment="1">
      <alignment horizontal="center" vertical="center"/>
    </xf>
    <xf numFmtId="1" fontId="108" fillId="0" borderId="0" xfId="0" applyNumberFormat="1" applyFont="1" applyAlignment="1">
      <alignment horizontal="center" vertical="center"/>
    </xf>
    <xf numFmtId="0" fontId="102" fillId="0" borderId="0" xfId="0" applyFont="1" applyAlignment="1">
      <alignment horizontal="center" vertical="center" wrapText="1"/>
    </xf>
    <xf numFmtId="0" fontId="111" fillId="29" borderId="26" xfId="0" applyFont="1" applyFill="1" applyBorder="1" applyAlignment="1">
      <alignment horizontal="center" vertical="center"/>
    </xf>
    <xf numFmtId="0" fontId="111" fillId="31" borderId="26" xfId="0" applyFont="1" applyFill="1" applyBorder="1" applyAlignment="1">
      <alignment horizontal="center" vertical="center" wrapText="1"/>
    </xf>
    <xf numFmtId="0" fontId="109" fillId="31" borderId="26" xfId="0" applyFont="1" applyFill="1" applyBorder="1" applyAlignment="1">
      <alignment horizontal="center" vertical="center" wrapText="1"/>
    </xf>
    <xf numFmtId="0" fontId="113" fillId="26" borderId="0" xfId="0" applyFont="1" applyFill="1" applyAlignment="1">
      <alignment horizontal="center" vertical="center"/>
    </xf>
    <xf numFmtId="0" fontId="107" fillId="26" borderId="26" xfId="0" applyFont="1" applyFill="1" applyBorder="1" applyAlignment="1">
      <alignment horizontal="center" vertical="center" wrapText="1"/>
    </xf>
    <xf numFmtId="0" fontId="114" fillId="26" borderId="26" xfId="0" applyFont="1" applyFill="1" applyBorder="1" applyAlignment="1" applyProtection="1">
      <alignment horizontal="center" vertical="center" wrapText="1"/>
      <protection locked="0"/>
    </xf>
    <xf numFmtId="0" fontId="113" fillId="26" borderId="0" xfId="0" applyFont="1" applyFill="1" applyAlignment="1" applyProtection="1">
      <alignment horizontal="center" vertical="center"/>
      <protection locked="0"/>
    </xf>
    <xf numFmtId="166" fontId="104" fillId="26" borderId="26" xfId="0" applyNumberFormat="1" applyFont="1" applyFill="1" applyBorder="1" applyAlignment="1" applyProtection="1">
      <alignment horizontal="center" vertical="center" wrapText="1"/>
      <protection locked="0"/>
    </xf>
    <xf numFmtId="0" fontId="0" fillId="0" borderId="0" xfId="0" applyFont="1" applyAlignment="1">
      <alignment horizontal="center" vertical="center" wrapText="1"/>
    </xf>
    <xf numFmtId="0" fontId="0" fillId="36" borderId="0" xfId="0" applyFill="1" applyAlignment="1">
      <alignment wrapText="1"/>
    </xf>
    <xf numFmtId="0" fontId="0" fillId="0" borderId="0" xfId="0" applyAlignment="1">
      <alignment wrapText="1"/>
    </xf>
    <xf numFmtId="0" fontId="117" fillId="0" borderId="0" xfId="0" applyFont="1" applyAlignment="1">
      <alignment horizontal="left" vertical="center"/>
    </xf>
    <xf numFmtId="0" fontId="102" fillId="0" borderId="0" xfId="0" applyFont="1" applyFill="1"/>
    <xf numFmtId="0" fontId="119" fillId="29" borderId="26" xfId="0" applyFont="1" applyFill="1" applyBorder="1" applyAlignment="1">
      <alignment horizontal="center" vertical="center" wrapText="1"/>
    </xf>
    <xf numFmtId="0" fontId="118" fillId="0" borderId="0" xfId="0" applyFont="1"/>
    <xf numFmtId="0" fontId="107" fillId="29" borderId="26" xfId="0" applyFont="1" applyFill="1" applyBorder="1" applyAlignment="1">
      <alignment horizontal="center" vertical="center" wrapText="1"/>
    </xf>
    <xf numFmtId="0" fontId="107" fillId="29" borderId="26" xfId="0" applyFont="1" applyFill="1" applyBorder="1" applyAlignment="1">
      <alignment horizontal="center" vertical="center"/>
    </xf>
    <xf numFmtId="0" fontId="112" fillId="0" borderId="0" xfId="0" applyFont="1"/>
    <xf numFmtId="9" fontId="119" fillId="29" borderId="26" xfId="0" applyNumberFormat="1" applyFont="1" applyFill="1" applyBorder="1" applyAlignment="1">
      <alignment horizontal="center" vertical="center" wrapText="1"/>
    </xf>
    <xf numFmtId="0" fontId="121" fillId="0" borderId="0" xfId="0" applyFont="1" applyAlignment="1">
      <alignment horizontal="center" vertical="center"/>
    </xf>
    <xf numFmtId="1" fontId="119" fillId="29" borderId="26" xfId="0" applyNumberFormat="1" applyFont="1" applyFill="1" applyBorder="1" applyAlignment="1">
      <alignment horizontal="center" vertical="center" wrapText="1"/>
    </xf>
    <xf numFmtId="1" fontId="121" fillId="0" borderId="0" xfId="0" applyNumberFormat="1" applyFont="1" applyAlignment="1">
      <alignment horizontal="center" vertical="center"/>
    </xf>
    <xf numFmtId="1" fontId="123" fillId="26" borderId="26" xfId="0" applyNumberFormat="1" applyFont="1" applyFill="1" applyBorder="1" applyAlignment="1" applyProtection="1">
      <alignment horizontal="center" vertical="center" wrapText="1"/>
      <protection locked="0"/>
    </xf>
    <xf numFmtId="1" fontId="122" fillId="26" borderId="0" xfId="0" applyNumberFormat="1" applyFont="1" applyFill="1" applyProtection="1">
      <protection locked="0"/>
    </xf>
    <xf numFmtId="1" fontId="122" fillId="26" borderId="0" xfId="0" applyNumberFormat="1" applyFont="1" applyFill="1"/>
    <xf numFmtId="166" fontId="124" fillId="26" borderId="0" xfId="0" applyNumberFormat="1" applyFont="1" applyFill="1" applyProtection="1">
      <protection locked="0"/>
    </xf>
    <xf numFmtId="166" fontId="124" fillId="26" borderId="0" xfId="0" applyNumberFormat="1" applyFont="1" applyFill="1"/>
    <xf numFmtId="0" fontId="89" fillId="31" borderId="31" xfId="0" applyFont="1" applyFill="1" applyBorder="1" applyAlignment="1">
      <alignment horizontal="center" vertical="center" wrapText="1"/>
    </xf>
    <xf numFmtId="0" fontId="111" fillId="29" borderId="31" xfId="0" applyFont="1" applyFill="1" applyBorder="1" applyAlignment="1">
      <alignment horizontal="center" vertical="center" wrapText="1"/>
    </xf>
    <xf numFmtId="0" fontId="89" fillId="29" borderId="31" xfId="0" applyFont="1" applyFill="1" applyBorder="1" applyAlignment="1">
      <alignment horizontal="center" vertical="center" wrapText="1"/>
    </xf>
    <xf numFmtId="0" fontId="107" fillId="29" borderId="31" xfId="0" applyFont="1" applyFill="1" applyBorder="1" applyAlignment="1">
      <alignment horizontal="center" vertical="center" wrapText="1"/>
    </xf>
    <xf numFmtId="0" fontId="119" fillId="29" borderId="31" xfId="0" applyFont="1" applyFill="1" applyBorder="1" applyAlignment="1">
      <alignment horizontal="center" vertical="center" wrapText="1"/>
    </xf>
    <xf numFmtId="0" fontId="62" fillId="29" borderId="31" xfId="0" applyFont="1" applyFill="1" applyBorder="1" applyAlignment="1">
      <alignment horizontal="center" vertical="center" wrapText="1"/>
    </xf>
    <xf numFmtId="8" fontId="89" fillId="29" borderId="31" xfId="0" applyNumberFormat="1" applyFont="1" applyFill="1" applyBorder="1" applyAlignment="1">
      <alignment horizontal="center" vertical="center" textRotation="90" wrapText="1"/>
    </xf>
    <xf numFmtId="0" fontId="90" fillId="29" borderId="31" xfId="0" applyFont="1" applyFill="1" applyBorder="1" applyAlignment="1">
      <alignment horizontal="center" vertical="center"/>
    </xf>
    <xf numFmtId="0" fontId="114" fillId="26" borderId="31" xfId="0" applyFont="1" applyFill="1" applyBorder="1" applyAlignment="1" applyProtection="1">
      <alignment horizontal="center" vertical="center" wrapText="1"/>
      <protection locked="0"/>
    </xf>
    <xf numFmtId="1" fontId="119" fillId="29" borderId="31" xfId="0" applyNumberFormat="1" applyFont="1" applyFill="1" applyBorder="1" applyAlignment="1">
      <alignment horizontal="center" vertical="center" wrapText="1"/>
    </xf>
    <xf numFmtId="1" fontId="111" fillId="29" borderId="31" xfId="0" applyNumberFormat="1" applyFont="1" applyFill="1" applyBorder="1" applyAlignment="1">
      <alignment horizontal="center" vertical="center" wrapText="1"/>
    </xf>
    <xf numFmtId="1" fontId="123" fillId="26" borderId="31" xfId="0" applyNumberFormat="1" applyFont="1" applyFill="1" applyBorder="1" applyAlignment="1" applyProtection="1">
      <alignment horizontal="center" vertical="center" wrapText="1"/>
      <protection locked="0"/>
    </xf>
    <xf numFmtId="166" fontId="104" fillId="26" borderId="31" xfId="0" applyNumberFormat="1" applyFont="1" applyFill="1" applyBorder="1" applyAlignment="1" applyProtection="1">
      <alignment horizontal="center" vertical="center" wrapText="1"/>
      <protection locked="0"/>
    </xf>
    <xf numFmtId="0" fontId="107" fillId="32" borderId="26" xfId="0" applyFont="1" applyFill="1" applyBorder="1" applyAlignment="1">
      <alignment horizontal="center" vertical="center" wrapText="1"/>
    </xf>
    <xf numFmtId="0" fontId="107" fillId="26" borderId="26" xfId="0" applyFont="1" applyFill="1" applyBorder="1" applyAlignment="1">
      <alignment horizontal="center" vertical="center" textRotation="90" wrapText="1"/>
    </xf>
    <xf numFmtId="0" fontId="107" fillId="32" borderId="26" xfId="0" applyFont="1" applyFill="1" applyBorder="1" applyAlignment="1">
      <alignment horizontal="center" vertical="center" textRotation="90" wrapText="1"/>
    </xf>
    <xf numFmtId="1" fontId="107" fillId="32" borderId="26" xfId="0" applyNumberFormat="1" applyFont="1" applyFill="1" applyBorder="1" applyAlignment="1">
      <alignment horizontal="center" vertical="center" wrapText="1"/>
    </xf>
    <xf numFmtId="166" fontId="107" fillId="32" borderId="26" xfId="0" applyNumberFormat="1" applyFont="1" applyFill="1" applyBorder="1" applyAlignment="1">
      <alignment horizontal="center" vertical="center" wrapText="1"/>
    </xf>
    <xf numFmtId="0" fontId="106" fillId="26" borderId="26" xfId="0" applyFont="1" applyFill="1" applyBorder="1" applyAlignment="1">
      <alignment vertical="center"/>
    </xf>
    <xf numFmtId="0" fontId="111" fillId="26" borderId="26" xfId="0" applyFont="1" applyFill="1" applyBorder="1" applyAlignment="1">
      <alignment horizontal="center" vertical="center" textRotation="90" wrapText="1"/>
    </xf>
    <xf numFmtId="0" fontId="110" fillId="0" borderId="0" xfId="0" applyFont="1" applyAlignment="1">
      <alignment horizontal="center" vertical="center" textRotation="90" wrapText="1"/>
    </xf>
    <xf numFmtId="0" fontId="111" fillId="29" borderId="31" xfId="0" applyFont="1" applyFill="1" applyBorder="1" applyAlignment="1">
      <alignment horizontal="center" vertical="center" textRotation="90" wrapText="1"/>
    </xf>
    <xf numFmtId="0" fontId="125" fillId="29" borderId="26" xfId="0" applyFont="1" applyFill="1" applyBorder="1" applyAlignment="1">
      <alignment horizontal="center" vertical="center" wrapText="1"/>
    </xf>
    <xf numFmtId="0" fontId="96" fillId="29" borderId="26" xfId="0" applyFont="1" applyFill="1" applyBorder="1" applyAlignment="1">
      <alignment horizontal="center" vertical="center" wrapText="1"/>
    </xf>
    <xf numFmtId="0" fontId="127" fillId="29" borderId="26" xfId="0" applyFont="1" applyFill="1" applyBorder="1" applyAlignment="1">
      <alignment horizontal="center" vertical="center" wrapText="1"/>
    </xf>
    <xf numFmtId="0" fontId="126" fillId="29" borderId="26" xfId="0" applyFont="1" applyFill="1" applyBorder="1" applyAlignment="1">
      <alignment horizontal="center" vertical="center" wrapText="1"/>
    </xf>
    <xf numFmtId="0" fontId="125" fillId="29" borderId="31" xfId="0" applyFont="1" applyFill="1" applyBorder="1" applyAlignment="1">
      <alignment horizontal="center" vertical="center" wrapText="1"/>
    </xf>
    <xf numFmtId="167" fontId="119" fillId="29" borderId="26" xfId="0" applyNumberFormat="1" applyFont="1" applyFill="1" applyBorder="1" applyAlignment="1">
      <alignment horizontal="center" vertical="center" wrapText="1"/>
    </xf>
    <xf numFmtId="9" fontId="125" fillId="29" borderId="26" xfId="0" applyNumberFormat="1" applyFont="1" applyFill="1" applyBorder="1" applyAlignment="1">
      <alignment horizontal="center" vertical="center" wrapText="1"/>
    </xf>
    <xf numFmtId="0" fontId="129" fillId="0" borderId="26" xfId="0" applyFont="1" applyFill="1" applyBorder="1" applyAlignment="1">
      <alignment horizontal="center" vertical="center" wrapText="1"/>
    </xf>
    <xf numFmtId="0" fontId="129" fillId="26" borderId="26" xfId="0" applyFont="1" applyFill="1" applyBorder="1" applyAlignment="1">
      <alignment horizontal="center" vertical="center" wrapText="1"/>
    </xf>
    <xf numFmtId="0" fontId="130" fillId="0" borderId="26" xfId="0" applyFont="1" applyFill="1" applyBorder="1" applyAlignment="1"/>
    <xf numFmtId="0" fontId="107" fillId="32" borderId="26" xfId="0" applyFont="1" applyFill="1" applyBorder="1" applyAlignment="1">
      <alignment horizontal="left" vertical="center" wrapText="1"/>
    </xf>
    <xf numFmtId="0" fontId="133" fillId="29" borderId="26" xfId="0" applyFont="1" applyFill="1" applyBorder="1" applyAlignment="1">
      <alignment horizontal="center" vertical="center" wrapText="1"/>
    </xf>
    <xf numFmtId="0" fontId="133" fillId="29" borderId="26" xfId="0" applyFont="1" applyFill="1" applyBorder="1" applyAlignment="1">
      <alignment horizontal="center" vertical="center"/>
    </xf>
    <xf numFmtId="0" fontId="133" fillId="31" borderId="26" xfId="0" applyFont="1" applyFill="1" applyBorder="1" applyAlignment="1">
      <alignment horizontal="center" vertical="center" wrapText="1"/>
    </xf>
    <xf numFmtId="1" fontId="103" fillId="26" borderId="26" xfId="0" applyNumberFormat="1" applyFont="1" applyFill="1" applyBorder="1" applyAlignment="1">
      <alignment horizontal="center" vertical="center" wrapText="1"/>
    </xf>
    <xf numFmtId="1" fontId="136" fillId="32" borderId="26" xfId="0" applyNumberFormat="1" applyFont="1" applyFill="1" applyBorder="1" applyAlignment="1">
      <alignment horizontal="center" vertical="center" wrapText="1"/>
    </xf>
    <xf numFmtId="1" fontId="136" fillId="26" borderId="31" xfId="0" applyNumberFormat="1" applyFont="1" applyFill="1" applyBorder="1" applyAlignment="1" applyProtection="1">
      <alignment horizontal="center" vertical="center" wrapText="1"/>
      <protection locked="0"/>
    </xf>
    <xf numFmtId="1" fontId="136" fillId="26" borderId="26" xfId="0" applyNumberFormat="1" applyFont="1" applyFill="1" applyBorder="1" applyAlignment="1" applyProtection="1">
      <alignment horizontal="center" vertical="center" wrapText="1"/>
      <protection locked="0"/>
    </xf>
    <xf numFmtId="1" fontId="103" fillId="26" borderId="0" xfId="0" applyNumberFormat="1" applyFont="1" applyFill="1" applyProtection="1">
      <protection locked="0"/>
    </xf>
    <xf numFmtId="1" fontId="103" fillId="26" borderId="0" xfId="0" applyNumberFormat="1" applyFont="1" applyFill="1"/>
    <xf numFmtId="0" fontId="42" fillId="24" borderId="13" xfId="0" applyFont="1" applyFill="1" applyBorder="1" applyAlignment="1">
      <alignment horizontal="center" vertical="center" wrapText="1"/>
    </xf>
    <xf numFmtId="0" fontId="55" fillId="0" borderId="16" xfId="0" applyFont="1" applyFill="1" applyBorder="1" applyAlignment="1">
      <alignment horizontal="center" vertical="center"/>
    </xf>
    <xf numFmtId="49" fontId="51" fillId="0" borderId="14" xfId="0" applyNumberFormat="1" applyFont="1" applyFill="1" applyBorder="1" applyAlignment="1">
      <alignment horizontal="right" vertical="top" wrapText="1"/>
    </xf>
    <xf numFmtId="49" fontId="51" fillId="0" borderId="14" xfId="0" applyNumberFormat="1" applyFont="1" applyFill="1" applyBorder="1" applyAlignment="1">
      <alignment horizontal="right" vertical="top"/>
    </xf>
    <xf numFmtId="0" fontId="43" fillId="0" borderId="17" xfId="0" applyFont="1" applyFill="1" applyBorder="1" applyAlignment="1">
      <alignment horizontal="left"/>
    </xf>
    <xf numFmtId="0" fontId="36" fillId="0" borderId="0" xfId="0" applyFont="1" applyBorder="1" applyAlignment="1">
      <alignment horizontal="center" vertical="center" wrapText="1"/>
    </xf>
    <xf numFmtId="0" fontId="41" fillId="0" borderId="13" xfId="0" applyFont="1" applyFill="1" applyBorder="1" applyAlignment="1">
      <alignment vertical="top" wrapText="1"/>
    </xf>
    <xf numFmtId="49" fontId="36" fillId="0" borderId="0" xfId="0" applyNumberFormat="1" applyFont="1" applyFill="1" applyBorder="1" applyAlignment="1">
      <alignment vertical="center" wrapText="1"/>
    </xf>
    <xf numFmtId="0" fontId="34" fillId="0" borderId="0" xfId="0" applyFont="1" applyFill="1" applyBorder="1" applyAlignment="1">
      <alignment horizontal="left" vertical="center" wrapText="1"/>
    </xf>
    <xf numFmtId="0" fontId="37" fillId="25" borderId="20" xfId="0" applyFont="1" applyFill="1" applyBorder="1" applyAlignment="1">
      <alignment horizontal="left" vertical="center" wrapText="1" indent="1"/>
    </xf>
    <xf numFmtId="0" fontId="36" fillId="0" borderId="21"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46" fillId="0" borderId="23" xfId="0" applyFont="1" applyFill="1" applyBorder="1" applyAlignment="1">
      <alignment wrapText="1"/>
    </xf>
    <xf numFmtId="0" fontId="34" fillId="0" borderId="0" xfId="0" applyFont="1" applyFill="1" applyBorder="1" applyAlignment="1">
      <alignment horizontal="center" vertical="center" wrapText="1"/>
    </xf>
    <xf numFmtId="0" fontId="34" fillId="0" borderId="0" xfId="0" applyFont="1" applyFill="1" applyBorder="1" applyAlignment="1">
      <alignment horizontal="right" wrapText="1"/>
    </xf>
    <xf numFmtId="0" fontId="128" fillId="26" borderId="26" xfId="0" applyFont="1" applyFill="1" applyBorder="1" applyAlignment="1">
      <alignment horizontal="center" vertical="top" wrapText="1"/>
    </xf>
    <xf numFmtId="0" fontId="129" fillId="0" borderId="49" xfId="0" applyFont="1" applyFill="1" applyBorder="1" applyAlignment="1">
      <alignment horizontal="center" vertical="center" textRotation="90" wrapText="1"/>
    </xf>
    <xf numFmtId="0" fontId="129" fillId="0" borderId="50" xfId="0" applyFont="1" applyFill="1" applyBorder="1" applyAlignment="1">
      <alignment horizontal="center" vertical="center" textRotation="90" wrapText="1"/>
    </xf>
    <xf numFmtId="0" fontId="129" fillId="0" borderId="35" xfId="0" applyFont="1" applyFill="1" applyBorder="1" applyAlignment="1">
      <alignment horizontal="center" vertical="center" textRotation="90" wrapText="1"/>
    </xf>
    <xf numFmtId="0" fontId="108" fillId="0" borderId="52" xfId="0" applyFont="1" applyFill="1" applyBorder="1" applyAlignment="1">
      <alignment horizontal="center"/>
    </xf>
    <xf numFmtId="0" fontId="108" fillId="0" borderId="51" xfId="0" applyFont="1" applyFill="1" applyBorder="1" applyAlignment="1">
      <alignment horizontal="center"/>
    </xf>
    <xf numFmtId="166" fontId="131" fillId="26" borderId="26" xfId="0" applyNumberFormat="1" applyFont="1" applyFill="1" applyBorder="1" applyAlignment="1">
      <alignment horizontal="center" vertical="center" wrapText="1"/>
    </xf>
    <xf numFmtId="1" fontId="131" fillId="26" borderId="26" xfId="0" applyNumberFormat="1" applyFont="1" applyFill="1" applyBorder="1" applyAlignment="1">
      <alignment horizontal="center" vertical="center" wrapText="1"/>
    </xf>
    <xf numFmtId="0" fontId="129" fillId="0" borderId="49" xfId="0" applyFont="1" applyFill="1" applyBorder="1" applyAlignment="1">
      <alignment horizontal="center" vertical="center" wrapText="1"/>
    </xf>
    <xf numFmtId="0" fontId="129" fillId="0" borderId="50" xfId="0" applyFont="1" applyFill="1" applyBorder="1" applyAlignment="1">
      <alignment horizontal="center" vertical="center" wrapText="1"/>
    </xf>
    <xf numFmtId="0" fontId="129" fillId="0" borderId="35" xfId="0" applyFont="1" applyFill="1" applyBorder="1" applyAlignment="1">
      <alignment horizontal="center" vertical="center" wrapText="1"/>
    </xf>
    <xf numFmtId="1" fontId="129" fillId="0" borderId="50" xfId="0" applyNumberFormat="1" applyFont="1" applyFill="1" applyBorder="1" applyAlignment="1">
      <alignment horizontal="center" vertical="center" wrapText="1"/>
    </xf>
    <xf numFmtId="0" fontId="0" fillId="35" borderId="40" xfId="0" applyFont="1" applyFill="1" applyBorder="1" applyAlignment="1">
      <alignment horizontal="center" vertical="center"/>
    </xf>
    <xf numFmtId="0" fontId="0" fillId="35" borderId="41" xfId="0" applyFont="1" applyFill="1" applyBorder="1" applyAlignment="1">
      <alignment horizontal="center" vertical="center"/>
    </xf>
    <xf numFmtId="0" fontId="0" fillId="35" borderId="42" xfId="0" applyFont="1" applyFill="1" applyBorder="1" applyAlignment="1">
      <alignment horizontal="center" vertical="center"/>
    </xf>
    <xf numFmtId="0" fontId="0" fillId="0" borderId="0" xfId="0" applyFont="1" applyAlignment="1">
      <alignment horizontal="center" vertical="center"/>
    </xf>
    <xf numFmtId="0" fontId="30" fillId="0" borderId="0" xfId="0" applyFont="1" applyFill="1" applyBorder="1" applyAlignment="1" applyProtection="1">
      <alignment horizontal="left" wrapText="1"/>
    </xf>
    <xf numFmtId="0" fontId="30" fillId="0" borderId="0" xfId="0" applyFont="1" applyFill="1" applyBorder="1" applyAlignment="1" applyProtection="1">
      <alignment horizontal="left" vertical="top" wrapText="1"/>
    </xf>
    <xf numFmtId="0" fontId="29" fillId="0" borderId="0" xfId="0" applyFont="1" applyFill="1" applyBorder="1" applyAlignment="1" applyProtection="1">
      <alignment horizontal="left" wrapText="1"/>
    </xf>
    <xf numFmtId="0" fontId="35"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cellXfs>
  <cellStyles count="89">
    <cellStyle name="20 % - Accent1" xfId="18" builtinId="30" customBuiltin="1"/>
    <cellStyle name="20 % - Accent1 1" xfId="41"/>
    <cellStyle name="20 % - Accent2" xfId="22" builtinId="34" customBuiltin="1"/>
    <cellStyle name="20 % - Accent2 1" xfId="42"/>
    <cellStyle name="20 % - Accent3" xfId="26" builtinId="38" customBuiltin="1"/>
    <cellStyle name="20 % - Accent3 1" xfId="43"/>
    <cellStyle name="20 % - Accent4" xfId="30" builtinId="42" customBuiltin="1"/>
    <cellStyle name="20 % - Accent4 1" xfId="44"/>
    <cellStyle name="20 % - Accent5" xfId="34" builtinId="46" customBuiltin="1"/>
    <cellStyle name="20 % - Accent5 1" xfId="45"/>
    <cellStyle name="20 % - Accent6" xfId="38" builtinId="50" customBuiltin="1"/>
    <cellStyle name="20 % - Accent6 1" xfId="46"/>
    <cellStyle name="40 % - Accent1" xfId="19" builtinId="31" customBuiltin="1"/>
    <cellStyle name="40 % - Accent1 1" xfId="47"/>
    <cellStyle name="40 % - Accent2" xfId="23" builtinId="35" customBuiltin="1"/>
    <cellStyle name="40 % - Accent2 1" xfId="48"/>
    <cellStyle name="40 % - Accent3" xfId="27" builtinId="39" customBuiltin="1"/>
    <cellStyle name="40 % - Accent3 1" xfId="49"/>
    <cellStyle name="40 % - Accent4" xfId="31" builtinId="43" customBuiltin="1"/>
    <cellStyle name="40 % - Accent4 1" xfId="50"/>
    <cellStyle name="40 % - Accent5" xfId="35" builtinId="47" customBuiltin="1"/>
    <cellStyle name="40 % - Accent5 1" xfId="51"/>
    <cellStyle name="40 % - Accent6" xfId="39" builtinId="51" customBuiltin="1"/>
    <cellStyle name="40 % - Accent6 1" xfId="52"/>
    <cellStyle name="60 % - Accent1" xfId="20" builtinId="32" customBuiltin="1"/>
    <cellStyle name="60 % - Accent1 1" xfId="53"/>
    <cellStyle name="60 % - Accent2" xfId="24" builtinId="36" customBuiltin="1"/>
    <cellStyle name="60 % - Accent2 1" xfId="54"/>
    <cellStyle name="60 % - Accent3" xfId="28" builtinId="40" customBuiltin="1"/>
    <cellStyle name="60 % - Accent3 1" xfId="55"/>
    <cellStyle name="60 % - Accent4" xfId="32" builtinId="44" customBuiltin="1"/>
    <cellStyle name="60 % - Accent4 1" xfId="56"/>
    <cellStyle name="60 % - Accent5" xfId="36" builtinId="48" customBuiltin="1"/>
    <cellStyle name="60 % - Accent5 1" xfId="57"/>
    <cellStyle name="60 % - Accent6" xfId="40" builtinId="52" customBuiltin="1"/>
    <cellStyle name="60 % - Accent6 1" xfId="58"/>
    <cellStyle name="Accent1" xfId="17" builtinId="29" customBuiltin="1"/>
    <cellStyle name="Accent1 1" xfId="59"/>
    <cellStyle name="Accent2" xfId="21" builtinId="33" customBuiltin="1"/>
    <cellStyle name="Accent2 1" xfId="60"/>
    <cellStyle name="Accent3" xfId="25" builtinId="37" customBuiltin="1"/>
    <cellStyle name="Accent3 1" xfId="61"/>
    <cellStyle name="Accent4" xfId="29" builtinId="41" customBuiltin="1"/>
    <cellStyle name="Accent4 1" xfId="62"/>
    <cellStyle name="Accent5" xfId="33" builtinId="45" customBuiltin="1"/>
    <cellStyle name="Accent5 1" xfId="63"/>
    <cellStyle name="Accent6" xfId="37" builtinId="49" customBuiltin="1"/>
    <cellStyle name="Accent6 1" xfId="64"/>
    <cellStyle name="Avertissement" xfId="13" builtinId="11" customBuiltin="1"/>
    <cellStyle name="Avertissement 1" xfId="65"/>
    <cellStyle name="Calcul" xfId="10" builtinId="22" customBuiltin="1"/>
    <cellStyle name="Calcul 1" xfId="66"/>
    <cellStyle name="Cellule liée" xfId="11" builtinId="24" customBuiltin="1"/>
    <cellStyle name="Cellule liée 1" xfId="67"/>
    <cellStyle name="Commentaire" xfId="14" builtinId="10" customBuiltin="1"/>
    <cellStyle name="Commentaire 1" xfId="68"/>
    <cellStyle name="Entrée" xfId="8" builtinId="20" customBuiltin="1"/>
    <cellStyle name="Entrée 1" xfId="69"/>
    <cellStyle name="Heading" xfId="70"/>
    <cellStyle name="Heading1" xfId="71"/>
    <cellStyle name="Insatisfaisant" xfId="6" builtinId="27" customBuiltin="1"/>
    <cellStyle name="Insatisfaisant 1" xfId="72"/>
    <cellStyle name="Lien hypertexte" xfId="88" builtinId="8"/>
    <cellStyle name="Neutre" xfId="7" builtinId="28" customBuiltin="1"/>
    <cellStyle name="Neutre 1" xfId="73"/>
    <cellStyle name="Normal" xfId="0" builtinId="0" customBuiltin="1"/>
    <cellStyle name="Result" xfId="74"/>
    <cellStyle name="Result2" xfId="75"/>
    <cellStyle name="Satisfaisant" xfId="5" builtinId="26" customBuiltin="1"/>
    <cellStyle name="Satisfaisant 1" xfId="76"/>
    <cellStyle name="Sortie" xfId="9" builtinId="21" customBuiltin="1"/>
    <cellStyle name="Sortie 1" xfId="77"/>
    <cellStyle name="tableau" xfId="78"/>
    <cellStyle name="Texte explicatif" xfId="15" builtinId="53" customBuiltin="1"/>
    <cellStyle name="Texte explicatif 1" xfId="79"/>
    <cellStyle name="Titre 1" xfId="80"/>
    <cellStyle name="Titre 2" xfId="81"/>
    <cellStyle name="Titre 1" xfId="1" builtinId="16" customBuiltin="1"/>
    <cellStyle name="Titre 1 1" xfId="82"/>
    <cellStyle name="Titre 2" xfId="2" builtinId="17" customBuiltin="1"/>
    <cellStyle name="Titre 2 1" xfId="83"/>
    <cellStyle name="Titre 3" xfId="3" builtinId="18" customBuiltin="1"/>
    <cellStyle name="Titre 3 1" xfId="84"/>
    <cellStyle name="Titre 4" xfId="4" builtinId="19" customBuiltin="1"/>
    <cellStyle name="Titre 4 1" xfId="85"/>
    <cellStyle name="Total" xfId="16" builtinId="25" customBuiltin="1"/>
    <cellStyle name="Total 1" xfId="86"/>
    <cellStyle name="Vérification" xfId="12" builtinId="23" customBuiltin="1"/>
    <cellStyle name="Vérification 1" xfId="87"/>
  </cellStyles>
  <dxfs count="0"/>
  <tableStyles count="0" defaultTableStyle="TableStyleMedium2" defaultPivotStyle="PivotStyleLight16"/>
  <colors>
    <mruColors>
      <color rgb="FFCC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cid:image001.png@01D1C584.20A1459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jpe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2</xdr:col>
      <xdr:colOff>406978</xdr:colOff>
      <xdr:row>4</xdr:row>
      <xdr:rowOff>3767565</xdr:rowOff>
    </xdr:from>
    <xdr:to>
      <xdr:col>9</xdr:col>
      <xdr:colOff>308898</xdr:colOff>
      <xdr:row>7</xdr:row>
      <xdr:rowOff>138544</xdr:rowOff>
    </xdr:to>
    <xdr:pic>
      <xdr:nvPicPr>
        <xdr:cNvPr id="3" name="Image 2" descr="cid:image001.png@01D1C584.20A1459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688523" y="8859110"/>
          <a:ext cx="4387330" cy="1479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303480</xdr:colOff>
      <xdr:row>8</xdr:row>
      <xdr:rowOff>105840</xdr:rowOff>
    </xdr:from>
    <xdr:ext cx="308520" cy="175320"/>
    <xdr:grpSp>
      <xdr:nvGrpSpPr>
        <xdr:cNvPr id="9" name="Groupe 8"/>
        <xdr:cNvGrpSpPr/>
      </xdr:nvGrpSpPr>
      <xdr:grpSpPr>
        <a:xfrm>
          <a:off x="5761305" y="2315640"/>
          <a:ext cx="308520" cy="175320"/>
          <a:chOff x="5132655" y="2649015"/>
          <a:chExt cx="308520" cy="175320"/>
        </a:xfrm>
      </xdr:grpSpPr>
      <xdr:sp macro="" textlink="">
        <xdr:nvSpPr>
          <xdr:cNvPr id="10" name="Connecteur droit 9"/>
          <xdr:cNvSpPr/>
        </xdr:nvSpPr>
        <xdr:spPr>
          <a:xfrm>
            <a:off x="5132655" y="264901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sp macro="" textlink="">
        <xdr:nvSpPr>
          <xdr:cNvPr id="11" name="Connecteur droit 10"/>
          <xdr:cNvSpPr/>
        </xdr:nvSpPr>
        <xdr:spPr>
          <a:xfrm>
            <a:off x="5132655" y="282433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grpSp>
    <xdr:clientData/>
  </xdr:oneCellAnchor>
  <xdr:oneCellAnchor>
    <xdr:from>
      <xdr:col>0</xdr:col>
      <xdr:colOff>512999</xdr:colOff>
      <xdr:row>5</xdr:row>
      <xdr:rowOff>0</xdr:rowOff>
    </xdr:from>
    <xdr:ext cx="500400" cy="1211040"/>
    <xdr:sp macro="" textlink="">
      <xdr:nvSpPr>
        <xdr:cNvPr id="4" name="Connecteur droit 3"/>
        <xdr:cNvSpPr/>
      </xdr:nvSpPr>
      <xdr:spPr>
        <a:xfrm flipH="1">
          <a:off x="512999" y="1771650"/>
          <a:ext cx="500400" cy="12110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527400</xdr:colOff>
      <xdr:row>9</xdr:row>
      <xdr:rowOff>23760</xdr:rowOff>
    </xdr:from>
    <xdr:ext cx="485999" cy="960840"/>
    <xdr:sp macro="" textlink="">
      <xdr:nvSpPr>
        <xdr:cNvPr id="12" name="Connecteur droit 11"/>
        <xdr:cNvSpPr/>
      </xdr:nvSpPr>
      <xdr:spPr>
        <a:xfrm flipH="1" flipV="1">
          <a:off x="527400" y="3338460"/>
          <a:ext cx="485999" cy="9608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178560</xdr:colOff>
      <xdr:row>9</xdr:row>
      <xdr:rowOff>331920</xdr:rowOff>
    </xdr:from>
    <xdr:ext cx="14040" cy="979200"/>
    <xdr:sp macro="" textlink="">
      <xdr:nvSpPr>
        <xdr:cNvPr id="14" name="Connecteur droit 13"/>
        <xdr:cNvSpPr/>
      </xdr:nvSpPr>
      <xdr:spPr>
        <a:xfrm flipV="1">
          <a:off x="2283585" y="3646620"/>
          <a:ext cx="14040" cy="9792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198000</xdr:colOff>
      <xdr:row>7</xdr:row>
      <xdr:rowOff>0</xdr:rowOff>
    </xdr:from>
    <xdr:ext cx="1800" cy="335160"/>
    <xdr:sp macro="" textlink="">
      <xdr:nvSpPr>
        <xdr:cNvPr id="7" name="Connecteur droit 6"/>
        <xdr:cNvSpPr/>
      </xdr:nvSpPr>
      <xdr:spPr>
        <a:xfrm>
          <a:off x="2303025" y="2343150"/>
          <a:ext cx="1800" cy="3351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3</xdr:col>
      <xdr:colOff>147960</xdr:colOff>
      <xdr:row>2</xdr:row>
      <xdr:rowOff>171720</xdr:rowOff>
    </xdr:from>
    <xdr:ext cx="1080" cy="1532880"/>
    <xdr:sp macro="" textlink="">
      <xdr:nvSpPr>
        <xdr:cNvPr id="2" name="Connecteur droit 1"/>
        <xdr:cNvSpPr/>
      </xdr:nvSpPr>
      <xdr:spPr>
        <a:xfrm flipH="1">
          <a:off x="4062735" y="1171845"/>
          <a:ext cx="1080" cy="15328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585720</xdr:colOff>
      <xdr:row>4</xdr:row>
      <xdr:rowOff>261360</xdr:rowOff>
    </xdr:from>
    <xdr:ext cx="1800" cy="854280"/>
    <xdr:sp macro="" textlink="">
      <xdr:nvSpPr>
        <xdr:cNvPr id="3" name="Connecteur droit 2"/>
        <xdr:cNvSpPr/>
      </xdr:nvSpPr>
      <xdr:spPr>
        <a:xfrm>
          <a:off x="4795770" y="1661535"/>
          <a:ext cx="1800" cy="8542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219960</xdr:colOff>
      <xdr:row>5</xdr:row>
      <xdr:rowOff>187920</xdr:rowOff>
    </xdr:from>
    <xdr:ext cx="401760" cy="550079"/>
    <xdr:sp macro="" textlink="">
      <xdr:nvSpPr>
        <xdr:cNvPr id="6" name="Connecteur droit 5"/>
        <xdr:cNvSpPr/>
      </xdr:nvSpPr>
      <xdr:spPr>
        <a:xfrm flipH="1">
          <a:off x="5668260" y="1959570"/>
          <a:ext cx="401760" cy="55007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401400</xdr:colOff>
      <xdr:row>10</xdr:row>
      <xdr:rowOff>24120</xdr:rowOff>
    </xdr:from>
    <xdr:ext cx="1440" cy="698400"/>
    <xdr:sp macro="" textlink="">
      <xdr:nvSpPr>
        <xdr:cNvPr id="17" name="Connecteur droit 16"/>
        <xdr:cNvSpPr/>
      </xdr:nvSpPr>
      <xdr:spPr>
        <a:xfrm flipV="1">
          <a:off x="4611450" y="3805545"/>
          <a:ext cx="1440" cy="6984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1796760</xdr:colOff>
      <xdr:row>9</xdr:row>
      <xdr:rowOff>348480</xdr:rowOff>
    </xdr:from>
    <xdr:ext cx="321120" cy="246960"/>
    <xdr:sp macro="" textlink="">
      <xdr:nvSpPr>
        <xdr:cNvPr id="15" name="Connecteur droit 14"/>
        <xdr:cNvSpPr/>
      </xdr:nvSpPr>
      <xdr:spPr>
        <a:xfrm flipH="1" flipV="1">
          <a:off x="7245060" y="3663180"/>
          <a:ext cx="321120" cy="2469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131400</xdr:colOff>
      <xdr:row>9</xdr:row>
      <xdr:rowOff>329760</xdr:rowOff>
    </xdr:from>
    <xdr:ext cx="67680" cy="1599839"/>
    <xdr:sp macro="" textlink="">
      <xdr:nvSpPr>
        <xdr:cNvPr id="13" name="Connecteur droit 12"/>
        <xdr:cNvSpPr/>
      </xdr:nvSpPr>
      <xdr:spPr>
        <a:xfrm flipV="1">
          <a:off x="131400" y="3644460"/>
          <a:ext cx="67680" cy="159983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300240</xdr:colOff>
      <xdr:row>5</xdr:row>
      <xdr:rowOff>18000</xdr:rowOff>
    </xdr:from>
    <xdr:ext cx="1059120" cy="1156680"/>
    <xdr:sp macro="" textlink="">
      <xdr:nvSpPr>
        <xdr:cNvPr id="5" name="Connecteur droit 4"/>
        <xdr:cNvSpPr/>
      </xdr:nvSpPr>
      <xdr:spPr>
        <a:xfrm flipH="1">
          <a:off x="2405265" y="1789650"/>
          <a:ext cx="1059120" cy="11566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3834000</xdr:colOff>
      <xdr:row>9</xdr:row>
      <xdr:rowOff>2160</xdr:rowOff>
    </xdr:from>
    <xdr:ext cx="921240" cy="1373759"/>
    <xdr:sp macro="" textlink="">
      <xdr:nvSpPr>
        <xdr:cNvPr id="16" name="Connecteur droit 15"/>
        <xdr:cNvSpPr/>
      </xdr:nvSpPr>
      <xdr:spPr>
        <a:xfrm flipV="1">
          <a:off x="9282300" y="3316860"/>
          <a:ext cx="921240" cy="137375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1253520</xdr:colOff>
      <xdr:row>8</xdr:row>
      <xdr:rowOff>613800</xdr:rowOff>
    </xdr:from>
    <xdr:ext cx="14040" cy="979919"/>
    <xdr:sp macro="" textlink="">
      <xdr:nvSpPr>
        <xdr:cNvPr id="8" name="Connecteur droit 7"/>
        <xdr:cNvSpPr/>
      </xdr:nvSpPr>
      <xdr:spPr>
        <a:xfrm flipV="1">
          <a:off x="3358545" y="3156975"/>
          <a:ext cx="14040" cy="97991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3</xdr:col>
      <xdr:colOff>9525</xdr:colOff>
      <xdr:row>19</xdr:row>
      <xdr:rowOff>180975</xdr:rowOff>
    </xdr:from>
    <xdr:to>
      <xdr:col>4</xdr:col>
      <xdr:colOff>231152</xdr:colOff>
      <xdr:row>22</xdr:row>
      <xdr:rowOff>76200</xdr:rowOff>
    </xdr:to>
    <xdr:pic>
      <xdr:nvPicPr>
        <xdr:cNvPr id="22" name="Image 21"/>
        <xdr:cNvPicPr>
          <a:picLocks noChangeAspect="1"/>
        </xdr:cNvPicPr>
      </xdr:nvPicPr>
      <xdr:blipFill>
        <a:blip xmlns:r="http://schemas.openxmlformats.org/officeDocument/2006/relationships" r:embed="rId1"/>
        <a:stretch>
          <a:fillRect/>
        </a:stretch>
      </xdr:blipFill>
      <xdr:spPr>
        <a:xfrm>
          <a:off x="4210050" y="6124575"/>
          <a:ext cx="516902" cy="466725"/>
        </a:xfrm>
        <a:prstGeom prst="rect">
          <a:avLst/>
        </a:prstGeom>
      </xdr:spPr>
    </xdr:pic>
    <xdr:clientData/>
  </xdr:twoCellAnchor>
  <xdr:twoCellAnchor editAs="oneCell">
    <xdr:from>
      <xdr:col>3</xdr:col>
      <xdr:colOff>0</xdr:colOff>
      <xdr:row>17</xdr:row>
      <xdr:rowOff>38100</xdr:rowOff>
    </xdr:from>
    <xdr:to>
      <xdr:col>4</xdr:col>
      <xdr:colOff>222075</xdr:colOff>
      <xdr:row>19</xdr:row>
      <xdr:rowOff>125100</xdr:rowOff>
    </xdr:to>
    <xdr:pic>
      <xdr:nvPicPr>
        <xdr:cNvPr id="23" name="Image 22"/>
        <xdr:cNvPicPr preferRelativeResize="0">
          <a:picLocks/>
        </xdr:cNvPicPr>
      </xdr:nvPicPr>
      <xdr:blipFill>
        <a:blip xmlns:r="http://schemas.openxmlformats.org/officeDocument/2006/relationships" r:embed="rId2"/>
        <a:stretch>
          <a:fillRect/>
        </a:stretch>
      </xdr:blipFill>
      <xdr:spPr>
        <a:xfrm>
          <a:off x="4200525" y="5600700"/>
          <a:ext cx="517350" cy="468000"/>
        </a:xfrm>
        <a:prstGeom prst="rect">
          <a:avLst/>
        </a:prstGeom>
      </xdr:spPr>
    </xdr:pic>
    <xdr:clientData fLocksWithSheet="0"/>
  </xdr:twoCellAnchor>
  <xdr:twoCellAnchor editAs="oneCell">
    <xdr:from>
      <xdr:col>0</xdr:col>
      <xdr:colOff>0</xdr:colOff>
      <xdr:row>18</xdr:row>
      <xdr:rowOff>0</xdr:rowOff>
    </xdr:from>
    <xdr:to>
      <xdr:col>0</xdr:col>
      <xdr:colOff>514350</xdr:colOff>
      <xdr:row>21</xdr:row>
      <xdr:rowOff>56405</xdr:rowOff>
    </xdr:to>
    <xdr:pic>
      <xdr:nvPicPr>
        <xdr:cNvPr id="24" name="Image 23"/>
        <xdr:cNvPicPr>
          <a:picLocks noChangeAspect="1"/>
        </xdr:cNvPicPr>
      </xdr:nvPicPr>
      <xdr:blipFill>
        <a:blip xmlns:r="http://schemas.openxmlformats.org/officeDocument/2006/relationships" r:embed="rId3"/>
        <a:stretch>
          <a:fillRect/>
        </a:stretch>
      </xdr:blipFill>
      <xdr:spPr>
        <a:xfrm>
          <a:off x="0" y="5753100"/>
          <a:ext cx="514350" cy="627905"/>
        </a:xfrm>
        <a:prstGeom prst="rect">
          <a:avLst/>
        </a:prstGeom>
      </xdr:spPr>
    </xdr:pic>
    <xdr:clientData/>
  </xdr:twoCellAnchor>
  <xdr:twoCellAnchor editAs="oneCell">
    <xdr:from>
      <xdr:col>0</xdr:col>
      <xdr:colOff>19050</xdr:colOff>
      <xdr:row>22</xdr:row>
      <xdr:rowOff>171450</xdr:rowOff>
    </xdr:from>
    <xdr:to>
      <xdr:col>0</xdr:col>
      <xdr:colOff>283029</xdr:colOff>
      <xdr:row>24</xdr:row>
      <xdr:rowOff>19050</xdr:rowOff>
    </xdr:to>
    <xdr:pic>
      <xdr:nvPicPr>
        <xdr:cNvPr id="25" name="Image 24"/>
        <xdr:cNvPicPr>
          <a:picLocks noChangeAspect="1"/>
        </xdr:cNvPicPr>
      </xdr:nvPicPr>
      <xdr:blipFill>
        <a:blip xmlns:r="http://schemas.openxmlformats.org/officeDocument/2006/relationships" r:embed="rId4"/>
        <a:stretch>
          <a:fillRect/>
        </a:stretch>
      </xdr:blipFill>
      <xdr:spPr>
        <a:xfrm>
          <a:off x="19050" y="6686550"/>
          <a:ext cx="263979" cy="228600"/>
        </a:xfrm>
        <a:prstGeom prst="rect">
          <a:avLst/>
        </a:prstGeom>
      </xdr:spPr>
    </xdr:pic>
    <xdr:clientData/>
  </xdr:twoCellAnchor>
  <xdr:oneCellAnchor>
    <xdr:from>
      <xdr:col>2</xdr:col>
      <xdr:colOff>19050</xdr:colOff>
      <xdr:row>2</xdr:row>
      <xdr:rowOff>190500</xdr:rowOff>
    </xdr:from>
    <xdr:ext cx="152400" cy="1333500"/>
    <xdr:sp macro="" textlink="">
      <xdr:nvSpPr>
        <xdr:cNvPr id="26" name="Connecteur droit 25"/>
        <xdr:cNvSpPr/>
      </xdr:nvSpPr>
      <xdr:spPr>
        <a:xfrm>
          <a:off x="3933825" y="857250"/>
          <a:ext cx="152400" cy="13335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4</xdr:col>
      <xdr:colOff>466726</xdr:colOff>
      <xdr:row>21</xdr:row>
      <xdr:rowOff>104775</xdr:rowOff>
    </xdr:from>
    <xdr:to>
      <xdr:col>5</xdr:col>
      <xdr:colOff>419101</xdr:colOff>
      <xdr:row>24</xdr:row>
      <xdr:rowOff>105962</xdr:rowOff>
    </xdr:to>
    <xdr:pic>
      <xdr:nvPicPr>
        <xdr:cNvPr id="27" name="Image 2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962526" y="6429375"/>
          <a:ext cx="571500" cy="5726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173182</xdr:colOff>
      <xdr:row>1</xdr:row>
      <xdr:rowOff>185270</xdr:rowOff>
    </xdr:from>
    <xdr:to>
      <xdr:col>7</xdr:col>
      <xdr:colOff>1454727</xdr:colOff>
      <xdr:row>1</xdr:row>
      <xdr:rowOff>514314</xdr:rowOff>
    </xdr:to>
    <xdr:sp macro="" textlink="">
      <xdr:nvSpPr>
        <xdr:cNvPr id="9" name="Flèche droite 8"/>
        <xdr:cNvSpPr/>
      </xdr:nvSpPr>
      <xdr:spPr>
        <a:xfrm flipV="1">
          <a:off x="8206531" y="1245600"/>
          <a:ext cx="1281545" cy="32904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121227</xdr:colOff>
      <xdr:row>1</xdr:row>
      <xdr:rowOff>186577</xdr:rowOff>
    </xdr:from>
    <xdr:to>
      <xdr:col>14</xdr:col>
      <xdr:colOff>207817</xdr:colOff>
      <xdr:row>1</xdr:row>
      <xdr:rowOff>548527</xdr:rowOff>
    </xdr:to>
    <xdr:sp macro="" textlink="">
      <xdr:nvSpPr>
        <xdr:cNvPr id="10" name="Flèche droite 9"/>
        <xdr:cNvSpPr/>
      </xdr:nvSpPr>
      <xdr:spPr>
        <a:xfrm>
          <a:off x="13761746" y="1246907"/>
          <a:ext cx="4561543"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173181</xdr:colOff>
      <xdr:row>1</xdr:row>
      <xdr:rowOff>168605</xdr:rowOff>
    </xdr:from>
    <xdr:to>
      <xdr:col>20</xdr:col>
      <xdr:colOff>259772</xdr:colOff>
      <xdr:row>1</xdr:row>
      <xdr:rowOff>530554</xdr:rowOff>
    </xdr:to>
    <xdr:sp macro="" textlink="">
      <xdr:nvSpPr>
        <xdr:cNvPr id="11" name="Flèche droite 10"/>
        <xdr:cNvSpPr/>
      </xdr:nvSpPr>
      <xdr:spPr>
        <a:xfrm>
          <a:off x="19906106" y="1228935"/>
          <a:ext cx="3537157" cy="36194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8</xdr:col>
          <xdr:colOff>2857500</xdr:colOff>
          <xdr:row>0</xdr:row>
          <xdr:rowOff>266700</xdr:rowOff>
        </xdr:from>
        <xdr:to>
          <xdr:col>10</xdr:col>
          <xdr:colOff>66675</xdr:colOff>
          <xdr:row>0</xdr:row>
          <xdr:rowOff>666750</xdr:rowOff>
        </xdr:to>
        <xdr:sp macro="" textlink="">
          <xdr:nvSpPr>
            <xdr:cNvPr id="5126" name="Button 6" hidden="1">
              <a:extLst>
                <a:ext uri="{63B3BB69-23CF-44E3-9099-C40C66FF867C}">
                  <a14:compatExt spid="_x0000_s5126"/>
                </a:ext>
              </a:extLst>
            </xdr:cNvPr>
            <xdr:cNvSpPr/>
          </xdr:nvSpPr>
          <xdr:spPr>
            <a:xfrm>
              <a:off x="0" y="0"/>
              <a:ext cx="0" cy="0"/>
            </a:xfrm>
            <a:prstGeom prst="rect">
              <a:avLst/>
            </a:prstGeom>
          </xdr:spPr>
          <xdr:txBody>
            <a:bodyPr vertOverflow="clip" wrap="square" lIns="54864" tIns="54864" rIns="54864" bIns="54864" anchor="ctr" upright="1"/>
            <a:lstStyle/>
            <a:p>
              <a:pPr algn="ctr" rtl="0">
                <a:defRPr sz="1000"/>
              </a:pPr>
              <a:r>
                <a:rPr lang="fr-FR" sz="2800" b="0" i="0" u="none" strike="noStrike" baseline="0">
                  <a:solidFill>
                    <a:srgbClr val="000000"/>
                  </a:solidFill>
                  <a:latin typeface="Calibri"/>
                  <a:cs typeface="Calibri"/>
                </a:rPr>
                <a:t>ENR CONSO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323850</xdr:colOff>
          <xdr:row>0</xdr:row>
          <xdr:rowOff>238125</xdr:rowOff>
        </xdr:from>
        <xdr:to>
          <xdr:col>8</xdr:col>
          <xdr:colOff>2295525</xdr:colOff>
          <xdr:row>0</xdr:row>
          <xdr:rowOff>685800</xdr:rowOff>
        </xdr:to>
        <xdr:sp macro="" textlink="">
          <xdr:nvSpPr>
            <xdr:cNvPr id="5127" name="Button 7" hidden="1">
              <a:extLst>
                <a:ext uri="{63B3BB69-23CF-44E3-9099-C40C66FF867C}">
                  <a14:compatExt spid="_x0000_s5127"/>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600" b="0" i="0" u="none" strike="noStrike" baseline="0">
                  <a:solidFill>
                    <a:srgbClr val="000000"/>
                  </a:solidFill>
                  <a:latin typeface="Calibri"/>
                  <a:cs typeface="Calibri"/>
                </a:rPr>
                <a:t>IMPRESS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0</xdr:row>
          <xdr:rowOff>285750</xdr:rowOff>
        </xdr:from>
        <xdr:to>
          <xdr:col>15</xdr:col>
          <xdr:colOff>1219200</xdr:colOff>
          <xdr:row>0</xdr:row>
          <xdr:rowOff>809625</xdr:rowOff>
        </xdr:to>
        <xdr:sp macro="" textlink="">
          <xdr:nvSpPr>
            <xdr:cNvPr id="5128" name="Button 8" hidden="1">
              <a:extLst>
                <a:ext uri="{63B3BB69-23CF-44E3-9099-C40C66FF867C}">
                  <a14:compatExt spid="_x0000_s5128"/>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600" b="0" i="0" u="none" strike="noStrike" baseline="0">
                  <a:solidFill>
                    <a:srgbClr val="000000"/>
                  </a:solidFill>
                  <a:latin typeface="Calibri"/>
                  <a:cs typeface="Calibri"/>
                </a:rPr>
                <a:t>EFFACER CHAMPS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1765248</xdr:colOff>
      <xdr:row>99</xdr:row>
      <xdr:rowOff>131347</xdr:rowOff>
    </xdr:from>
    <xdr:to>
      <xdr:col>0</xdr:col>
      <xdr:colOff>9144000</xdr:colOff>
      <xdr:row>133</xdr:row>
      <xdr:rowOff>31</xdr:rowOff>
    </xdr:to>
    <xdr:pic>
      <xdr:nvPicPr>
        <xdr:cNvPr id="4" name="Image 3"/>
        <xdr:cNvPicPr>
          <a:picLocks noChangeAspect="1"/>
        </xdr:cNvPicPr>
      </xdr:nvPicPr>
      <xdr:blipFill>
        <a:blip xmlns:r="http://schemas.openxmlformats.org/officeDocument/2006/relationships" r:embed="rId1"/>
        <a:stretch>
          <a:fillRect/>
        </a:stretch>
      </xdr:blipFill>
      <xdr:spPr>
        <a:xfrm>
          <a:off x="1765248" y="20882240"/>
          <a:ext cx="7378752" cy="6808327"/>
        </a:xfrm>
        <a:prstGeom prst="rect">
          <a:avLst/>
        </a:prstGeom>
      </xdr:spPr>
    </xdr:pic>
    <xdr:clientData/>
  </xdr:twoCellAnchor>
  <xdr:twoCellAnchor editAs="oneCell">
    <xdr:from>
      <xdr:col>0</xdr:col>
      <xdr:colOff>0</xdr:colOff>
      <xdr:row>156</xdr:row>
      <xdr:rowOff>0</xdr:rowOff>
    </xdr:from>
    <xdr:to>
      <xdr:col>0</xdr:col>
      <xdr:colOff>11653438</xdr:colOff>
      <xdr:row>229</xdr:row>
      <xdr:rowOff>76200</xdr:rowOff>
    </xdr:to>
    <xdr:pic>
      <xdr:nvPicPr>
        <xdr:cNvPr id="2" name="Image 1"/>
        <xdr:cNvPicPr>
          <a:picLocks noChangeAspect="1"/>
        </xdr:cNvPicPr>
      </xdr:nvPicPr>
      <xdr:blipFill>
        <a:blip xmlns:r="http://schemas.openxmlformats.org/officeDocument/2006/relationships" r:embed="rId2"/>
        <a:stretch>
          <a:fillRect/>
        </a:stretch>
      </xdr:blipFill>
      <xdr:spPr>
        <a:xfrm>
          <a:off x="0" y="32956500"/>
          <a:ext cx="11653438" cy="13982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85725</xdr:colOff>
      <xdr:row>3</xdr:row>
      <xdr:rowOff>371475</xdr:rowOff>
    </xdr:from>
    <xdr:to>
      <xdr:col>10</xdr:col>
      <xdr:colOff>28324</xdr:colOff>
      <xdr:row>22</xdr:row>
      <xdr:rowOff>152400</xdr:rowOff>
    </xdr:to>
    <xdr:pic>
      <xdr:nvPicPr>
        <xdr:cNvPr id="5" name="Picture 2" descr="http://www.bhs.fr/upload/image/Danger%20physico-chimique.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990600"/>
          <a:ext cx="7829299" cy="360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247651</xdr:colOff>
      <xdr:row>22</xdr:row>
      <xdr:rowOff>95250</xdr:rowOff>
    </xdr:from>
    <xdr:to>
      <xdr:col>9</xdr:col>
      <xdr:colOff>828675</xdr:colOff>
      <xdr:row>43</xdr:row>
      <xdr:rowOff>128611</xdr:rowOff>
    </xdr:to>
    <xdr:pic>
      <xdr:nvPicPr>
        <xdr:cNvPr id="6" name="Picture 1" descr="http://www.bhs.fr/upload/image/danger%20pour%20la%20sante.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6801" y="4543425"/>
          <a:ext cx="7591424" cy="4033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247650</xdr:colOff>
      <xdr:row>43</xdr:row>
      <xdr:rowOff>76201</xdr:rowOff>
    </xdr:from>
    <xdr:to>
      <xdr:col>10</xdr:col>
      <xdr:colOff>85725</xdr:colOff>
      <xdr:row>52</xdr:row>
      <xdr:rowOff>189393</xdr:rowOff>
    </xdr:to>
    <xdr:pic>
      <xdr:nvPicPr>
        <xdr:cNvPr id="7" name="Picture 3" descr="http://www.bhs.fr/upload/image/Danger%20pour%20environnement(1).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66800" y="8524876"/>
          <a:ext cx="7724775" cy="1827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542926</xdr:colOff>
      <xdr:row>53</xdr:row>
      <xdr:rowOff>95250</xdr:rowOff>
    </xdr:from>
    <xdr:to>
      <xdr:col>10</xdr:col>
      <xdr:colOff>85726</xdr:colOff>
      <xdr:row>72</xdr:row>
      <xdr:rowOff>68909</xdr:rowOff>
    </xdr:to>
    <xdr:pic>
      <xdr:nvPicPr>
        <xdr:cNvPr id="8" name="Picture 9" descr="http://www.simt.fr/wp-content/uploads/2012/04/img_chimique-cmr111.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6" y="10448925"/>
          <a:ext cx="7429500" cy="3593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www.ineris.fr/aida/consultation_document/sites/default/files/gesdoc/73899/Annexe_III.pdf"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IV10"/>
  <sheetViews>
    <sheetView view="pageLayout" topLeftCell="A4" zoomScale="55" zoomScaleNormal="100" zoomScalePageLayoutView="55" workbookViewId="0">
      <selection activeCell="O5" sqref="O5"/>
    </sheetView>
  </sheetViews>
  <sheetFormatPr baseColWidth="10" defaultRowHeight="15"/>
  <cols>
    <col min="1" max="10" width="9" style="29" customWidth="1"/>
    <col min="11" max="11" width="7.5703125" style="29" customWidth="1"/>
    <col min="12" max="12" width="1.5703125" style="29" customWidth="1"/>
    <col min="13" max="13" width="8.28515625" style="29" customWidth="1"/>
    <col min="14" max="256" width="12.28515625" style="29" customWidth="1"/>
    <col min="257" max="16384" width="11.42578125" style="15"/>
  </cols>
  <sheetData>
    <row r="1" spans="1:13" ht="90.75" customHeight="1">
      <c r="A1" s="35"/>
      <c r="B1" s="36"/>
      <c r="C1" s="36"/>
      <c r="D1" s="36"/>
      <c r="E1" s="36"/>
      <c r="F1" s="36"/>
      <c r="G1" s="36"/>
      <c r="H1" s="36"/>
      <c r="I1" s="36"/>
      <c r="J1" s="36"/>
      <c r="K1" s="36"/>
      <c r="L1" s="36"/>
      <c r="M1" s="37"/>
    </row>
    <row r="2" spans="1:13" ht="140.25" customHeight="1">
      <c r="A2" s="388" t="s">
        <v>0</v>
      </c>
      <c r="B2" s="388"/>
      <c r="C2" s="388"/>
      <c r="D2" s="388"/>
      <c r="E2" s="388"/>
      <c r="F2" s="388"/>
      <c r="G2" s="388"/>
      <c r="H2" s="388"/>
      <c r="I2" s="388"/>
      <c r="J2" s="388"/>
      <c r="K2" s="388"/>
      <c r="L2" s="388"/>
      <c r="M2" s="388"/>
    </row>
    <row r="3" spans="1:13" ht="32.1" customHeight="1">
      <c r="A3" s="38"/>
      <c r="M3" s="39"/>
    </row>
    <row r="4" spans="1:13" ht="138" customHeight="1">
      <c r="A4" s="389">
        <v>2017</v>
      </c>
      <c r="B4" s="389"/>
      <c r="C4" s="389"/>
      <c r="D4" s="389"/>
      <c r="E4" s="389"/>
      <c r="F4" s="389"/>
      <c r="G4" s="389"/>
      <c r="H4" s="389"/>
      <c r="I4" s="389"/>
      <c r="J4" s="389"/>
      <c r="K4" s="389"/>
      <c r="L4" s="389"/>
      <c r="M4" s="389"/>
    </row>
    <row r="5" spans="1:13" ht="372.4" customHeight="1">
      <c r="A5" s="390" t="s">
        <v>393</v>
      </c>
      <c r="B5" s="391"/>
      <c r="C5" s="391"/>
      <c r="D5" s="391"/>
      <c r="E5" s="391"/>
      <c r="F5" s="391"/>
      <c r="G5" s="391"/>
      <c r="H5" s="391"/>
      <c r="I5" s="391"/>
      <c r="J5" s="391"/>
      <c r="K5" s="391"/>
      <c r="L5" s="15"/>
      <c r="M5" s="66" t="s">
        <v>394</v>
      </c>
    </row>
    <row r="6" spans="1:13">
      <c r="A6" s="51"/>
      <c r="M6" s="52"/>
    </row>
    <row r="7" spans="1:13">
      <c r="A7" s="51"/>
      <c r="M7" s="52"/>
    </row>
    <row r="8" spans="1:13">
      <c r="A8" s="51"/>
      <c r="M8" s="52"/>
    </row>
    <row r="9" spans="1:13">
      <c r="A9" s="51"/>
      <c r="M9" s="52"/>
    </row>
    <row r="10" spans="1:13" ht="15.75">
      <c r="A10" s="392" t="s">
        <v>236</v>
      </c>
      <c r="B10" s="392"/>
      <c r="C10" s="392"/>
      <c r="D10" s="40"/>
      <c r="E10" s="40"/>
      <c r="F10" s="40"/>
      <c r="G10" s="40"/>
      <c r="H10" s="40"/>
      <c r="I10" s="40"/>
      <c r="J10" s="41"/>
      <c r="K10" s="41"/>
      <c r="L10" s="41"/>
      <c r="M10" s="42"/>
    </row>
  </sheetData>
  <mergeCells count="4">
    <mergeCell ref="A2:M2"/>
    <mergeCell ref="A4:M4"/>
    <mergeCell ref="A5:K5"/>
    <mergeCell ref="A10:C10"/>
  </mergeCells>
  <printOptions horizontalCentered="1" verticalCentered="1"/>
  <pageMargins left="0.25" right="0.25" top="0.75" bottom="0.75" header="0.3" footer="0.3"/>
  <pageSetup paperSize="9" scale="89" pageOrder="overThenDown"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V24"/>
  <sheetViews>
    <sheetView view="pageLayout" topLeftCell="A4" zoomScaleNormal="100" workbookViewId="0">
      <selection activeCell="B23" sqref="B23"/>
    </sheetView>
  </sheetViews>
  <sheetFormatPr baseColWidth="10" defaultRowHeight="15"/>
  <cols>
    <col min="1" max="1" width="31.5703125" style="22" customWidth="1"/>
    <col min="2" max="2" width="27.140625" style="22" customWidth="1"/>
    <col min="3" max="3" width="4.28515625" style="22" customWidth="1"/>
    <col min="4" max="4" width="4.42578125" style="32" customWidth="1"/>
    <col min="5" max="5" width="9.28515625" style="23" customWidth="1"/>
    <col min="6" max="6" width="9.28515625" style="21" customWidth="1"/>
    <col min="7" max="7" width="65.140625" style="22" customWidth="1"/>
    <col min="8" max="252" width="12.28515625" style="22" customWidth="1"/>
    <col min="253" max="256" width="12.28515625" style="29" customWidth="1"/>
    <col min="257" max="257" width="12.28515625" style="15" customWidth="1"/>
    <col min="258" max="16384" width="11.42578125" style="15"/>
  </cols>
  <sheetData>
    <row r="1" spans="1:256" ht="26.25">
      <c r="A1" s="8" t="s">
        <v>1</v>
      </c>
      <c r="B1" s="9"/>
      <c r="C1" s="9"/>
      <c r="D1" s="10"/>
      <c r="E1" s="11"/>
      <c r="F1" s="11"/>
      <c r="G1" s="1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3"/>
      <c r="IR1" s="13"/>
      <c r="IS1" s="14"/>
      <c r="IT1" s="14"/>
      <c r="IU1" s="14"/>
      <c r="IV1" s="14"/>
    </row>
    <row r="2" spans="1:256" ht="26.25">
      <c r="A2" s="8"/>
      <c r="B2" s="9"/>
      <c r="C2" s="9"/>
      <c r="D2" s="10"/>
      <c r="E2" s="11"/>
      <c r="F2" s="11"/>
      <c r="G2" s="11"/>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3"/>
      <c r="IR2" s="13"/>
      <c r="IS2" s="14"/>
      <c r="IT2" s="14"/>
      <c r="IU2" s="14"/>
      <c r="IV2" s="14"/>
    </row>
    <row r="3" spans="1:256" ht="15.75">
      <c r="A3" s="11"/>
      <c r="B3" s="18" t="s">
        <v>265</v>
      </c>
      <c r="C3" s="16"/>
      <c r="D3" s="396" t="s">
        <v>2</v>
      </c>
      <c r="E3" s="396"/>
      <c r="F3" s="396"/>
      <c r="G3" s="396"/>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3"/>
      <c r="IR3" s="13"/>
      <c r="IS3" s="14"/>
      <c r="IT3" s="14"/>
      <c r="IU3" s="14"/>
      <c r="IV3" s="14"/>
    </row>
    <row r="4" spans="1:256" ht="15.75">
      <c r="A4" s="11"/>
      <c r="B4" s="16"/>
      <c r="C4" s="16"/>
      <c r="D4" s="10"/>
      <c r="E4" s="17"/>
      <c r="F4" s="17"/>
      <c r="G4" s="17"/>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3"/>
      <c r="IR4" s="13"/>
      <c r="IS4" s="14"/>
      <c r="IT4" s="14"/>
      <c r="IU4" s="14"/>
      <c r="IV4" s="14"/>
    </row>
    <row r="5" spans="1:256" ht="29.85" customHeight="1">
      <c r="A5" s="11" t="s">
        <v>3</v>
      </c>
      <c r="B5" s="18" t="s">
        <v>4</v>
      </c>
      <c r="C5" s="18"/>
      <c r="D5" s="19"/>
      <c r="E5" s="20" t="s">
        <v>5</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12"/>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3"/>
      <c r="IR5" s="13"/>
      <c r="IS5" s="14"/>
      <c r="IT5" s="14"/>
      <c r="IU5" s="14"/>
      <c r="IV5" s="14"/>
    </row>
    <row r="6" spans="1:256" ht="15.75">
      <c r="A6" s="11"/>
      <c r="B6" s="16"/>
      <c r="C6" s="16"/>
      <c r="D6" s="19"/>
      <c r="G6" s="20" t="s">
        <v>6</v>
      </c>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12"/>
      <c r="HK6" s="12"/>
      <c r="HL6" s="12"/>
      <c r="HM6" s="12"/>
      <c r="HN6" s="12"/>
      <c r="HO6" s="12"/>
      <c r="HP6" s="12"/>
      <c r="HQ6" s="12"/>
      <c r="HR6" s="12"/>
      <c r="HS6" s="12"/>
      <c r="HT6" s="12"/>
      <c r="HU6" s="12"/>
      <c r="HV6" s="12"/>
      <c r="HW6" s="12"/>
      <c r="HX6" s="12"/>
      <c r="HY6" s="12"/>
      <c r="HZ6" s="12"/>
      <c r="IA6" s="12"/>
      <c r="IB6" s="12"/>
      <c r="IC6" s="12"/>
      <c r="ID6" s="12"/>
      <c r="IE6" s="12"/>
      <c r="IF6" s="12"/>
      <c r="IG6" s="12"/>
      <c r="IH6" s="12"/>
      <c r="II6" s="12"/>
      <c r="IJ6" s="12"/>
      <c r="IK6" s="12"/>
      <c r="IL6" s="12"/>
      <c r="IM6" s="12"/>
      <c r="IN6" s="12"/>
      <c r="IO6" s="12"/>
      <c r="IP6" s="12"/>
      <c r="IQ6" s="13"/>
      <c r="IR6" s="13"/>
      <c r="IS6" s="14"/>
      <c r="IT6" s="14"/>
      <c r="IU6" s="14"/>
      <c r="IV6" s="14"/>
    </row>
    <row r="7" spans="1:256" ht="29.85" customHeight="1">
      <c r="A7" s="11"/>
      <c r="B7" s="17" t="s">
        <v>7</v>
      </c>
      <c r="C7" s="53"/>
      <c r="D7" s="10"/>
      <c r="E7" s="11"/>
      <c r="F7" s="11"/>
      <c r="G7" s="11"/>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3"/>
      <c r="IR7" s="13"/>
      <c r="IS7" s="14"/>
      <c r="IT7" s="14"/>
      <c r="IU7" s="14"/>
      <c r="IV7" s="14"/>
    </row>
    <row r="8" spans="1:256" ht="15.75">
      <c r="A8" s="11"/>
      <c r="B8" s="24"/>
      <c r="C8" s="24"/>
      <c r="D8" s="10"/>
      <c r="E8" s="11"/>
      <c r="F8" s="11"/>
      <c r="G8" s="11"/>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3"/>
      <c r="IR8" s="13"/>
      <c r="IS8" s="14"/>
      <c r="IT8" s="14"/>
      <c r="IU8" s="14"/>
      <c r="IV8" s="14"/>
    </row>
    <row r="9" spans="1:256" ht="61.15" customHeight="1">
      <c r="A9" s="397" t="s">
        <v>181</v>
      </c>
      <c r="B9" s="25" t="s">
        <v>182</v>
      </c>
      <c r="C9" s="55">
        <v>25.7</v>
      </c>
      <c r="D9" s="26" t="s">
        <v>8</v>
      </c>
      <c r="E9" s="398" t="s">
        <v>185</v>
      </c>
      <c r="F9" s="398"/>
      <c r="G9" s="27" t="s">
        <v>183</v>
      </c>
      <c r="H9" s="399" t="s">
        <v>9</v>
      </c>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row>
    <row r="10" spans="1:256" ht="37.35" customHeight="1">
      <c r="A10" s="397"/>
      <c r="B10" s="30" t="s">
        <v>10</v>
      </c>
      <c r="C10" s="30"/>
      <c r="D10" s="400" t="s">
        <v>11</v>
      </c>
      <c r="E10" s="400"/>
      <c r="F10" s="400"/>
      <c r="G10" s="31" t="s">
        <v>12</v>
      </c>
      <c r="H10" s="399"/>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row>
    <row r="12" spans="1:256" ht="15.75">
      <c r="G12" s="11" t="s">
        <v>13</v>
      </c>
    </row>
    <row r="13" spans="1:256" ht="29.85" customHeight="1">
      <c r="B13" s="33" t="s">
        <v>14</v>
      </c>
      <c r="C13" s="33"/>
    </row>
    <row r="14" spans="1:256" ht="29.85" customHeight="1">
      <c r="A14" s="11" t="s">
        <v>15</v>
      </c>
      <c r="B14" s="11" t="s">
        <v>16</v>
      </c>
      <c r="C14" s="54"/>
      <c r="D14" s="401" t="s">
        <v>17</v>
      </c>
      <c r="E14" s="401"/>
      <c r="F14" s="401"/>
      <c r="G14" s="402" t="s">
        <v>18</v>
      </c>
      <c r="H14" s="402"/>
      <c r="I14" s="15"/>
    </row>
    <row r="15" spans="1:256">
      <c r="G15" s="402"/>
      <c r="H15" s="402"/>
    </row>
    <row r="17" spans="1:8" ht="47.85" customHeight="1">
      <c r="A17" s="394" t="s">
        <v>19</v>
      </c>
      <c r="B17" s="394"/>
      <c r="C17" s="394"/>
      <c r="D17" s="394"/>
      <c r="E17" s="394"/>
      <c r="F17" s="394"/>
      <c r="G17" s="394"/>
      <c r="H17" s="394"/>
    </row>
    <row r="19" spans="1:8">
      <c r="E19" s="395" t="s">
        <v>21</v>
      </c>
      <c r="F19" s="395"/>
      <c r="G19" s="395"/>
    </row>
    <row r="20" spans="1:8">
      <c r="A20" s="34" t="s">
        <v>20</v>
      </c>
    </row>
    <row r="21" spans="1:8">
      <c r="E21" s="395" t="s">
        <v>23</v>
      </c>
      <c r="F21" s="395"/>
      <c r="G21" s="395"/>
    </row>
    <row r="24" spans="1:8" ht="15" customHeight="1">
      <c r="A24" s="34" t="s">
        <v>22</v>
      </c>
      <c r="C24" s="393" t="s">
        <v>266</v>
      </c>
      <c r="D24" s="393"/>
      <c r="E24" s="393"/>
      <c r="F24" s="393"/>
      <c r="G24" s="393"/>
    </row>
  </sheetData>
  <mergeCells count="11">
    <mergeCell ref="C24:G24"/>
    <mergeCell ref="A17:H17"/>
    <mergeCell ref="E19:G19"/>
    <mergeCell ref="E21:G21"/>
    <mergeCell ref="D3:G3"/>
    <mergeCell ref="A9:A10"/>
    <mergeCell ref="E9:F9"/>
    <mergeCell ref="H9:H10"/>
    <mergeCell ref="D10:F10"/>
    <mergeCell ref="D14:F14"/>
    <mergeCell ref="G14:H15"/>
  </mergeCells>
  <printOptions horizontalCentered="1"/>
  <pageMargins left="0.19685039370078741" right="0.19685039370078741" top="0.74803149606299213" bottom="0.74803149606299213" header="0.39370078740157483" footer="0.39370078740157483"/>
  <pageSetup paperSize="9" scale="87" fitToWidth="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X286"/>
  <sheetViews>
    <sheetView tabSelected="1" zoomScale="53" zoomScaleNormal="53" workbookViewId="0">
      <pane ySplit="3" topLeftCell="A4" activePane="bottomLeft" state="frozen"/>
      <selection pane="bottomLeft" activeCell="V5" sqref="V5"/>
    </sheetView>
  </sheetViews>
  <sheetFormatPr baseColWidth="10" defaultRowHeight="120" customHeight="1"/>
  <cols>
    <col min="1" max="2" width="4.7109375" style="366" customWidth="1"/>
    <col min="3" max="3" width="22.42578125" style="285" customWidth="1"/>
    <col min="4" max="4" width="33.7109375" style="309" customWidth="1"/>
    <col min="5" max="5" width="14.7109375" style="292" customWidth="1"/>
    <col min="6" max="6" width="26" style="336" customWidth="1"/>
    <col min="7" max="7" width="14.42578125" style="333" customWidth="1"/>
    <col min="8" max="8" width="23.5703125" style="309" customWidth="1"/>
    <col min="9" max="9" width="60.5703125" style="293" customWidth="1"/>
    <col min="10" max="10" width="24.5703125" style="293" customWidth="1"/>
    <col min="11" max="11" width="13.7109375" style="338" customWidth="1"/>
    <col min="12" max="12" width="9.42578125" style="315" customWidth="1"/>
    <col min="13" max="13" width="14" style="318" customWidth="1"/>
    <col min="14" max="14" width="5.42578125" style="316" customWidth="1"/>
    <col min="15" max="15" width="4.85546875" style="316" customWidth="1"/>
    <col min="16" max="16" width="19.42578125" style="322" customWidth="1"/>
    <col min="17" max="17" width="5.5703125" style="315" customWidth="1"/>
    <col min="18" max="18" width="19.85546875" style="338" customWidth="1"/>
    <col min="19" max="19" width="9.7109375" style="315" customWidth="1"/>
    <col min="20" max="20" width="16.5703125" style="340" customWidth="1"/>
    <col min="21" max="21" width="6.42578125" style="317" customWidth="1"/>
    <col min="22" max="22" width="38.140625" style="387" customWidth="1"/>
    <col min="23" max="23" width="16.28515625" style="345" customWidth="1"/>
    <col min="24" max="24" width="17.5703125" style="343" customWidth="1"/>
    <col min="25" max="16384" width="11.42578125" style="285"/>
  </cols>
  <sheetData>
    <row r="1" spans="1:24" s="331" customFormat="1" ht="78" customHeight="1">
      <c r="A1" s="403" t="s">
        <v>1017</v>
      </c>
      <c r="B1" s="403"/>
      <c r="C1" s="403"/>
      <c r="D1" s="403"/>
      <c r="E1" s="403"/>
      <c r="F1" s="403"/>
      <c r="G1" s="403"/>
      <c r="H1" s="407"/>
      <c r="I1" s="408"/>
      <c r="J1" s="408"/>
      <c r="K1" s="408"/>
      <c r="L1" s="408"/>
      <c r="M1" s="408"/>
      <c r="N1" s="408"/>
      <c r="O1" s="408"/>
      <c r="P1" s="408"/>
      <c r="Q1" s="408"/>
      <c r="R1" s="408"/>
      <c r="S1" s="408"/>
      <c r="T1" s="408"/>
      <c r="U1" s="408"/>
      <c r="V1" s="408"/>
      <c r="W1" s="408"/>
      <c r="X1" s="408"/>
    </row>
    <row r="2" spans="1:24" s="377" customFormat="1" ht="51.75">
      <c r="A2" s="404"/>
      <c r="B2" s="405"/>
      <c r="C2" s="405"/>
      <c r="D2" s="405"/>
      <c r="E2" s="406"/>
      <c r="F2" s="376" t="s">
        <v>791</v>
      </c>
      <c r="G2" s="376" t="s">
        <v>885</v>
      </c>
      <c r="H2" s="375"/>
      <c r="I2" s="376"/>
      <c r="J2" s="411"/>
      <c r="K2" s="412"/>
      <c r="L2" s="412"/>
      <c r="M2" s="412"/>
      <c r="N2" s="412"/>
      <c r="O2" s="413"/>
      <c r="P2" s="376" t="s">
        <v>816</v>
      </c>
      <c r="Q2" s="411"/>
      <c r="R2" s="412"/>
      <c r="S2" s="412"/>
      <c r="T2" s="414"/>
      <c r="U2" s="413"/>
      <c r="V2" s="382" t="s">
        <v>817</v>
      </c>
      <c r="W2" s="409" t="s">
        <v>818</v>
      </c>
      <c r="X2" s="410"/>
    </row>
    <row r="3" spans="1:24" s="364" customFormat="1" ht="87" customHeight="1">
      <c r="A3" s="365" t="s">
        <v>691</v>
      </c>
      <c r="B3" s="365" t="s">
        <v>406</v>
      </c>
      <c r="C3" s="359" t="s">
        <v>444</v>
      </c>
      <c r="D3" s="323" t="s">
        <v>445</v>
      </c>
      <c r="E3" s="378" t="s">
        <v>1018</v>
      </c>
      <c r="F3" s="359" t="s">
        <v>395</v>
      </c>
      <c r="G3" s="359" t="s">
        <v>29</v>
      </c>
      <c r="H3" s="359" t="s">
        <v>31</v>
      </c>
      <c r="I3" s="359" t="s">
        <v>1015</v>
      </c>
      <c r="J3" s="359" t="s">
        <v>792</v>
      </c>
      <c r="K3" s="359" t="s">
        <v>793</v>
      </c>
      <c r="L3" s="359"/>
      <c r="M3" s="323" t="s">
        <v>888</v>
      </c>
      <c r="N3" s="360" t="s">
        <v>237</v>
      </c>
      <c r="O3" s="361" t="s">
        <v>441</v>
      </c>
      <c r="P3" s="359" t="s">
        <v>794</v>
      </c>
      <c r="Q3" s="359"/>
      <c r="R3" s="359" t="s">
        <v>796</v>
      </c>
      <c r="S3" s="359"/>
      <c r="T3" s="362" t="s">
        <v>795</v>
      </c>
      <c r="U3" s="362"/>
      <c r="V3" s="383" t="s">
        <v>800</v>
      </c>
      <c r="W3" s="363" t="s">
        <v>808</v>
      </c>
      <c r="X3" s="362" t="s">
        <v>807</v>
      </c>
    </row>
    <row r="4" spans="1:24" ht="150" customHeight="1">
      <c r="A4" s="367" t="s">
        <v>67</v>
      </c>
      <c r="B4" s="367" t="s">
        <v>407</v>
      </c>
      <c r="C4" s="346" t="s">
        <v>827</v>
      </c>
      <c r="D4" s="347" t="s">
        <v>889</v>
      </c>
      <c r="E4" s="348"/>
      <c r="F4" s="349" t="s">
        <v>12</v>
      </c>
      <c r="G4" s="350" t="s">
        <v>33</v>
      </c>
      <c r="H4" s="347" t="s">
        <v>11</v>
      </c>
      <c r="I4" s="372" t="s">
        <v>403</v>
      </c>
      <c r="J4" s="372" t="s">
        <v>404</v>
      </c>
      <c r="K4" s="350">
        <v>75</v>
      </c>
      <c r="L4" s="347" t="s">
        <v>799</v>
      </c>
      <c r="M4" s="351" t="s">
        <v>397</v>
      </c>
      <c r="N4" s="352">
        <v>25.7</v>
      </c>
      <c r="O4" s="353" t="s">
        <v>8</v>
      </c>
      <c r="P4" s="354"/>
      <c r="Q4" s="347" t="s">
        <v>798</v>
      </c>
      <c r="R4" s="350">
        <f t="shared" ref="R4:R67" si="0">P4*0.1</f>
        <v>0</v>
      </c>
      <c r="S4" s="347" t="s">
        <v>797</v>
      </c>
      <c r="T4" s="355">
        <f t="shared" ref="T4:T35" si="1">R4*K4/100</f>
        <v>0</v>
      </c>
      <c r="U4" s="356" t="s">
        <v>886</v>
      </c>
      <c r="V4" s="384"/>
      <c r="W4" s="358"/>
      <c r="X4" s="357"/>
    </row>
    <row r="5" spans="1:24" ht="150" customHeight="1">
      <c r="A5" s="308" t="s">
        <v>67</v>
      </c>
      <c r="B5" s="308" t="s">
        <v>407</v>
      </c>
      <c r="C5" s="282" t="s">
        <v>827</v>
      </c>
      <c r="D5" s="311" t="s">
        <v>890</v>
      </c>
      <c r="E5" s="287"/>
      <c r="F5" s="334" t="s">
        <v>12</v>
      </c>
      <c r="G5" s="332" t="s">
        <v>33</v>
      </c>
      <c r="H5" s="311" t="s">
        <v>11</v>
      </c>
      <c r="I5" s="368" t="s">
        <v>403</v>
      </c>
      <c r="J5" s="368" t="s">
        <v>404</v>
      </c>
      <c r="K5" s="332"/>
      <c r="L5" s="347" t="s">
        <v>799</v>
      </c>
      <c r="M5" s="175" t="s">
        <v>397</v>
      </c>
      <c r="N5" s="283">
        <v>25.7</v>
      </c>
      <c r="O5" s="284" t="s">
        <v>8</v>
      </c>
      <c r="P5" s="324"/>
      <c r="Q5" s="311" t="s">
        <v>798</v>
      </c>
      <c r="R5" s="332">
        <f t="shared" si="0"/>
        <v>0</v>
      </c>
      <c r="S5" s="311" t="s">
        <v>797</v>
      </c>
      <c r="T5" s="339">
        <f t="shared" si="1"/>
        <v>0</v>
      </c>
      <c r="U5" s="356" t="s">
        <v>886</v>
      </c>
      <c r="V5" s="385" t="s">
        <v>1019</v>
      </c>
      <c r="W5" s="326"/>
      <c r="X5" s="341"/>
    </row>
    <row r="6" spans="1:24" ht="150" customHeight="1">
      <c r="A6" s="308" t="s">
        <v>442</v>
      </c>
      <c r="B6" s="308" t="s">
        <v>407</v>
      </c>
      <c r="C6" s="282" t="s">
        <v>828</v>
      </c>
      <c r="D6" s="311" t="s">
        <v>891</v>
      </c>
      <c r="E6" s="379"/>
      <c r="F6" s="334" t="s">
        <v>35</v>
      </c>
      <c r="G6" s="332" t="s">
        <v>33</v>
      </c>
      <c r="H6" s="311" t="s">
        <v>801</v>
      </c>
      <c r="I6" s="368" t="s">
        <v>973</v>
      </c>
      <c r="J6" s="368" t="s">
        <v>439</v>
      </c>
      <c r="K6" s="332">
        <v>25</v>
      </c>
      <c r="L6" s="311" t="s">
        <v>826</v>
      </c>
      <c r="M6" s="175" t="s">
        <v>397</v>
      </c>
      <c r="N6" s="283">
        <v>43.8</v>
      </c>
      <c r="O6" s="284" t="s">
        <v>34</v>
      </c>
      <c r="P6" s="324"/>
      <c r="Q6" s="311" t="s">
        <v>798</v>
      </c>
      <c r="R6" s="332">
        <f t="shared" si="0"/>
        <v>0</v>
      </c>
      <c r="S6" s="311" t="s">
        <v>797</v>
      </c>
      <c r="T6" s="339">
        <f t="shared" si="1"/>
        <v>0</v>
      </c>
      <c r="U6" s="313" t="s">
        <v>887</v>
      </c>
      <c r="V6" s="385"/>
      <c r="W6" s="326"/>
      <c r="X6" s="341"/>
    </row>
    <row r="7" spans="1:24" ht="150" customHeight="1">
      <c r="A7" s="308" t="s">
        <v>442</v>
      </c>
      <c r="B7" s="308" t="s">
        <v>407</v>
      </c>
      <c r="C7" s="286" t="s">
        <v>829</v>
      </c>
      <c r="D7" s="311" t="s">
        <v>892</v>
      </c>
      <c r="E7" s="379"/>
      <c r="F7" s="334" t="s">
        <v>789</v>
      </c>
      <c r="G7" s="332" t="s">
        <v>9</v>
      </c>
      <c r="H7" s="311" t="s">
        <v>38</v>
      </c>
      <c r="I7" s="369" t="s">
        <v>974</v>
      </c>
      <c r="J7" s="368" t="s">
        <v>37</v>
      </c>
      <c r="K7" s="332">
        <v>100</v>
      </c>
      <c r="L7" s="311" t="s">
        <v>826</v>
      </c>
      <c r="M7" s="175" t="s">
        <v>397</v>
      </c>
      <c r="N7" s="283">
        <v>25.5</v>
      </c>
      <c r="O7" s="284" t="s">
        <v>36</v>
      </c>
      <c r="P7" s="324"/>
      <c r="Q7" s="311" t="s">
        <v>798</v>
      </c>
      <c r="R7" s="332">
        <f t="shared" si="0"/>
        <v>0</v>
      </c>
      <c r="S7" s="311" t="s">
        <v>797</v>
      </c>
      <c r="T7" s="339">
        <f t="shared" si="1"/>
        <v>0</v>
      </c>
      <c r="U7" s="313" t="s">
        <v>887</v>
      </c>
      <c r="V7" s="385"/>
      <c r="W7" s="326"/>
      <c r="X7" s="341"/>
    </row>
    <row r="8" spans="1:24" ht="150" customHeight="1">
      <c r="A8" s="308" t="s">
        <v>67</v>
      </c>
      <c r="B8" s="308" t="s">
        <v>407</v>
      </c>
      <c r="C8" s="286" t="s">
        <v>829</v>
      </c>
      <c r="D8" s="311" t="s">
        <v>893</v>
      </c>
      <c r="E8" s="287"/>
      <c r="F8" s="334" t="s">
        <v>789</v>
      </c>
      <c r="G8" s="332" t="s">
        <v>9</v>
      </c>
      <c r="H8" s="311" t="s">
        <v>38</v>
      </c>
      <c r="I8" s="369" t="s">
        <v>974</v>
      </c>
      <c r="J8" s="368" t="s">
        <v>238</v>
      </c>
      <c r="K8" s="332"/>
      <c r="L8" s="347" t="s">
        <v>826</v>
      </c>
      <c r="M8" s="175" t="s">
        <v>397</v>
      </c>
      <c r="N8" s="283">
        <v>24.3</v>
      </c>
      <c r="O8" s="284" t="s">
        <v>36</v>
      </c>
      <c r="P8" s="324"/>
      <c r="Q8" s="311" t="s">
        <v>798</v>
      </c>
      <c r="R8" s="332">
        <f t="shared" si="0"/>
        <v>0</v>
      </c>
      <c r="S8" s="311" t="s">
        <v>797</v>
      </c>
      <c r="T8" s="339">
        <f t="shared" si="1"/>
        <v>0</v>
      </c>
      <c r="U8" s="356" t="s">
        <v>887</v>
      </c>
      <c r="V8" s="385"/>
      <c r="W8" s="326"/>
      <c r="X8" s="341"/>
    </row>
    <row r="9" spans="1:24" ht="150" customHeight="1">
      <c r="A9" s="308" t="s">
        <v>67</v>
      </c>
      <c r="B9" s="308" t="s">
        <v>407</v>
      </c>
      <c r="C9" s="282" t="s">
        <v>830</v>
      </c>
      <c r="D9" s="311" t="s">
        <v>894</v>
      </c>
      <c r="E9" s="287"/>
      <c r="F9" s="334" t="s">
        <v>189</v>
      </c>
      <c r="G9" s="332" t="s">
        <v>33</v>
      </c>
      <c r="H9" s="311" t="s">
        <v>802</v>
      </c>
      <c r="I9" s="369" t="s">
        <v>975</v>
      </c>
      <c r="J9" s="368" t="s">
        <v>224</v>
      </c>
      <c r="K9" s="332"/>
      <c r="L9" s="347" t="s">
        <v>799</v>
      </c>
      <c r="M9" s="175" t="s">
        <v>397</v>
      </c>
      <c r="N9" s="283">
        <v>20</v>
      </c>
      <c r="O9" s="284" t="s">
        <v>8</v>
      </c>
      <c r="P9" s="324"/>
      <c r="Q9" s="311" t="s">
        <v>798</v>
      </c>
      <c r="R9" s="332">
        <f t="shared" si="0"/>
        <v>0</v>
      </c>
      <c r="S9" s="311" t="s">
        <v>797</v>
      </c>
      <c r="T9" s="339">
        <f t="shared" si="1"/>
        <v>0</v>
      </c>
      <c r="U9" s="356" t="s">
        <v>886</v>
      </c>
      <c r="V9" s="385"/>
      <c r="W9" s="326"/>
      <c r="X9" s="341"/>
    </row>
    <row r="10" spans="1:24" ht="150" customHeight="1">
      <c r="A10" s="308" t="s">
        <v>442</v>
      </c>
      <c r="B10" s="308" t="s">
        <v>407</v>
      </c>
      <c r="C10" s="282" t="s">
        <v>830</v>
      </c>
      <c r="D10" s="311" t="s">
        <v>895</v>
      </c>
      <c r="E10" s="379"/>
      <c r="F10" s="334" t="s">
        <v>189</v>
      </c>
      <c r="G10" s="332" t="s">
        <v>33</v>
      </c>
      <c r="H10" s="311" t="s">
        <v>802</v>
      </c>
      <c r="I10" s="369" t="s">
        <v>975</v>
      </c>
      <c r="J10" s="368" t="s">
        <v>224</v>
      </c>
      <c r="K10" s="332">
        <v>220</v>
      </c>
      <c r="L10" s="311" t="s">
        <v>799</v>
      </c>
      <c r="M10" s="175" t="s">
        <v>397</v>
      </c>
      <c r="N10" s="283">
        <v>20</v>
      </c>
      <c r="O10" s="284" t="s">
        <v>8</v>
      </c>
      <c r="P10" s="324"/>
      <c r="Q10" s="311" t="s">
        <v>798</v>
      </c>
      <c r="R10" s="332">
        <f t="shared" si="0"/>
        <v>0</v>
      </c>
      <c r="S10" s="311" t="s">
        <v>797</v>
      </c>
      <c r="T10" s="339">
        <f t="shared" si="1"/>
        <v>0</v>
      </c>
      <c r="U10" s="313" t="s">
        <v>886</v>
      </c>
      <c r="V10" s="385"/>
      <c r="W10" s="326"/>
      <c r="X10" s="341"/>
    </row>
    <row r="11" spans="1:24" ht="150" customHeight="1">
      <c r="A11" s="308" t="s">
        <v>67</v>
      </c>
      <c r="B11" s="308" t="s">
        <v>407</v>
      </c>
      <c r="C11" s="282" t="s">
        <v>831</v>
      </c>
      <c r="D11" s="311" t="s">
        <v>896</v>
      </c>
      <c r="E11" s="287"/>
      <c r="F11" s="334" t="s">
        <v>12</v>
      </c>
      <c r="G11" s="332" t="s">
        <v>9</v>
      </c>
      <c r="H11" s="311" t="s">
        <v>267</v>
      </c>
      <c r="I11" s="369" t="s">
        <v>998</v>
      </c>
      <c r="J11" s="368" t="s">
        <v>413</v>
      </c>
      <c r="K11" s="332"/>
      <c r="L11" s="347" t="s">
        <v>799</v>
      </c>
      <c r="M11" s="175" t="s">
        <v>397</v>
      </c>
      <c r="N11" s="283">
        <v>4.8</v>
      </c>
      <c r="O11" s="284" t="s">
        <v>8</v>
      </c>
      <c r="P11" s="324"/>
      <c r="Q11" s="311" t="s">
        <v>798</v>
      </c>
      <c r="R11" s="332">
        <f t="shared" si="0"/>
        <v>0</v>
      </c>
      <c r="S11" s="311" t="s">
        <v>797</v>
      </c>
      <c r="T11" s="339">
        <f t="shared" si="1"/>
        <v>0</v>
      </c>
      <c r="U11" s="356" t="s">
        <v>886</v>
      </c>
      <c r="V11" s="385"/>
      <c r="W11" s="326"/>
      <c r="X11" s="341"/>
    </row>
    <row r="12" spans="1:24" ht="150" customHeight="1">
      <c r="A12" s="308" t="s">
        <v>67</v>
      </c>
      <c r="B12" s="308" t="s">
        <v>407</v>
      </c>
      <c r="C12" s="282" t="s">
        <v>832</v>
      </c>
      <c r="D12" s="311" t="s">
        <v>897</v>
      </c>
      <c r="E12" s="287"/>
      <c r="F12" s="334" t="s">
        <v>112</v>
      </c>
      <c r="G12" s="332" t="s">
        <v>33</v>
      </c>
      <c r="H12" s="311" t="s">
        <v>41</v>
      </c>
      <c r="I12" s="369" t="s">
        <v>1014</v>
      </c>
      <c r="J12" s="213" t="s">
        <v>603</v>
      </c>
      <c r="K12" s="332"/>
      <c r="L12" s="347" t="s">
        <v>826</v>
      </c>
      <c r="M12" s="175" t="s">
        <v>397</v>
      </c>
      <c r="N12" s="283">
        <v>50.2</v>
      </c>
      <c r="O12" s="284" t="s">
        <v>40</v>
      </c>
      <c r="P12" s="324"/>
      <c r="Q12" s="311" t="s">
        <v>798</v>
      </c>
      <c r="R12" s="332">
        <f t="shared" si="0"/>
        <v>0</v>
      </c>
      <c r="S12" s="311" t="s">
        <v>797</v>
      </c>
      <c r="T12" s="339">
        <f t="shared" si="1"/>
        <v>0</v>
      </c>
      <c r="U12" s="356" t="s">
        <v>887</v>
      </c>
      <c r="V12" s="385"/>
      <c r="W12" s="326"/>
      <c r="X12" s="341"/>
    </row>
    <row r="13" spans="1:24" ht="150" customHeight="1">
      <c r="A13" s="308" t="s">
        <v>442</v>
      </c>
      <c r="B13" s="308" t="s">
        <v>407</v>
      </c>
      <c r="C13" s="287" t="s">
        <v>833</v>
      </c>
      <c r="D13" s="311" t="s">
        <v>898</v>
      </c>
      <c r="E13" s="379"/>
      <c r="F13" s="334" t="s">
        <v>191</v>
      </c>
      <c r="G13" s="332" t="s">
        <v>33</v>
      </c>
      <c r="H13" s="311" t="s">
        <v>803</v>
      </c>
      <c r="I13" s="369" t="s">
        <v>976</v>
      </c>
      <c r="J13" s="213" t="s">
        <v>415</v>
      </c>
      <c r="K13" s="332">
        <v>50</v>
      </c>
      <c r="L13" s="311" t="s">
        <v>799</v>
      </c>
      <c r="M13" s="175" t="s">
        <v>397</v>
      </c>
      <c r="N13" s="283">
        <v>12.1</v>
      </c>
      <c r="O13" s="284" t="s">
        <v>43</v>
      </c>
      <c r="P13" s="324"/>
      <c r="Q13" s="311" t="s">
        <v>798</v>
      </c>
      <c r="R13" s="332">
        <f t="shared" si="0"/>
        <v>0</v>
      </c>
      <c r="S13" s="311" t="s">
        <v>797</v>
      </c>
      <c r="T13" s="339">
        <f t="shared" si="1"/>
        <v>0</v>
      </c>
      <c r="U13" s="313" t="s">
        <v>886</v>
      </c>
      <c r="V13" s="385"/>
      <c r="W13" s="326"/>
      <c r="X13" s="341"/>
    </row>
    <row r="14" spans="1:24" ht="150" customHeight="1">
      <c r="A14" s="308" t="s">
        <v>67</v>
      </c>
      <c r="B14" s="308" t="s">
        <v>407</v>
      </c>
      <c r="C14" s="287" t="s">
        <v>833</v>
      </c>
      <c r="D14" s="311" t="s">
        <v>899</v>
      </c>
      <c r="E14" s="287"/>
      <c r="F14" s="334" t="s">
        <v>191</v>
      </c>
      <c r="G14" s="332" t="s">
        <v>33</v>
      </c>
      <c r="H14" s="311" t="s">
        <v>803</v>
      </c>
      <c r="I14" s="369" t="s">
        <v>1013</v>
      </c>
      <c r="J14" s="213" t="s">
        <v>415</v>
      </c>
      <c r="K14" s="332"/>
      <c r="L14" s="347" t="s">
        <v>799</v>
      </c>
      <c r="M14" s="175" t="s">
        <v>397</v>
      </c>
      <c r="N14" s="283">
        <v>12.1</v>
      </c>
      <c r="O14" s="284" t="s">
        <v>43</v>
      </c>
      <c r="P14" s="324"/>
      <c r="Q14" s="311" t="s">
        <v>798</v>
      </c>
      <c r="R14" s="332">
        <f t="shared" si="0"/>
        <v>0</v>
      </c>
      <c r="S14" s="311" t="s">
        <v>797</v>
      </c>
      <c r="T14" s="339">
        <f t="shared" si="1"/>
        <v>0</v>
      </c>
      <c r="U14" s="356" t="s">
        <v>886</v>
      </c>
      <c r="V14" s="385"/>
      <c r="W14" s="326"/>
      <c r="X14" s="341"/>
    </row>
    <row r="15" spans="1:24" ht="150" customHeight="1">
      <c r="A15" s="308" t="s">
        <v>67</v>
      </c>
      <c r="B15" s="308" t="s">
        <v>407</v>
      </c>
      <c r="C15" s="282" t="s">
        <v>834</v>
      </c>
      <c r="D15" s="311" t="s">
        <v>900</v>
      </c>
      <c r="E15" s="287"/>
      <c r="F15" s="334" t="s">
        <v>12</v>
      </c>
      <c r="G15" s="332" t="s">
        <v>33</v>
      </c>
      <c r="H15" s="311" t="s">
        <v>267</v>
      </c>
      <c r="I15" s="369" t="s">
        <v>1012</v>
      </c>
      <c r="J15" s="368" t="s">
        <v>46</v>
      </c>
      <c r="K15" s="332"/>
      <c r="L15" s="347" t="s">
        <v>799</v>
      </c>
      <c r="M15" s="175" t="s">
        <v>397</v>
      </c>
      <c r="N15" s="283">
        <v>18.8</v>
      </c>
      <c r="O15" s="284" t="s">
        <v>45</v>
      </c>
      <c r="P15" s="324"/>
      <c r="Q15" s="311" t="s">
        <v>798</v>
      </c>
      <c r="R15" s="332">
        <f t="shared" si="0"/>
        <v>0</v>
      </c>
      <c r="S15" s="311" t="s">
        <v>797</v>
      </c>
      <c r="T15" s="339">
        <f t="shared" si="1"/>
        <v>0</v>
      </c>
      <c r="U15" s="356" t="s">
        <v>886</v>
      </c>
      <c r="V15" s="385"/>
      <c r="W15" s="326"/>
      <c r="X15" s="341"/>
    </row>
    <row r="16" spans="1:24" ht="150" customHeight="1">
      <c r="A16" s="308" t="s">
        <v>442</v>
      </c>
      <c r="B16" s="308" t="s">
        <v>407</v>
      </c>
      <c r="C16" s="282" t="s">
        <v>835</v>
      </c>
      <c r="D16" s="311" t="s">
        <v>901</v>
      </c>
      <c r="E16" s="379"/>
      <c r="F16" s="334" t="s">
        <v>35</v>
      </c>
      <c r="G16" s="332" t="s">
        <v>33</v>
      </c>
      <c r="H16" s="311" t="s">
        <v>405</v>
      </c>
      <c r="I16" s="369" t="s">
        <v>977</v>
      </c>
      <c r="J16" s="368" t="s">
        <v>47</v>
      </c>
      <c r="K16" s="332">
        <v>14</v>
      </c>
      <c r="L16" s="311" t="s">
        <v>826</v>
      </c>
      <c r="M16" s="175" t="s">
        <v>397</v>
      </c>
      <c r="N16" s="283">
        <v>12.8</v>
      </c>
      <c r="O16" s="284" t="s">
        <v>36</v>
      </c>
      <c r="P16" s="324"/>
      <c r="Q16" s="311" t="s">
        <v>798</v>
      </c>
      <c r="R16" s="332">
        <f t="shared" si="0"/>
        <v>0</v>
      </c>
      <c r="S16" s="311" t="s">
        <v>797</v>
      </c>
      <c r="T16" s="373">
        <f t="shared" si="1"/>
        <v>0</v>
      </c>
      <c r="U16" s="313" t="s">
        <v>887</v>
      </c>
      <c r="V16" s="385"/>
      <c r="W16" s="326"/>
      <c r="X16" s="341"/>
    </row>
    <row r="17" spans="1:24" ht="150" customHeight="1">
      <c r="A17" s="308" t="s">
        <v>67</v>
      </c>
      <c r="B17" s="308" t="s">
        <v>407</v>
      </c>
      <c r="C17" s="286" t="s">
        <v>836</v>
      </c>
      <c r="D17" s="310" t="s">
        <v>902</v>
      </c>
      <c r="E17" s="287"/>
      <c r="F17" s="334" t="s">
        <v>12</v>
      </c>
      <c r="G17" s="332" t="s">
        <v>50</v>
      </c>
      <c r="H17" s="311" t="s">
        <v>52</v>
      </c>
      <c r="I17" s="368" t="s">
        <v>1011</v>
      </c>
      <c r="J17" s="368" t="s">
        <v>49</v>
      </c>
      <c r="K17" s="332"/>
      <c r="L17" s="347"/>
      <c r="M17" s="175" t="s">
        <v>51</v>
      </c>
      <c r="N17" s="213" t="s">
        <v>50</v>
      </c>
      <c r="O17" s="284"/>
      <c r="P17" s="324"/>
      <c r="Q17" s="311" t="s">
        <v>798</v>
      </c>
      <c r="R17" s="332">
        <f t="shared" si="0"/>
        <v>0</v>
      </c>
      <c r="S17" s="311" t="s">
        <v>797</v>
      </c>
      <c r="T17" s="339">
        <f t="shared" si="1"/>
        <v>0</v>
      </c>
      <c r="U17" s="356" t="s">
        <v>886</v>
      </c>
      <c r="V17" s="385"/>
      <c r="W17" s="326"/>
      <c r="X17" s="341"/>
    </row>
    <row r="18" spans="1:24" ht="150" customHeight="1">
      <c r="A18" s="308" t="s">
        <v>67</v>
      </c>
      <c r="B18" s="308" t="s">
        <v>407</v>
      </c>
      <c r="C18" s="282" t="s">
        <v>837</v>
      </c>
      <c r="D18" s="311" t="s">
        <v>903</v>
      </c>
      <c r="E18" s="287"/>
      <c r="F18" s="334" t="s">
        <v>790</v>
      </c>
      <c r="G18" s="332" t="s">
        <v>33</v>
      </c>
      <c r="H18" s="311" t="s">
        <v>53</v>
      </c>
      <c r="I18" s="369" t="s">
        <v>975</v>
      </c>
      <c r="J18" s="368" t="s">
        <v>54</v>
      </c>
      <c r="K18" s="332"/>
      <c r="L18" s="347" t="s">
        <v>799</v>
      </c>
      <c r="M18" s="175" t="s">
        <v>397</v>
      </c>
      <c r="N18" s="283">
        <v>58.8</v>
      </c>
      <c r="O18" s="284" t="s">
        <v>8</v>
      </c>
      <c r="P18" s="324"/>
      <c r="Q18" s="311" t="s">
        <v>798</v>
      </c>
      <c r="R18" s="332">
        <f t="shared" si="0"/>
        <v>0</v>
      </c>
      <c r="S18" s="311" t="s">
        <v>797</v>
      </c>
      <c r="T18" s="339">
        <f t="shared" si="1"/>
        <v>0</v>
      </c>
      <c r="U18" s="356" t="s">
        <v>886</v>
      </c>
      <c r="V18" s="385"/>
      <c r="W18" s="326"/>
      <c r="X18" s="341"/>
    </row>
    <row r="19" spans="1:24" ht="150" customHeight="1">
      <c r="A19" s="308" t="s">
        <v>442</v>
      </c>
      <c r="B19" s="308" t="s">
        <v>407</v>
      </c>
      <c r="C19" s="282" t="s">
        <v>837</v>
      </c>
      <c r="D19" s="311" t="s">
        <v>904</v>
      </c>
      <c r="E19" s="379"/>
      <c r="F19" s="334" t="s">
        <v>790</v>
      </c>
      <c r="G19" s="332" t="s">
        <v>33</v>
      </c>
      <c r="H19" s="311" t="s">
        <v>53</v>
      </c>
      <c r="I19" s="369" t="s">
        <v>975</v>
      </c>
      <c r="J19" s="368" t="s">
        <v>54</v>
      </c>
      <c r="K19" s="332">
        <v>1500</v>
      </c>
      <c r="L19" s="311" t="s">
        <v>799</v>
      </c>
      <c r="M19" s="175" t="s">
        <v>397</v>
      </c>
      <c r="N19" s="283">
        <v>58.8</v>
      </c>
      <c r="O19" s="284" t="s">
        <v>55</v>
      </c>
      <c r="P19" s="324"/>
      <c r="Q19" s="311" t="s">
        <v>798</v>
      </c>
      <c r="R19" s="332">
        <f t="shared" si="0"/>
        <v>0</v>
      </c>
      <c r="S19" s="311" t="s">
        <v>797</v>
      </c>
      <c r="T19" s="339">
        <f t="shared" si="1"/>
        <v>0</v>
      </c>
      <c r="U19" s="313" t="s">
        <v>886</v>
      </c>
      <c r="V19" s="385"/>
      <c r="W19" s="326"/>
      <c r="X19" s="341"/>
    </row>
    <row r="20" spans="1:24" ht="150" customHeight="1">
      <c r="A20" s="308" t="s">
        <v>67</v>
      </c>
      <c r="B20" s="308" t="s">
        <v>407</v>
      </c>
      <c r="C20" s="282" t="s">
        <v>837</v>
      </c>
      <c r="D20" s="311" t="s">
        <v>905</v>
      </c>
      <c r="E20" s="287"/>
      <c r="F20" s="334" t="s">
        <v>790</v>
      </c>
      <c r="G20" s="332" t="s">
        <v>33</v>
      </c>
      <c r="H20" s="311" t="s">
        <v>53</v>
      </c>
      <c r="I20" s="369" t="s">
        <v>975</v>
      </c>
      <c r="J20" s="368" t="s">
        <v>54</v>
      </c>
      <c r="K20" s="332"/>
      <c r="L20" s="347" t="s">
        <v>799</v>
      </c>
      <c r="M20" s="175" t="s">
        <v>397</v>
      </c>
      <c r="N20" s="283">
        <v>52</v>
      </c>
      <c r="O20" s="284" t="s">
        <v>8</v>
      </c>
      <c r="P20" s="324"/>
      <c r="Q20" s="311" t="s">
        <v>798</v>
      </c>
      <c r="R20" s="332">
        <f t="shared" si="0"/>
        <v>0</v>
      </c>
      <c r="S20" s="311" t="s">
        <v>797</v>
      </c>
      <c r="T20" s="339">
        <f t="shared" si="1"/>
        <v>0</v>
      </c>
      <c r="U20" s="356" t="s">
        <v>886</v>
      </c>
      <c r="V20" s="385"/>
      <c r="W20" s="326"/>
      <c r="X20" s="341"/>
    </row>
    <row r="21" spans="1:24" ht="150" customHeight="1">
      <c r="A21" s="308" t="s">
        <v>442</v>
      </c>
      <c r="B21" s="308" t="s">
        <v>407</v>
      </c>
      <c r="C21" s="282" t="s">
        <v>838</v>
      </c>
      <c r="D21" s="311" t="s">
        <v>906</v>
      </c>
      <c r="E21" s="379"/>
      <c r="F21" s="334" t="s">
        <v>35</v>
      </c>
      <c r="G21" s="332" t="s">
        <v>56</v>
      </c>
      <c r="H21" s="311" t="s">
        <v>804</v>
      </c>
      <c r="I21" s="368" t="s">
        <v>423</v>
      </c>
      <c r="J21" s="368" t="s">
        <v>421</v>
      </c>
      <c r="K21" s="332">
        <v>100</v>
      </c>
      <c r="L21" s="311" t="s">
        <v>799</v>
      </c>
      <c r="M21" s="175" t="s">
        <v>397</v>
      </c>
      <c r="N21" s="283">
        <v>12.9</v>
      </c>
      <c r="O21" s="284" t="s">
        <v>8</v>
      </c>
      <c r="P21" s="324"/>
      <c r="Q21" s="311" t="s">
        <v>798</v>
      </c>
      <c r="R21" s="332">
        <f t="shared" si="0"/>
        <v>0</v>
      </c>
      <c r="S21" s="311" t="s">
        <v>797</v>
      </c>
      <c r="T21" s="339">
        <f t="shared" si="1"/>
        <v>0</v>
      </c>
      <c r="U21" s="313" t="s">
        <v>886</v>
      </c>
      <c r="V21" s="385"/>
      <c r="W21" s="326"/>
      <c r="X21" s="341"/>
    </row>
    <row r="22" spans="1:24" ht="150" customHeight="1">
      <c r="A22" s="308" t="s">
        <v>442</v>
      </c>
      <c r="B22" s="308" t="s">
        <v>407</v>
      </c>
      <c r="C22" s="282" t="s">
        <v>839</v>
      </c>
      <c r="D22" s="311" t="s">
        <v>907</v>
      </c>
      <c r="E22" s="379"/>
      <c r="F22" s="334" t="s">
        <v>35</v>
      </c>
      <c r="G22" s="332" t="s">
        <v>9</v>
      </c>
      <c r="H22" s="311" t="s">
        <v>803</v>
      </c>
      <c r="I22" s="368" t="s">
        <v>978</v>
      </c>
      <c r="J22" s="213" t="s">
        <v>424</v>
      </c>
      <c r="K22" s="332"/>
      <c r="L22" s="311"/>
      <c r="M22" s="175" t="s">
        <v>397</v>
      </c>
      <c r="N22" s="283">
        <v>9.6</v>
      </c>
      <c r="O22" s="284" t="s">
        <v>58</v>
      </c>
      <c r="P22" s="324"/>
      <c r="Q22" s="311" t="s">
        <v>798</v>
      </c>
      <c r="R22" s="332">
        <f t="shared" si="0"/>
        <v>0</v>
      </c>
      <c r="S22" s="311" t="s">
        <v>797</v>
      </c>
      <c r="T22" s="339">
        <f t="shared" si="1"/>
        <v>0</v>
      </c>
      <c r="U22" s="313"/>
      <c r="V22" s="385"/>
      <c r="W22" s="326"/>
      <c r="X22" s="341"/>
    </row>
    <row r="23" spans="1:24" ht="150" customHeight="1">
      <c r="A23" s="308" t="s">
        <v>442</v>
      </c>
      <c r="B23" s="308" t="s">
        <v>407</v>
      </c>
      <c r="C23" s="282" t="s">
        <v>840</v>
      </c>
      <c r="D23" s="311" t="s">
        <v>908</v>
      </c>
      <c r="E23" s="379" t="s">
        <v>433</v>
      </c>
      <c r="F23" s="334" t="s">
        <v>60</v>
      </c>
      <c r="G23" s="332" t="s">
        <v>443</v>
      </c>
      <c r="H23" s="311" t="s">
        <v>59</v>
      </c>
      <c r="I23" s="369" t="s">
        <v>980</v>
      </c>
      <c r="J23" s="368" t="s">
        <v>426</v>
      </c>
      <c r="K23" s="332">
        <v>40</v>
      </c>
      <c r="L23" s="311" t="s">
        <v>826</v>
      </c>
      <c r="M23" s="175" t="s">
        <v>397</v>
      </c>
      <c r="N23" s="283">
        <v>36.6</v>
      </c>
      <c r="O23" s="284" t="s">
        <v>36</v>
      </c>
      <c r="P23" s="324"/>
      <c r="Q23" s="311" t="s">
        <v>798</v>
      </c>
      <c r="R23" s="332">
        <f t="shared" si="0"/>
        <v>0</v>
      </c>
      <c r="S23" s="311" t="s">
        <v>797</v>
      </c>
      <c r="T23" s="339">
        <f t="shared" si="1"/>
        <v>0</v>
      </c>
      <c r="U23" s="313" t="s">
        <v>887</v>
      </c>
      <c r="V23" s="385"/>
      <c r="W23" s="326"/>
      <c r="X23" s="341"/>
    </row>
    <row r="24" spans="1:24" ht="150" customHeight="1">
      <c r="A24" s="308" t="s">
        <v>442</v>
      </c>
      <c r="B24" s="308" t="s">
        <v>407</v>
      </c>
      <c r="C24" s="282" t="s">
        <v>841</v>
      </c>
      <c r="D24" s="311" t="s">
        <v>909</v>
      </c>
      <c r="E24" s="379" t="s">
        <v>434</v>
      </c>
      <c r="F24" s="334" t="s">
        <v>12</v>
      </c>
      <c r="G24" s="332" t="s">
        <v>33</v>
      </c>
      <c r="H24" s="311" t="s">
        <v>39</v>
      </c>
      <c r="I24" s="368" t="s">
        <v>979</v>
      </c>
      <c r="J24" s="368" t="s">
        <v>429</v>
      </c>
      <c r="K24" s="332">
        <v>100</v>
      </c>
      <c r="L24" s="311" t="s">
        <v>799</v>
      </c>
      <c r="M24" s="175" t="s">
        <v>397</v>
      </c>
      <c r="N24" s="283">
        <v>117.7</v>
      </c>
      <c r="O24" s="284" t="s">
        <v>45</v>
      </c>
      <c r="P24" s="324"/>
      <c r="Q24" s="311" t="s">
        <v>798</v>
      </c>
      <c r="R24" s="332">
        <f t="shared" si="0"/>
        <v>0</v>
      </c>
      <c r="S24" s="311" t="s">
        <v>797</v>
      </c>
      <c r="T24" s="339">
        <f t="shared" si="1"/>
        <v>0</v>
      </c>
      <c r="U24" s="313" t="s">
        <v>886</v>
      </c>
      <c r="V24" s="385"/>
      <c r="W24" s="326"/>
      <c r="X24" s="341"/>
    </row>
    <row r="25" spans="1:24" ht="150" customHeight="1">
      <c r="A25" s="308" t="s">
        <v>442</v>
      </c>
      <c r="B25" s="308" t="s">
        <v>407</v>
      </c>
      <c r="C25" s="287" t="s">
        <v>842</v>
      </c>
      <c r="D25" s="311" t="s">
        <v>910</v>
      </c>
      <c r="E25" s="379" t="s">
        <v>433</v>
      </c>
      <c r="F25" s="334" t="s">
        <v>44</v>
      </c>
      <c r="G25" s="332" t="s">
        <v>9</v>
      </c>
      <c r="H25" s="311" t="s">
        <v>38</v>
      </c>
      <c r="I25" s="368" t="s">
        <v>432</v>
      </c>
      <c r="J25" s="368" t="s">
        <v>430</v>
      </c>
      <c r="K25" s="332">
        <v>120</v>
      </c>
      <c r="L25" s="311" t="s">
        <v>799</v>
      </c>
      <c r="M25" s="175" t="s">
        <v>397</v>
      </c>
      <c r="N25" s="283">
        <v>135.4</v>
      </c>
      <c r="O25" s="284" t="s">
        <v>45</v>
      </c>
      <c r="P25" s="324"/>
      <c r="Q25" s="311" t="s">
        <v>798</v>
      </c>
      <c r="R25" s="332">
        <f t="shared" si="0"/>
        <v>0</v>
      </c>
      <c r="S25" s="311" t="s">
        <v>797</v>
      </c>
      <c r="T25" s="339">
        <f t="shared" si="1"/>
        <v>0</v>
      </c>
      <c r="U25" s="313" t="s">
        <v>886</v>
      </c>
      <c r="V25" s="385"/>
      <c r="W25" s="326"/>
      <c r="X25" s="341"/>
    </row>
    <row r="26" spans="1:24" ht="150" customHeight="1">
      <c r="A26" s="308" t="s">
        <v>67</v>
      </c>
      <c r="B26" s="308" t="s">
        <v>407</v>
      </c>
      <c r="C26" s="286" t="s">
        <v>843</v>
      </c>
      <c r="D26" s="310" t="s">
        <v>911</v>
      </c>
      <c r="E26" s="287"/>
      <c r="F26" s="334" t="s">
        <v>12</v>
      </c>
      <c r="G26" s="332" t="s">
        <v>50</v>
      </c>
      <c r="H26" s="311" t="s">
        <v>52</v>
      </c>
      <c r="I26" s="368" t="s">
        <v>1010</v>
      </c>
      <c r="J26" s="368" t="s">
        <v>49</v>
      </c>
      <c r="K26" s="332"/>
      <c r="L26" s="347"/>
      <c r="M26" s="175" t="s">
        <v>51</v>
      </c>
      <c r="N26" s="213" t="s">
        <v>50</v>
      </c>
      <c r="O26" s="284"/>
      <c r="P26" s="324"/>
      <c r="Q26" s="311" t="s">
        <v>798</v>
      </c>
      <c r="R26" s="332">
        <f t="shared" si="0"/>
        <v>0</v>
      </c>
      <c r="S26" s="311" t="s">
        <v>797</v>
      </c>
      <c r="T26" s="339">
        <f t="shared" si="1"/>
        <v>0</v>
      </c>
      <c r="U26" s="356" t="s">
        <v>886</v>
      </c>
      <c r="V26" s="385"/>
      <c r="W26" s="326"/>
      <c r="X26" s="341"/>
    </row>
    <row r="27" spans="1:24" ht="150" customHeight="1">
      <c r="A27" s="308" t="s">
        <v>67</v>
      </c>
      <c r="B27" s="308" t="s">
        <v>407</v>
      </c>
      <c r="C27" s="282" t="s">
        <v>844</v>
      </c>
      <c r="D27" s="311" t="s">
        <v>912</v>
      </c>
      <c r="E27" s="287"/>
      <c r="F27" s="334" t="s">
        <v>35</v>
      </c>
      <c r="G27" s="332" t="s">
        <v>33</v>
      </c>
      <c r="H27" s="311" t="s">
        <v>39</v>
      </c>
      <c r="I27" s="368" t="s">
        <v>1009</v>
      </c>
      <c r="J27" s="368" t="s">
        <v>436</v>
      </c>
      <c r="K27" s="332"/>
      <c r="L27" s="347" t="s">
        <v>799</v>
      </c>
      <c r="M27" s="175" t="s">
        <v>397</v>
      </c>
      <c r="N27" s="283">
        <v>19</v>
      </c>
      <c r="O27" s="284" t="s">
        <v>43</v>
      </c>
      <c r="P27" s="324"/>
      <c r="Q27" s="311" t="s">
        <v>798</v>
      </c>
      <c r="R27" s="332">
        <f t="shared" si="0"/>
        <v>0</v>
      </c>
      <c r="S27" s="311" t="s">
        <v>797</v>
      </c>
      <c r="T27" s="339">
        <f t="shared" si="1"/>
        <v>0</v>
      </c>
      <c r="U27" s="356" t="s">
        <v>886</v>
      </c>
      <c r="V27" s="385"/>
      <c r="W27" s="326"/>
      <c r="X27" s="341"/>
    </row>
    <row r="28" spans="1:24" ht="150" customHeight="1">
      <c r="A28" s="308" t="s">
        <v>67</v>
      </c>
      <c r="B28" s="308" t="s">
        <v>407</v>
      </c>
      <c r="C28" s="286" t="s">
        <v>845</v>
      </c>
      <c r="D28" s="319" t="s">
        <v>61</v>
      </c>
      <c r="E28" s="287"/>
      <c r="F28" s="334" t="s">
        <v>42</v>
      </c>
      <c r="G28" s="332" t="s">
        <v>33</v>
      </c>
      <c r="H28" s="311" t="s">
        <v>41</v>
      </c>
      <c r="I28" s="369" t="s">
        <v>1008</v>
      </c>
      <c r="J28" s="368" t="s">
        <v>62</v>
      </c>
      <c r="K28" s="332"/>
      <c r="L28" s="347" t="s">
        <v>799</v>
      </c>
      <c r="M28" s="175" t="s">
        <v>397</v>
      </c>
      <c r="N28" s="283">
        <v>96.6</v>
      </c>
      <c r="O28" s="284" t="s">
        <v>36</v>
      </c>
      <c r="P28" s="324"/>
      <c r="Q28" s="311" t="s">
        <v>798</v>
      </c>
      <c r="R28" s="332">
        <f t="shared" si="0"/>
        <v>0</v>
      </c>
      <c r="S28" s="311" t="s">
        <v>797</v>
      </c>
      <c r="T28" s="339">
        <f t="shared" si="1"/>
        <v>0</v>
      </c>
      <c r="U28" s="356" t="s">
        <v>886</v>
      </c>
      <c r="V28" s="385"/>
      <c r="W28" s="326"/>
      <c r="X28" s="341"/>
    </row>
    <row r="29" spans="1:24" ht="150" customHeight="1">
      <c r="A29" s="308" t="s">
        <v>67</v>
      </c>
      <c r="B29" s="308" t="s">
        <v>446</v>
      </c>
      <c r="C29" s="282" t="s">
        <v>827</v>
      </c>
      <c r="D29" s="320" t="s">
        <v>889</v>
      </c>
      <c r="E29" s="287"/>
      <c r="F29" s="334" t="s">
        <v>12</v>
      </c>
      <c r="G29" s="332" t="s">
        <v>33</v>
      </c>
      <c r="H29" s="311" t="s">
        <v>11</v>
      </c>
      <c r="I29" s="287" t="s">
        <v>1007</v>
      </c>
      <c r="J29" s="368" t="s">
        <v>63</v>
      </c>
      <c r="K29" s="332"/>
      <c r="L29" s="347" t="s">
        <v>799</v>
      </c>
      <c r="M29" s="213" t="s">
        <v>397</v>
      </c>
      <c r="N29" s="288">
        <v>25.7</v>
      </c>
      <c r="O29" s="284" t="s">
        <v>8</v>
      </c>
      <c r="P29" s="324"/>
      <c r="Q29" s="311" t="s">
        <v>798</v>
      </c>
      <c r="R29" s="332">
        <f t="shared" si="0"/>
        <v>0</v>
      </c>
      <c r="S29" s="311" t="s">
        <v>797</v>
      </c>
      <c r="T29" s="339">
        <f t="shared" si="1"/>
        <v>0</v>
      </c>
      <c r="U29" s="356" t="s">
        <v>886</v>
      </c>
      <c r="V29" s="385"/>
      <c r="W29" s="326"/>
      <c r="X29" s="341"/>
    </row>
    <row r="30" spans="1:24" ht="150" customHeight="1">
      <c r="A30" s="308" t="s">
        <v>67</v>
      </c>
      <c r="B30" s="308" t="s">
        <v>446</v>
      </c>
      <c r="C30" s="282" t="s">
        <v>827</v>
      </c>
      <c r="D30" s="320" t="s">
        <v>890</v>
      </c>
      <c r="E30" s="295"/>
      <c r="F30" s="334" t="s">
        <v>12</v>
      </c>
      <c r="G30" s="332" t="s">
        <v>33</v>
      </c>
      <c r="H30" s="319"/>
      <c r="I30" s="369" t="s">
        <v>999</v>
      </c>
      <c r="J30" s="368" t="s">
        <v>63</v>
      </c>
      <c r="K30" s="332"/>
      <c r="L30" s="347" t="s">
        <v>799</v>
      </c>
      <c r="M30" s="213" t="s">
        <v>397</v>
      </c>
      <c r="N30" s="288">
        <v>25.7</v>
      </c>
      <c r="O30" s="284" t="s">
        <v>8</v>
      </c>
      <c r="P30" s="324"/>
      <c r="Q30" s="311" t="s">
        <v>798</v>
      </c>
      <c r="R30" s="332">
        <f t="shared" si="0"/>
        <v>0</v>
      </c>
      <c r="S30" s="311" t="s">
        <v>797</v>
      </c>
      <c r="T30" s="339">
        <f t="shared" si="1"/>
        <v>0</v>
      </c>
      <c r="U30" s="356" t="s">
        <v>886</v>
      </c>
      <c r="V30" s="385"/>
      <c r="W30" s="326"/>
      <c r="X30" s="341"/>
    </row>
    <row r="31" spans="1:24" ht="150" customHeight="1">
      <c r="A31" s="308" t="s">
        <v>442</v>
      </c>
      <c r="B31" s="308" t="s">
        <v>446</v>
      </c>
      <c r="C31" s="282" t="s">
        <v>846</v>
      </c>
      <c r="D31" s="321" t="s">
        <v>913</v>
      </c>
      <c r="E31" s="380"/>
      <c r="F31" s="334" t="s">
        <v>42</v>
      </c>
      <c r="G31" s="332" t="s">
        <v>9</v>
      </c>
      <c r="H31" s="311" t="s">
        <v>41</v>
      </c>
      <c r="I31" s="369" t="s">
        <v>981</v>
      </c>
      <c r="J31" s="368" t="s">
        <v>64</v>
      </c>
      <c r="K31" s="332">
        <v>40</v>
      </c>
      <c r="L31" s="311" t="s">
        <v>799</v>
      </c>
      <c r="M31" s="213" t="s">
        <v>397</v>
      </c>
      <c r="N31" s="288">
        <v>217.8</v>
      </c>
      <c r="O31" s="284" t="s">
        <v>45</v>
      </c>
      <c r="P31" s="324"/>
      <c r="Q31" s="311" t="s">
        <v>798</v>
      </c>
      <c r="R31" s="332">
        <f t="shared" si="0"/>
        <v>0</v>
      </c>
      <c r="S31" s="311" t="s">
        <v>797</v>
      </c>
      <c r="T31" s="339">
        <f t="shared" si="1"/>
        <v>0</v>
      </c>
      <c r="U31" s="313" t="s">
        <v>886</v>
      </c>
      <c r="V31" s="385"/>
      <c r="W31" s="326"/>
      <c r="X31" s="341"/>
    </row>
    <row r="32" spans="1:24" ht="150" customHeight="1">
      <c r="A32" s="308" t="s">
        <v>67</v>
      </c>
      <c r="B32" s="308" t="s">
        <v>446</v>
      </c>
      <c r="C32" s="282" t="s">
        <v>837</v>
      </c>
      <c r="D32" s="320" t="s">
        <v>903</v>
      </c>
      <c r="E32" s="295"/>
      <c r="F32" s="334" t="s">
        <v>12</v>
      </c>
      <c r="G32" s="332" t="s">
        <v>33</v>
      </c>
      <c r="H32" s="311" t="s">
        <v>53</v>
      </c>
      <c r="I32" s="369" t="s">
        <v>1000</v>
      </c>
      <c r="J32" s="368" t="s">
        <v>54</v>
      </c>
      <c r="K32" s="332"/>
      <c r="L32" s="347" t="s">
        <v>799</v>
      </c>
      <c r="M32" s="213" t="s">
        <v>397</v>
      </c>
      <c r="N32" s="288">
        <v>2.94</v>
      </c>
      <c r="O32" s="284" t="s">
        <v>8</v>
      </c>
      <c r="P32" s="324"/>
      <c r="Q32" s="311" t="s">
        <v>798</v>
      </c>
      <c r="R32" s="332">
        <f t="shared" si="0"/>
        <v>0</v>
      </c>
      <c r="S32" s="311" t="s">
        <v>797</v>
      </c>
      <c r="T32" s="339">
        <f t="shared" si="1"/>
        <v>0</v>
      </c>
      <c r="U32" s="356" t="s">
        <v>886</v>
      </c>
      <c r="V32" s="385"/>
      <c r="W32" s="326"/>
      <c r="X32" s="341"/>
    </row>
    <row r="33" spans="1:24" ht="150" customHeight="1">
      <c r="A33" s="308" t="s">
        <v>442</v>
      </c>
      <c r="B33" s="308" t="s">
        <v>446</v>
      </c>
      <c r="C33" s="282" t="s">
        <v>837</v>
      </c>
      <c r="D33" s="320" t="s">
        <v>904</v>
      </c>
      <c r="E33" s="380"/>
      <c r="F33" s="334" t="s">
        <v>12</v>
      </c>
      <c r="G33" s="332" t="s">
        <v>33</v>
      </c>
      <c r="H33" s="311" t="s">
        <v>53</v>
      </c>
      <c r="I33" s="369" t="s">
        <v>982</v>
      </c>
      <c r="J33" s="368" t="s">
        <v>447</v>
      </c>
      <c r="K33" s="332">
        <v>1600</v>
      </c>
      <c r="L33" s="311" t="s">
        <v>799</v>
      </c>
      <c r="M33" s="213" t="s">
        <v>397</v>
      </c>
      <c r="N33" s="288">
        <v>2.94</v>
      </c>
      <c r="O33" s="284" t="s">
        <v>55</v>
      </c>
      <c r="P33" s="324"/>
      <c r="Q33" s="311" t="s">
        <v>798</v>
      </c>
      <c r="R33" s="332">
        <f t="shared" si="0"/>
        <v>0</v>
      </c>
      <c r="S33" s="311" t="s">
        <v>797</v>
      </c>
      <c r="T33" s="339">
        <f t="shared" si="1"/>
        <v>0</v>
      </c>
      <c r="U33" s="313" t="s">
        <v>886</v>
      </c>
      <c r="V33" s="385"/>
      <c r="W33" s="326"/>
      <c r="X33" s="341"/>
    </row>
    <row r="34" spans="1:24" ht="150" customHeight="1">
      <c r="A34" s="308" t="s">
        <v>67</v>
      </c>
      <c r="B34" s="308" t="s">
        <v>446</v>
      </c>
      <c r="C34" s="282" t="s">
        <v>837</v>
      </c>
      <c r="D34" s="320" t="s">
        <v>905</v>
      </c>
      <c r="E34" s="295"/>
      <c r="F34" s="334" t="s">
        <v>12</v>
      </c>
      <c r="G34" s="332" t="s">
        <v>33</v>
      </c>
      <c r="H34" s="311" t="s">
        <v>53</v>
      </c>
      <c r="I34" s="369" t="s">
        <v>1000</v>
      </c>
      <c r="J34" s="368" t="s">
        <v>448</v>
      </c>
      <c r="K34" s="332"/>
      <c r="L34" s="347" t="s">
        <v>799</v>
      </c>
      <c r="M34" s="213" t="s">
        <v>397</v>
      </c>
      <c r="N34" s="288">
        <v>2.6</v>
      </c>
      <c r="O34" s="284" t="s">
        <v>8</v>
      </c>
      <c r="P34" s="324"/>
      <c r="Q34" s="311" t="s">
        <v>798</v>
      </c>
      <c r="R34" s="332">
        <f t="shared" si="0"/>
        <v>0</v>
      </c>
      <c r="S34" s="311" t="s">
        <v>797</v>
      </c>
      <c r="T34" s="339">
        <f t="shared" si="1"/>
        <v>0</v>
      </c>
      <c r="U34" s="356" t="s">
        <v>886</v>
      </c>
      <c r="V34" s="385"/>
      <c r="W34" s="326"/>
      <c r="X34" s="341"/>
    </row>
    <row r="35" spans="1:24" ht="150" customHeight="1">
      <c r="A35" s="308" t="s">
        <v>442</v>
      </c>
      <c r="B35" s="308" t="s">
        <v>446</v>
      </c>
      <c r="C35" s="282" t="s">
        <v>847</v>
      </c>
      <c r="D35" s="321" t="s">
        <v>914</v>
      </c>
      <c r="E35" s="380"/>
      <c r="F35" s="334" t="s">
        <v>35</v>
      </c>
      <c r="G35" s="332" t="s">
        <v>33</v>
      </c>
      <c r="H35" s="311" t="s">
        <v>66</v>
      </c>
      <c r="I35" s="369" t="s">
        <v>983</v>
      </c>
      <c r="J35" s="368" t="s">
        <v>65</v>
      </c>
      <c r="K35" s="332">
        <v>50</v>
      </c>
      <c r="L35" s="311" t="s">
        <v>826</v>
      </c>
      <c r="M35" s="213" t="s">
        <v>397</v>
      </c>
      <c r="N35" s="288">
        <v>93.8</v>
      </c>
      <c r="O35" s="284" t="s">
        <v>40</v>
      </c>
      <c r="P35" s="324"/>
      <c r="Q35" s="311" t="s">
        <v>798</v>
      </c>
      <c r="R35" s="332">
        <f t="shared" si="0"/>
        <v>0</v>
      </c>
      <c r="S35" s="311" t="s">
        <v>797</v>
      </c>
      <c r="T35" s="339">
        <f t="shared" si="1"/>
        <v>0</v>
      </c>
      <c r="U35" s="313" t="s">
        <v>887</v>
      </c>
      <c r="V35" s="385"/>
      <c r="W35" s="326"/>
      <c r="X35" s="341"/>
    </row>
    <row r="36" spans="1:24" ht="150" customHeight="1">
      <c r="A36" s="308" t="s">
        <v>442</v>
      </c>
      <c r="B36" s="308" t="s">
        <v>446</v>
      </c>
      <c r="C36" s="282" t="s">
        <v>848</v>
      </c>
      <c r="D36" s="321" t="s">
        <v>915</v>
      </c>
      <c r="E36" s="380"/>
      <c r="F36" s="334" t="s">
        <v>69</v>
      </c>
      <c r="G36" s="332" t="s">
        <v>33</v>
      </c>
      <c r="H36" s="311" t="s">
        <v>68</v>
      </c>
      <c r="I36" s="369" t="s">
        <v>985</v>
      </c>
      <c r="J36" s="368" t="s">
        <v>63</v>
      </c>
      <c r="K36" s="332">
        <v>50</v>
      </c>
      <c r="L36" s="311" t="s">
        <v>799</v>
      </c>
      <c r="M36" s="213" t="s">
        <v>397</v>
      </c>
      <c r="N36" s="288">
        <v>58.2</v>
      </c>
      <c r="O36" s="284" t="s">
        <v>8</v>
      </c>
      <c r="P36" s="324"/>
      <c r="Q36" s="311" t="s">
        <v>798</v>
      </c>
      <c r="R36" s="332">
        <f t="shared" si="0"/>
        <v>0</v>
      </c>
      <c r="S36" s="311" t="s">
        <v>797</v>
      </c>
      <c r="T36" s="339">
        <f t="shared" ref="T36:T67" si="2">R36*K36/100</f>
        <v>0</v>
      </c>
      <c r="U36" s="313" t="s">
        <v>886</v>
      </c>
      <c r="V36" s="385"/>
      <c r="W36" s="326"/>
      <c r="X36" s="341"/>
    </row>
    <row r="37" spans="1:24" ht="150" customHeight="1">
      <c r="A37" s="308" t="s">
        <v>442</v>
      </c>
      <c r="B37" s="308" t="s">
        <v>446</v>
      </c>
      <c r="C37" s="282" t="s">
        <v>849</v>
      </c>
      <c r="D37" s="321" t="s">
        <v>916</v>
      </c>
      <c r="E37" s="380"/>
      <c r="F37" s="334" t="s">
        <v>35</v>
      </c>
      <c r="G37" s="332" t="s">
        <v>33</v>
      </c>
      <c r="H37" s="311" t="s">
        <v>71</v>
      </c>
      <c r="I37" s="368" t="s">
        <v>984</v>
      </c>
      <c r="J37" s="368" t="s">
        <v>70</v>
      </c>
      <c r="K37" s="332">
        <v>50</v>
      </c>
      <c r="L37" s="311" t="s">
        <v>799</v>
      </c>
      <c r="M37" s="213" t="s">
        <v>397</v>
      </c>
      <c r="N37" s="288">
        <v>81.7</v>
      </c>
      <c r="O37" s="284" t="s">
        <v>40</v>
      </c>
      <c r="P37" s="324"/>
      <c r="Q37" s="311" t="s">
        <v>798</v>
      </c>
      <c r="R37" s="332">
        <f t="shared" si="0"/>
        <v>0</v>
      </c>
      <c r="S37" s="311" t="s">
        <v>797</v>
      </c>
      <c r="T37" s="339">
        <f t="shared" si="2"/>
        <v>0</v>
      </c>
      <c r="U37" s="313" t="s">
        <v>886</v>
      </c>
      <c r="V37" s="385"/>
      <c r="W37" s="326"/>
      <c r="X37" s="341"/>
    </row>
    <row r="38" spans="1:24" ht="150" customHeight="1">
      <c r="A38" s="308" t="s">
        <v>67</v>
      </c>
      <c r="B38" s="308" t="s">
        <v>592</v>
      </c>
      <c r="C38" s="282" t="s">
        <v>850</v>
      </c>
      <c r="D38" s="320" t="s">
        <v>917</v>
      </c>
      <c r="E38" s="295"/>
      <c r="F38" s="334" t="s">
        <v>60</v>
      </c>
      <c r="G38" s="332" t="s">
        <v>33</v>
      </c>
      <c r="H38" s="311" t="s">
        <v>83</v>
      </c>
      <c r="I38" s="368" t="s">
        <v>454</v>
      </c>
      <c r="J38" s="368" t="s">
        <v>82</v>
      </c>
      <c r="K38" s="332"/>
      <c r="L38" s="347" t="s">
        <v>799</v>
      </c>
      <c r="M38" s="175" t="s">
        <v>397</v>
      </c>
      <c r="N38" s="288">
        <v>51.7</v>
      </c>
      <c r="O38" s="213" t="s">
        <v>45</v>
      </c>
      <c r="P38" s="324"/>
      <c r="Q38" s="311" t="s">
        <v>798</v>
      </c>
      <c r="R38" s="332">
        <f t="shared" si="0"/>
        <v>0</v>
      </c>
      <c r="S38" s="311" t="s">
        <v>797</v>
      </c>
      <c r="T38" s="339">
        <f t="shared" si="2"/>
        <v>0</v>
      </c>
      <c r="U38" s="356" t="s">
        <v>886</v>
      </c>
      <c r="V38" s="385"/>
      <c r="W38" s="326"/>
      <c r="X38" s="341"/>
    </row>
    <row r="39" spans="1:24" ht="150" customHeight="1">
      <c r="A39" s="308" t="s">
        <v>67</v>
      </c>
      <c r="B39" s="308" t="s">
        <v>592</v>
      </c>
      <c r="C39" s="282" t="s">
        <v>84</v>
      </c>
      <c r="D39" s="320" t="s">
        <v>918</v>
      </c>
      <c r="E39" s="295"/>
      <c r="F39" s="334" t="s">
        <v>12</v>
      </c>
      <c r="G39" s="332" t="s">
        <v>33</v>
      </c>
      <c r="H39" s="311" t="s">
        <v>86</v>
      </c>
      <c r="I39" s="369" t="s">
        <v>1001</v>
      </c>
      <c r="J39" s="368" t="s">
        <v>85</v>
      </c>
      <c r="K39" s="332"/>
      <c r="L39" s="347" t="s">
        <v>826</v>
      </c>
      <c r="M39" s="175" t="s">
        <v>397</v>
      </c>
      <c r="N39" s="288">
        <v>80</v>
      </c>
      <c r="O39" s="213" t="s">
        <v>34</v>
      </c>
      <c r="P39" s="324"/>
      <c r="Q39" s="311" t="s">
        <v>798</v>
      </c>
      <c r="R39" s="332">
        <f t="shared" si="0"/>
        <v>0</v>
      </c>
      <c r="S39" s="311" t="s">
        <v>797</v>
      </c>
      <c r="T39" s="339">
        <f t="shared" si="2"/>
        <v>0</v>
      </c>
      <c r="U39" s="356" t="s">
        <v>887</v>
      </c>
      <c r="V39" s="385"/>
      <c r="W39" s="326"/>
      <c r="X39" s="341"/>
    </row>
    <row r="40" spans="1:24" ht="150" customHeight="1">
      <c r="A40" s="308" t="s">
        <v>442</v>
      </c>
      <c r="B40" s="308" t="s">
        <v>592</v>
      </c>
      <c r="C40" s="287" t="s">
        <v>851</v>
      </c>
      <c r="D40" s="311" t="s">
        <v>919</v>
      </c>
      <c r="E40" s="380"/>
      <c r="F40" s="334" t="s">
        <v>227</v>
      </c>
      <c r="G40" s="332" t="s">
        <v>56</v>
      </c>
      <c r="H40" s="311" t="s">
        <v>88</v>
      </c>
      <c r="I40" s="371" t="s">
        <v>460</v>
      </c>
      <c r="J40" s="368" t="s">
        <v>87</v>
      </c>
      <c r="K40" s="332">
        <v>100</v>
      </c>
      <c r="L40" s="311" t="s">
        <v>799</v>
      </c>
      <c r="M40" s="175" t="s">
        <v>397</v>
      </c>
      <c r="N40" s="283">
        <v>30</v>
      </c>
      <c r="O40" s="284" t="s">
        <v>8</v>
      </c>
      <c r="P40" s="324"/>
      <c r="Q40" s="311" t="s">
        <v>798</v>
      </c>
      <c r="R40" s="332">
        <f t="shared" si="0"/>
        <v>0</v>
      </c>
      <c r="S40" s="311" t="s">
        <v>797</v>
      </c>
      <c r="T40" s="339">
        <f t="shared" si="2"/>
        <v>0</v>
      </c>
      <c r="U40" s="313" t="s">
        <v>886</v>
      </c>
      <c r="V40" s="385"/>
      <c r="W40" s="326"/>
      <c r="X40" s="341"/>
    </row>
    <row r="41" spans="1:24" ht="150" customHeight="1">
      <c r="A41" s="308" t="s">
        <v>442</v>
      </c>
      <c r="B41" s="308" t="s">
        <v>592</v>
      </c>
      <c r="C41" s="282" t="s">
        <v>852</v>
      </c>
      <c r="D41" s="320" t="s">
        <v>920</v>
      </c>
      <c r="E41" s="380" t="s">
        <v>433</v>
      </c>
      <c r="F41" s="334" t="s">
        <v>35</v>
      </c>
      <c r="G41" s="332" t="s">
        <v>9</v>
      </c>
      <c r="H41" s="311" t="s">
        <v>90</v>
      </c>
      <c r="I41" s="369" t="s">
        <v>986</v>
      </c>
      <c r="J41" s="368" t="s">
        <v>89</v>
      </c>
      <c r="K41" s="332">
        <v>300</v>
      </c>
      <c r="L41" s="311" t="s">
        <v>799</v>
      </c>
      <c r="M41" s="175" t="s">
        <v>397</v>
      </c>
      <c r="N41" s="288">
        <v>25.9</v>
      </c>
      <c r="O41" s="213" t="s">
        <v>45</v>
      </c>
      <c r="P41" s="324"/>
      <c r="Q41" s="311" t="s">
        <v>798</v>
      </c>
      <c r="R41" s="332">
        <f t="shared" si="0"/>
        <v>0</v>
      </c>
      <c r="S41" s="311" t="s">
        <v>797</v>
      </c>
      <c r="T41" s="339">
        <f t="shared" si="2"/>
        <v>0</v>
      </c>
      <c r="U41" s="313" t="s">
        <v>886</v>
      </c>
      <c r="V41" s="385"/>
      <c r="W41" s="326"/>
      <c r="X41" s="341"/>
    </row>
    <row r="42" spans="1:24" ht="150" customHeight="1">
      <c r="A42" s="308" t="s">
        <v>442</v>
      </c>
      <c r="B42" s="308" t="s">
        <v>592</v>
      </c>
      <c r="C42" s="282" t="s">
        <v>852</v>
      </c>
      <c r="D42" s="320" t="s">
        <v>921</v>
      </c>
      <c r="E42" s="380" t="s">
        <v>433</v>
      </c>
      <c r="F42" s="334" t="s">
        <v>35</v>
      </c>
      <c r="G42" s="332" t="s">
        <v>9</v>
      </c>
      <c r="H42" s="311" t="s">
        <v>90</v>
      </c>
      <c r="I42" s="369" t="s">
        <v>986</v>
      </c>
      <c r="J42" s="368" t="s">
        <v>254</v>
      </c>
      <c r="K42" s="332">
        <v>190</v>
      </c>
      <c r="L42" s="311" t="s">
        <v>826</v>
      </c>
      <c r="M42" s="175" t="s">
        <v>397</v>
      </c>
      <c r="N42" s="288">
        <v>25.9</v>
      </c>
      <c r="O42" s="213" t="s">
        <v>36</v>
      </c>
      <c r="P42" s="324"/>
      <c r="Q42" s="311" t="s">
        <v>798</v>
      </c>
      <c r="R42" s="332">
        <f t="shared" si="0"/>
        <v>0</v>
      </c>
      <c r="S42" s="311" t="s">
        <v>797</v>
      </c>
      <c r="T42" s="339">
        <f t="shared" si="2"/>
        <v>0</v>
      </c>
      <c r="U42" s="313" t="s">
        <v>887</v>
      </c>
      <c r="V42" s="385"/>
      <c r="W42" s="326"/>
      <c r="X42" s="341"/>
    </row>
    <row r="43" spans="1:24" ht="150" customHeight="1">
      <c r="A43" s="308" t="s">
        <v>67</v>
      </c>
      <c r="B43" s="308" t="s">
        <v>592</v>
      </c>
      <c r="C43" s="282" t="s">
        <v>853</v>
      </c>
      <c r="D43" s="320" t="s">
        <v>922</v>
      </c>
      <c r="E43" s="295" t="s">
        <v>433</v>
      </c>
      <c r="F43" s="334" t="s">
        <v>12</v>
      </c>
      <c r="G43" s="332" t="s">
        <v>9</v>
      </c>
      <c r="H43" s="311" t="s">
        <v>90</v>
      </c>
      <c r="I43" s="368" t="s">
        <v>470</v>
      </c>
      <c r="J43" s="368" t="s">
        <v>91</v>
      </c>
      <c r="K43" s="332"/>
      <c r="L43" s="347" t="s">
        <v>799</v>
      </c>
      <c r="M43" s="175" t="s">
        <v>397</v>
      </c>
      <c r="N43" s="288">
        <v>58.3</v>
      </c>
      <c r="O43" s="284" t="s">
        <v>45</v>
      </c>
      <c r="P43" s="324"/>
      <c r="Q43" s="311" t="s">
        <v>798</v>
      </c>
      <c r="R43" s="332">
        <f t="shared" si="0"/>
        <v>0</v>
      </c>
      <c r="S43" s="311" t="s">
        <v>797</v>
      </c>
      <c r="T43" s="339">
        <f t="shared" si="2"/>
        <v>0</v>
      </c>
      <c r="U43" s="356" t="s">
        <v>886</v>
      </c>
      <c r="V43" s="385"/>
      <c r="W43" s="326"/>
      <c r="X43" s="341"/>
    </row>
    <row r="44" spans="1:24" ht="150" customHeight="1">
      <c r="A44" s="308" t="s">
        <v>67</v>
      </c>
      <c r="B44" s="308" t="s">
        <v>592</v>
      </c>
      <c r="C44" s="287" t="s">
        <v>92</v>
      </c>
      <c r="D44" s="311" t="s">
        <v>923</v>
      </c>
      <c r="E44" s="295"/>
      <c r="F44" s="334" t="s">
        <v>94</v>
      </c>
      <c r="G44" s="332" t="s">
        <v>33</v>
      </c>
      <c r="H44" s="311" t="s">
        <v>41</v>
      </c>
      <c r="I44" s="369" t="s">
        <v>1006</v>
      </c>
      <c r="J44" s="368" t="s">
        <v>93</v>
      </c>
      <c r="K44" s="332"/>
      <c r="L44" s="347" t="s">
        <v>826</v>
      </c>
      <c r="M44" s="175" t="s">
        <v>397</v>
      </c>
      <c r="N44" s="283">
        <v>39.6</v>
      </c>
      <c r="O44" s="284" t="s">
        <v>40</v>
      </c>
      <c r="P44" s="324"/>
      <c r="Q44" s="311" t="s">
        <v>798</v>
      </c>
      <c r="R44" s="332">
        <f t="shared" si="0"/>
        <v>0</v>
      </c>
      <c r="S44" s="311" t="s">
        <v>797</v>
      </c>
      <c r="T44" s="339">
        <f t="shared" si="2"/>
        <v>0</v>
      </c>
      <c r="U44" s="356" t="s">
        <v>887</v>
      </c>
      <c r="V44" s="385"/>
      <c r="W44" s="326"/>
      <c r="X44" s="341"/>
    </row>
    <row r="45" spans="1:24" ht="150" customHeight="1">
      <c r="A45" s="308" t="s">
        <v>442</v>
      </c>
      <c r="B45" s="308" t="s">
        <v>592</v>
      </c>
      <c r="C45" s="282" t="s">
        <v>95</v>
      </c>
      <c r="D45" s="320" t="s">
        <v>924</v>
      </c>
      <c r="E45" s="380"/>
      <c r="F45" s="334" t="s">
        <v>12</v>
      </c>
      <c r="G45" s="332" t="s">
        <v>56</v>
      </c>
      <c r="H45" s="311" t="s">
        <v>41</v>
      </c>
      <c r="I45" s="369" t="s">
        <v>854</v>
      </c>
      <c r="J45" s="368" t="s">
        <v>461</v>
      </c>
      <c r="K45" s="332">
        <v>500</v>
      </c>
      <c r="L45" s="311" t="s">
        <v>826</v>
      </c>
      <c r="M45" s="175" t="s">
        <v>397</v>
      </c>
      <c r="N45" s="288">
        <v>20.399999999999999</v>
      </c>
      <c r="O45" s="284" t="s">
        <v>36</v>
      </c>
      <c r="P45" s="324"/>
      <c r="Q45" s="311" t="s">
        <v>798</v>
      </c>
      <c r="R45" s="332">
        <f t="shared" si="0"/>
        <v>0</v>
      </c>
      <c r="S45" s="311" t="s">
        <v>797</v>
      </c>
      <c r="T45" s="339">
        <f t="shared" si="2"/>
        <v>0</v>
      </c>
      <c r="U45" s="313" t="s">
        <v>887</v>
      </c>
      <c r="V45" s="385"/>
      <c r="W45" s="326"/>
      <c r="X45" s="341"/>
    </row>
    <row r="46" spans="1:24" ht="150" customHeight="1">
      <c r="A46" s="308" t="s">
        <v>442</v>
      </c>
      <c r="B46" s="308" t="s">
        <v>592</v>
      </c>
      <c r="C46" s="282" t="s">
        <v>855</v>
      </c>
      <c r="D46" s="320" t="s">
        <v>925</v>
      </c>
      <c r="E46" s="380"/>
      <c r="F46" s="334" t="s">
        <v>12</v>
      </c>
      <c r="G46" s="332" t="s">
        <v>9</v>
      </c>
      <c r="H46" s="311" t="s">
        <v>805</v>
      </c>
      <c r="I46" s="368" t="s">
        <v>475</v>
      </c>
      <c r="J46" s="368" t="s">
        <v>97</v>
      </c>
      <c r="K46" s="332">
        <v>80</v>
      </c>
      <c r="L46" s="311" t="s">
        <v>826</v>
      </c>
      <c r="M46" s="175" t="s">
        <v>397</v>
      </c>
      <c r="N46" s="288">
        <v>85.4</v>
      </c>
      <c r="O46" s="284" t="s">
        <v>36</v>
      </c>
      <c r="P46" s="324"/>
      <c r="Q46" s="311" t="s">
        <v>798</v>
      </c>
      <c r="R46" s="332">
        <f t="shared" si="0"/>
        <v>0</v>
      </c>
      <c r="S46" s="311" t="s">
        <v>797</v>
      </c>
      <c r="T46" s="339">
        <f t="shared" si="2"/>
        <v>0</v>
      </c>
      <c r="U46" s="313" t="s">
        <v>887</v>
      </c>
      <c r="V46" s="385"/>
      <c r="W46" s="326"/>
      <c r="X46" s="341"/>
    </row>
    <row r="47" spans="1:24" ht="150" customHeight="1">
      <c r="A47" s="308" t="s">
        <v>442</v>
      </c>
      <c r="B47" s="308" t="s">
        <v>592</v>
      </c>
      <c r="C47" s="282" t="s">
        <v>856</v>
      </c>
      <c r="D47" s="320" t="s">
        <v>926</v>
      </c>
      <c r="E47" s="380"/>
      <c r="F47" s="334" t="s">
        <v>12</v>
      </c>
      <c r="G47" s="332" t="s">
        <v>56</v>
      </c>
      <c r="H47" s="311" t="s">
        <v>100</v>
      </c>
      <c r="I47" s="369" t="s">
        <v>989</v>
      </c>
      <c r="J47" s="368" t="s">
        <v>99</v>
      </c>
      <c r="K47" s="332">
        <v>50</v>
      </c>
      <c r="L47" s="311" t="s">
        <v>799</v>
      </c>
      <c r="M47" s="175" t="s">
        <v>397</v>
      </c>
      <c r="N47" s="288">
        <v>27.1</v>
      </c>
      <c r="O47" s="284" t="s">
        <v>8</v>
      </c>
      <c r="P47" s="324"/>
      <c r="Q47" s="311" t="s">
        <v>798</v>
      </c>
      <c r="R47" s="332">
        <f t="shared" si="0"/>
        <v>0</v>
      </c>
      <c r="S47" s="311" t="s">
        <v>797</v>
      </c>
      <c r="T47" s="339">
        <f t="shared" si="2"/>
        <v>0</v>
      </c>
      <c r="U47" s="313" t="s">
        <v>886</v>
      </c>
      <c r="V47" s="385"/>
      <c r="W47" s="326"/>
      <c r="X47" s="341"/>
    </row>
    <row r="48" spans="1:24" ht="150" customHeight="1">
      <c r="A48" s="308" t="s">
        <v>442</v>
      </c>
      <c r="B48" s="308" t="s">
        <v>592</v>
      </c>
      <c r="C48" s="282" t="s">
        <v>857</v>
      </c>
      <c r="D48" s="320" t="s">
        <v>927</v>
      </c>
      <c r="E48" s="380"/>
      <c r="F48" s="334" t="s">
        <v>12</v>
      </c>
      <c r="G48" s="332" t="s">
        <v>33</v>
      </c>
      <c r="H48" s="311" t="s">
        <v>102</v>
      </c>
      <c r="I48" s="368" t="s">
        <v>479</v>
      </c>
      <c r="J48" s="368" t="s">
        <v>462</v>
      </c>
      <c r="K48" s="332">
        <v>400</v>
      </c>
      <c r="L48" s="311" t="s">
        <v>826</v>
      </c>
      <c r="M48" s="175" t="s">
        <v>101</v>
      </c>
      <c r="N48" s="288">
        <v>460</v>
      </c>
      <c r="O48" s="284" t="s">
        <v>40</v>
      </c>
      <c r="P48" s="324"/>
      <c r="Q48" s="311" t="s">
        <v>798</v>
      </c>
      <c r="R48" s="332">
        <f t="shared" si="0"/>
        <v>0</v>
      </c>
      <c r="S48" s="311" t="s">
        <v>797</v>
      </c>
      <c r="T48" s="339">
        <f t="shared" si="2"/>
        <v>0</v>
      </c>
      <c r="U48" s="313" t="s">
        <v>887</v>
      </c>
      <c r="V48" s="385"/>
      <c r="W48" s="326"/>
      <c r="X48" s="341"/>
    </row>
    <row r="49" spans="1:24" ht="150" customHeight="1">
      <c r="A49" s="308" t="s">
        <v>442</v>
      </c>
      <c r="B49" s="308" t="s">
        <v>592</v>
      </c>
      <c r="C49" s="287" t="s">
        <v>858</v>
      </c>
      <c r="D49" s="311" t="s">
        <v>928</v>
      </c>
      <c r="E49" s="380" t="s">
        <v>433</v>
      </c>
      <c r="F49" s="334" t="s">
        <v>228</v>
      </c>
      <c r="G49" s="332" t="s">
        <v>9</v>
      </c>
      <c r="H49" s="311" t="s">
        <v>90</v>
      </c>
      <c r="I49" s="369" t="s">
        <v>987</v>
      </c>
      <c r="J49" s="368" t="s">
        <v>103</v>
      </c>
      <c r="K49" s="332">
        <v>70</v>
      </c>
      <c r="L49" s="311" t="s">
        <v>826</v>
      </c>
      <c r="M49" s="175" t="s">
        <v>397</v>
      </c>
      <c r="N49" s="283">
        <v>23.1</v>
      </c>
      <c r="O49" s="284" t="s">
        <v>36</v>
      </c>
      <c r="P49" s="324"/>
      <c r="Q49" s="311" t="s">
        <v>798</v>
      </c>
      <c r="R49" s="332">
        <f t="shared" si="0"/>
        <v>0</v>
      </c>
      <c r="S49" s="311" t="s">
        <v>797</v>
      </c>
      <c r="T49" s="339">
        <f t="shared" si="2"/>
        <v>0</v>
      </c>
      <c r="U49" s="313" t="s">
        <v>887</v>
      </c>
      <c r="V49" s="385"/>
      <c r="W49" s="326"/>
      <c r="X49" s="341"/>
    </row>
    <row r="50" spans="1:24" ht="150" customHeight="1">
      <c r="A50" s="308" t="s">
        <v>442</v>
      </c>
      <c r="B50" s="308" t="s">
        <v>592</v>
      </c>
      <c r="C50" s="287" t="s">
        <v>859</v>
      </c>
      <c r="D50" s="311" t="s">
        <v>929</v>
      </c>
      <c r="E50" s="380"/>
      <c r="F50" s="334" t="s">
        <v>255</v>
      </c>
      <c r="G50" s="332" t="s">
        <v>56</v>
      </c>
      <c r="H50" s="311" t="s">
        <v>268</v>
      </c>
      <c r="I50" s="368" t="s">
        <v>997</v>
      </c>
      <c r="J50" s="368" t="s">
        <v>104</v>
      </c>
      <c r="K50" s="332">
        <v>375</v>
      </c>
      <c r="L50" s="311" t="s">
        <v>826</v>
      </c>
      <c r="M50" s="175" t="s">
        <v>105</v>
      </c>
      <c r="N50" s="283">
        <v>55.1</v>
      </c>
      <c r="O50" s="284" t="s">
        <v>36</v>
      </c>
      <c r="P50" s="324"/>
      <c r="Q50" s="311" t="s">
        <v>798</v>
      </c>
      <c r="R50" s="332">
        <f t="shared" si="0"/>
        <v>0</v>
      </c>
      <c r="S50" s="311" t="s">
        <v>797</v>
      </c>
      <c r="T50" s="339">
        <f t="shared" si="2"/>
        <v>0</v>
      </c>
      <c r="U50" s="313" t="s">
        <v>887</v>
      </c>
      <c r="V50" s="385"/>
      <c r="W50" s="326"/>
      <c r="X50" s="341"/>
    </row>
    <row r="51" spans="1:24" ht="150" customHeight="1">
      <c r="A51" s="308" t="s">
        <v>67</v>
      </c>
      <c r="B51" s="308" t="s">
        <v>592</v>
      </c>
      <c r="C51" s="287" t="s">
        <v>860</v>
      </c>
      <c r="D51" s="311" t="s">
        <v>930</v>
      </c>
      <c r="E51" s="295" t="s">
        <v>433</v>
      </c>
      <c r="F51" s="334" t="s">
        <v>229</v>
      </c>
      <c r="G51" s="332" t="s">
        <v>9</v>
      </c>
      <c r="H51" s="311" t="s">
        <v>114</v>
      </c>
      <c r="I51" s="370" t="s">
        <v>861</v>
      </c>
      <c r="J51" s="368" t="s">
        <v>466</v>
      </c>
      <c r="K51" s="332"/>
      <c r="L51" s="347"/>
      <c r="M51" s="175" t="s">
        <v>397</v>
      </c>
      <c r="N51" s="283">
        <v>35.4</v>
      </c>
      <c r="O51" s="284" t="s">
        <v>36</v>
      </c>
      <c r="P51" s="324"/>
      <c r="Q51" s="311" t="s">
        <v>798</v>
      </c>
      <c r="R51" s="332">
        <f t="shared" si="0"/>
        <v>0</v>
      </c>
      <c r="S51" s="311" t="s">
        <v>797</v>
      </c>
      <c r="T51" s="339">
        <f t="shared" si="2"/>
        <v>0</v>
      </c>
      <c r="U51" s="356" t="s">
        <v>886</v>
      </c>
      <c r="V51" s="385"/>
      <c r="W51" s="326"/>
      <c r="X51" s="341"/>
    </row>
    <row r="52" spans="1:24" ht="150" customHeight="1">
      <c r="A52" s="308" t="s">
        <v>442</v>
      </c>
      <c r="B52" s="308" t="s">
        <v>592</v>
      </c>
      <c r="C52" s="287" t="s">
        <v>860</v>
      </c>
      <c r="D52" s="311" t="s">
        <v>931</v>
      </c>
      <c r="E52" s="380" t="s">
        <v>433</v>
      </c>
      <c r="F52" s="334" t="s">
        <v>229</v>
      </c>
      <c r="G52" s="332" t="s">
        <v>9</v>
      </c>
      <c r="H52" s="311" t="s">
        <v>114</v>
      </c>
      <c r="I52" s="370" t="s">
        <v>861</v>
      </c>
      <c r="J52" s="368" t="s">
        <v>466</v>
      </c>
      <c r="K52" s="332"/>
      <c r="L52" s="311"/>
      <c r="M52" s="175" t="s">
        <v>397</v>
      </c>
      <c r="N52" s="283">
        <v>35.4</v>
      </c>
      <c r="O52" s="284" t="s">
        <v>36</v>
      </c>
      <c r="P52" s="324"/>
      <c r="Q52" s="311" t="s">
        <v>798</v>
      </c>
      <c r="R52" s="332">
        <f t="shared" si="0"/>
        <v>0</v>
      </c>
      <c r="S52" s="311" t="s">
        <v>797</v>
      </c>
      <c r="T52" s="339">
        <f t="shared" si="2"/>
        <v>0</v>
      </c>
      <c r="U52" s="313"/>
      <c r="V52" s="385"/>
      <c r="W52" s="326"/>
      <c r="X52" s="341"/>
    </row>
    <row r="53" spans="1:24" ht="150" customHeight="1">
      <c r="A53" s="308" t="s">
        <v>442</v>
      </c>
      <c r="B53" s="308" t="s">
        <v>592</v>
      </c>
      <c r="C53" s="282" t="s">
        <v>862</v>
      </c>
      <c r="D53" s="320" t="s">
        <v>932</v>
      </c>
      <c r="E53" s="380" t="s">
        <v>433</v>
      </c>
      <c r="F53" s="334" t="s">
        <v>35</v>
      </c>
      <c r="G53" s="332" t="s">
        <v>9</v>
      </c>
      <c r="H53" s="311" t="s">
        <v>107</v>
      </c>
      <c r="I53" s="369" t="s">
        <v>988</v>
      </c>
      <c r="J53" s="368" t="s">
        <v>106</v>
      </c>
      <c r="K53" s="332">
        <v>150</v>
      </c>
      <c r="L53" s="311" t="s">
        <v>799</v>
      </c>
      <c r="M53" s="175" t="s">
        <v>397</v>
      </c>
      <c r="N53" s="288">
        <v>56.8</v>
      </c>
      <c r="O53" s="284" t="s">
        <v>45</v>
      </c>
      <c r="P53" s="324"/>
      <c r="Q53" s="311" t="s">
        <v>798</v>
      </c>
      <c r="R53" s="332">
        <f t="shared" si="0"/>
        <v>0</v>
      </c>
      <c r="S53" s="311" t="s">
        <v>797</v>
      </c>
      <c r="T53" s="339">
        <f t="shared" si="2"/>
        <v>0</v>
      </c>
      <c r="U53" s="313" t="s">
        <v>886</v>
      </c>
      <c r="V53" s="385"/>
      <c r="W53" s="326"/>
      <c r="X53" s="341"/>
    </row>
    <row r="54" spans="1:24" ht="150" customHeight="1">
      <c r="A54" s="308" t="s">
        <v>442</v>
      </c>
      <c r="B54" s="308" t="s">
        <v>592</v>
      </c>
      <c r="C54" s="282" t="s">
        <v>863</v>
      </c>
      <c r="D54" s="320" t="s">
        <v>933</v>
      </c>
      <c r="E54" s="380" t="s">
        <v>433</v>
      </c>
      <c r="F54" s="334" t="s">
        <v>35</v>
      </c>
      <c r="G54" s="332" t="s">
        <v>9</v>
      </c>
      <c r="H54" s="311" t="s">
        <v>48</v>
      </c>
      <c r="I54" s="368" t="s">
        <v>489</v>
      </c>
      <c r="J54" s="368" t="s">
        <v>1016</v>
      </c>
      <c r="K54" s="332">
        <v>20</v>
      </c>
      <c r="L54" s="311" t="s">
        <v>826</v>
      </c>
      <c r="M54" s="175" t="s">
        <v>397</v>
      </c>
      <c r="N54" s="288">
        <v>36.799999999999997</v>
      </c>
      <c r="O54" s="284" t="s">
        <v>36</v>
      </c>
      <c r="P54" s="324"/>
      <c r="Q54" s="311" t="s">
        <v>798</v>
      </c>
      <c r="R54" s="332">
        <f t="shared" si="0"/>
        <v>0</v>
      </c>
      <c r="S54" s="311" t="s">
        <v>797</v>
      </c>
      <c r="T54" s="339">
        <f t="shared" si="2"/>
        <v>0</v>
      </c>
      <c r="U54" s="313" t="s">
        <v>887</v>
      </c>
      <c r="V54" s="385"/>
      <c r="W54" s="326"/>
      <c r="X54" s="341"/>
    </row>
    <row r="55" spans="1:24" ht="150" customHeight="1">
      <c r="A55" s="308" t="s">
        <v>67</v>
      </c>
      <c r="B55" s="308" t="s">
        <v>592</v>
      </c>
      <c r="C55" s="282" t="s">
        <v>863</v>
      </c>
      <c r="D55" s="320" t="s">
        <v>934</v>
      </c>
      <c r="E55" s="295" t="s">
        <v>433</v>
      </c>
      <c r="F55" s="334" t="s">
        <v>35</v>
      </c>
      <c r="G55" s="332" t="s">
        <v>33</v>
      </c>
      <c r="H55" s="311" t="s">
        <v>48</v>
      </c>
      <c r="I55" s="368" t="s">
        <v>489</v>
      </c>
      <c r="J55" s="368" t="s">
        <v>1016</v>
      </c>
      <c r="K55" s="332"/>
      <c r="L55" s="347" t="s">
        <v>826</v>
      </c>
      <c r="M55" s="175" t="s">
        <v>397</v>
      </c>
      <c r="N55" s="288">
        <v>36.799999999999997</v>
      </c>
      <c r="O55" s="284" t="s">
        <v>36</v>
      </c>
      <c r="P55" s="324"/>
      <c r="Q55" s="311" t="s">
        <v>798</v>
      </c>
      <c r="R55" s="332">
        <f t="shared" si="0"/>
        <v>0</v>
      </c>
      <c r="S55" s="311" t="s">
        <v>797</v>
      </c>
      <c r="T55" s="339">
        <f t="shared" si="2"/>
        <v>0</v>
      </c>
      <c r="U55" s="356" t="s">
        <v>887</v>
      </c>
      <c r="V55" s="385"/>
      <c r="W55" s="326"/>
      <c r="X55" s="341"/>
    </row>
    <row r="56" spans="1:24" ht="150" customHeight="1">
      <c r="A56" s="308" t="s">
        <v>442</v>
      </c>
      <c r="B56" s="308" t="s">
        <v>592</v>
      </c>
      <c r="C56" s="282" t="s">
        <v>864</v>
      </c>
      <c r="D56" s="320" t="s">
        <v>935</v>
      </c>
      <c r="E56" s="380" t="s">
        <v>433</v>
      </c>
      <c r="F56" s="334" t="s">
        <v>60</v>
      </c>
      <c r="G56" s="332" t="s">
        <v>9</v>
      </c>
      <c r="H56" s="311" t="s">
        <v>107</v>
      </c>
      <c r="I56" s="368" t="s">
        <v>493</v>
      </c>
      <c r="J56" s="368" t="s">
        <v>453</v>
      </c>
      <c r="K56" s="332">
        <v>200</v>
      </c>
      <c r="L56" s="311" t="s">
        <v>826</v>
      </c>
      <c r="M56" s="175" t="s">
        <v>397</v>
      </c>
      <c r="N56" s="288">
        <v>16.8</v>
      </c>
      <c r="O56" s="284" t="s">
        <v>36</v>
      </c>
      <c r="P56" s="324"/>
      <c r="Q56" s="311" t="s">
        <v>798</v>
      </c>
      <c r="R56" s="332">
        <f t="shared" si="0"/>
        <v>0</v>
      </c>
      <c r="S56" s="311" t="s">
        <v>797</v>
      </c>
      <c r="T56" s="339">
        <f t="shared" si="2"/>
        <v>0</v>
      </c>
      <c r="U56" s="313" t="s">
        <v>887</v>
      </c>
      <c r="V56" s="385"/>
      <c r="W56" s="326"/>
      <c r="X56" s="341"/>
    </row>
    <row r="57" spans="1:24" ht="150" customHeight="1">
      <c r="A57" s="308" t="s">
        <v>442</v>
      </c>
      <c r="B57" s="308" t="s">
        <v>592</v>
      </c>
      <c r="C57" s="282" t="s">
        <v>864</v>
      </c>
      <c r="D57" s="320" t="s">
        <v>936</v>
      </c>
      <c r="E57" s="380" t="s">
        <v>433</v>
      </c>
      <c r="F57" s="334" t="s">
        <v>60</v>
      </c>
      <c r="G57" s="332" t="s">
        <v>9</v>
      </c>
      <c r="H57" s="311" t="s">
        <v>107</v>
      </c>
      <c r="I57" s="368" t="s">
        <v>493</v>
      </c>
      <c r="J57" s="368" t="s">
        <v>465</v>
      </c>
      <c r="K57" s="332">
        <v>300</v>
      </c>
      <c r="L57" s="311" t="s">
        <v>826</v>
      </c>
      <c r="M57" s="175" t="s">
        <v>397</v>
      </c>
      <c r="N57" s="288">
        <v>16.8</v>
      </c>
      <c r="O57" s="284" t="s">
        <v>36</v>
      </c>
      <c r="P57" s="324"/>
      <c r="Q57" s="311" t="s">
        <v>798</v>
      </c>
      <c r="R57" s="332">
        <f t="shared" si="0"/>
        <v>0</v>
      </c>
      <c r="S57" s="311" t="s">
        <v>797</v>
      </c>
      <c r="T57" s="339">
        <f t="shared" si="2"/>
        <v>0</v>
      </c>
      <c r="U57" s="313" t="s">
        <v>887</v>
      </c>
      <c r="V57" s="385"/>
      <c r="W57" s="326"/>
      <c r="X57" s="341"/>
    </row>
    <row r="58" spans="1:24" ht="150" customHeight="1">
      <c r="A58" s="308" t="s">
        <v>442</v>
      </c>
      <c r="B58" s="308" t="s">
        <v>592</v>
      </c>
      <c r="C58" s="282" t="s">
        <v>865</v>
      </c>
      <c r="D58" s="320" t="s">
        <v>937</v>
      </c>
      <c r="E58" s="380"/>
      <c r="F58" s="334" t="s">
        <v>112</v>
      </c>
      <c r="G58" s="332" t="s">
        <v>33</v>
      </c>
      <c r="H58" s="311" t="s">
        <v>111</v>
      </c>
      <c r="I58" s="368" t="s">
        <v>866</v>
      </c>
      <c r="J58" s="368" t="s">
        <v>109</v>
      </c>
      <c r="K58" s="332">
        <v>500</v>
      </c>
      <c r="L58" s="311" t="s">
        <v>799</v>
      </c>
      <c r="M58" s="175" t="s">
        <v>110</v>
      </c>
      <c r="N58" s="288">
        <v>1460</v>
      </c>
      <c r="O58" s="284" t="s">
        <v>108</v>
      </c>
      <c r="P58" s="324"/>
      <c r="Q58" s="311" t="s">
        <v>798</v>
      </c>
      <c r="R58" s="332">
        <f t="shared" si="0"/>
        <v>0</v>
      </c>
      <c r="S58" s="311" t="s">
        <v>797</v>
      </c>
      <c r="T58" s="339">
        <f t="shared" si="2"/>
        <v>0</v>
      </c>
      <c r="U58" s="313" t="s">
        <v>886</v>
      </c>
      <c r="V58" s="385"/>
      <c r="W58" s="326"/>
      <c r="X58" s="341"/>
    </row>
    <row r="59" spans="1:24" ht="150" customHeight="1">
      <c r="A59" s="308" t="s">
        <v>442</v>
      </c>
      <c r="B59" s="308" t="s">
        <v>592</v>
      </c>
      <c r="C59" s="282" t="s">
        <v>865</v>
      </c>
      <c r="D59" s="320" t="s">
        <v>938</v>
      </c>
      <c r="E59" s="380"/>
      <c r="F59" s="334" t="s">
        <v>112</v>
      </c>
      <c r="G59" s="332" t="s">
        <v>33</v>
      </c>
      <c r="H59" s="311" t="s">
        <v>111</v>
      </c>
      <c r="I59" s="368" t="s">
        <v>866</v>
      </c>
      <c r="J59" s="368" t="s">
        <v>464</v>
      </c>
      <c r="K59" s="332">
        <v>600</v>
      </c>
      <c r="L59" s="311" t="s">
        <v>799</v>
      </c>
      <c r="M59" s="175" t="s">
        <v>110</v>
      </c>
      <c r="N59" s="288">
        <v>1460</v>
      </c>
      <c r="O59" s="284" t="s">
        <v>108</v>
      </c>
      <c r="P59" s="324"/>
      <c r="Q59" s="311" t="s">
        <v>798</v>
      </c>
      <c r="R59" s="332">
        <f t="shared" si="0"/>
        <v>0</v>
      </c>
      <c r="S59" s="311" t="s">
        <v>797</v>
      </c>
      <c r="T59" s="339">
        <f t="shared" si="2"/>
        <v>0</v>
      </c>
      <c r="U59" s="313" t="s">
        <v>886</v>
      </c>
      <c r="V59" s="385"/>
      <c r="W59" s="326"/>
      <c r="X59" s="341"/>
    </row>
    <row r="60" spans="1:24" ht="150" customHeight="1">
      <c r="A60" s="308" t="s">
        <v>442</v>
      </c>
      <c r="B60" s="308" t="s">
        <v>592</v>
      </c>
      <c r="C60" s="282" t="s">
        <v>867</v>
      </c>
      <c r="D60" s="320" t="s">
        <v>939</v>
      </c>
      <c r="E60" s="380" t="s">
        <v>433</v>
      </c>
      <c r="F60" s="334" t="s">
        <v>35</v>
      </c>
      <c r="G60" s="332" t="s">
        <v>9</v>
      </c>
      <c r="H60" s="311" t="s">
        <v>114</v>
      </c>
      <c r="I60" s="369" t="s">
        <v>990</v>
      </c>
      <c r="J60" s="368" t="s">
        <v>113</v>
      </c>
      <c r="K60" s="332">
        <v>166</v>
      </c>
      <c r="L60" s="311" t="s">
        <v>799</v>
      </c>
      <c r="M60" s="175" t="s">
        <v>397</v>
      </c>
      <c r="N60" s="288">
        <v>14.8</v>
      </c>
      <c r="O60" s="284" t="s">
        <v>43</v>
      </c>
      <c r="P60" s="324"/>
      <c r="Q60" s="311" t="s">
        <v>798</v>
      </c>
      <c r="R60" s="332">
        <f t="shared" si="0"/>
        <v>0</v>
      </c>
      <c r="S60" s="311" t="s">
        <v>797</v>
      </c>
      <c r="T60" s="339">
        <f t="shared" si="2"/>
        <v>0</v>
      </c>
      <c r="U60" s="313" t="s">
        <v>886</v>
      </c>
      <c r="V60" s="385"/>
      <c r="W60" s="326"/>
      <c r="X60" s="341"/>
    </row>
    <row r="61" spans="1:24" ht="150" customHeight="1">
      <c r="A61" s="308" t="s">
        <v>67</v>
      </c>
      <c r="B61" s="308" t="s">
        <v>592</v>
      </c>
      <c r="C61" s="282" t="s">
        <v>867</v>
      </c>
      <c r="D61" s="320" t="s">
        <v>940</v>
      </c>
      <c r="E61" s="295" t="s">
        <v>433</v>
      </c>
      <c r="F61" s="334" t="s">
        <v>35</v>
      </c>
      <c r="G61" s="332" t="s">
        <v>9</v>
      </c>
      <c r="H61" s="311" t="s">
        <v>114</v>
      </c>
      <c r="I61" s="369" t="s">
        <v>990</v>
      </c>
      <c r="J61" s="368" t="s">
        <v>113</v>
      </c>
      <c r="K61" s="332"/>
      <c r="L61" s="347" t="s">
        <v>799</v>
      </c>
      <c r="M61" s="175" t="s">
        <v>397</v>
      </c>
      <c r="N61" s="288">
        <v>14.8</v>
      </c>
      <c r="O61" s="284" t="s">
        <v>43</v>
      </c>
      <c r="P61" s="324"/>
      <c r="Q61" s="311" t="s">
        <v>798</v>
      </c>
      <c r="R61" s="332">
        <f t="shared" si="0"/>
        <v>0</v>
      </c>
      <c r="S61" s="311" t="s">
        <v>797</v>
      </c>
      <c r="T61" s="339">
        <f t="shared" si="2"/>
        <v>0</v>
      </c>
      <c r="U61" s="356" t="s">
        <v>886</v>
      </c>
      <c r="V61" s="385"/>
      <c r="W61" s="326"/>
      <c r="X61" s="341"/>
    </row>
    <row r="62" spans="1:24" ht="150" customHeight="1">
      <c r="A62" s="308" t="s">
        <v>442</v>
      </c>
      <c r="B62" s="308" t="s">
        <v>592</v>
      </c>
      <c r="C62" s="282" t="s">
        <v>868</v>
      </c>
      <c r="D62" s="320" t="s">
        <v>941</v>
      </c>
      <c r="E62" s="380"/>
      <c r="F62" s="334" t="s">
        <v>42</v>
      </c>
      <c r="G62" s="332" t="s">
        <v>33</v>
      </c>
      <c r="H62" s="311" t="s">
        <v>116</v>
      </c>
      <c r="I62" s="368" t="s">
        <v>499</v>
      </c>
      <c r="J62" s="368" t="s">
        <v>115</v>
      </c>
      <c r="K62" s="332">
        <v>50</v>
      </c>
      <c r="L62" s="311" t="s">
        <v>826</v>
      </c>
      <c r="M62" s="175" t="s">
        <v>397</v>
      </c>
      <c r="N62" s="289"/>
      <c r="O62" s="284" t="s">
        <v>40</v>
      </c>
      <c r="P62" s="324"/>
      <c r="Q62" s="311" t="s">
        <v>798</v>
      </c>
      <c r="R62" s="332">
        <f t="shared" si="0"/>
        <v>0</v>
      </c>
      <c r="S62" s="311" t="s">
        <v>797</v>
      </c>
      <c r="T62" s="339">
        <f t="shared" si="2"/>
        <v>0</v>
      </c>
      <c r="U62" s="313" t="s">
        <v>887</v>
      </c>
      <c r="V62" s="385"/>
      <c r="W62" s="326"/>
      <c r="X62" s="341"/>
    </row>
    <row r="63" spans="1:24" ht="150" customHeight="1">
      <c r="A63" s="308" t="s">
        <v>442</v>
      </c>
      <c r="B63" s="308" t="s">
        <v>592</v>
      </c>
      <c r="C63" s="282" t="s">
        <v>869</v>
      </c>
      <c r="D63" s="320" t="s">
        <v>942</v>
      </c>
      <c r="E63" s="380"/>
      <c r="F63" s="334" t="s">
        <v>119</v>
      </c>
      <c r="G63" s="332" t="s">
        <v>9</v>
      </c>
      <c r="H63" s="311" t="s">
        <v>782</v>
      </c>
      <c r="I63" s="369" t="s">
        <v>991</v>
      </c>
      <c r="J63" s="368" t="s">
        <v>117</v>
      </c>
      <c r="K63" s="332"/>
      <c r="L63" s="311"/>
      <c r="M63" s="175" t="s">
        <v>118</v>
      </c>
      <c r="N63" s="290" t="s">
        <v>50</v>
      </c>
      <c r="O63" s="284" t="s">
        <v>108</v>
      </c>
      <c r="P63" s="324"/>
      <c r="Q63" s="311" t="s">
        <v>798</v>
      </c>
      <c r="R63" s="332">
        <f t="shared" si="0"/>
        <v>0</v>
      </c>
      <c r="S63" s="311" t="s">
        <v>797</v>
      </c>
      <c r="T63" s="339">
        <f t="shared" si="2"/>
        <v>0</v>
      </c>
      <c r="U63" s="313"/>
      <c r="V63" s="385"/>
      <c r="W63" s="326"/>
      <c r="X63" s="341"/>
    </row>
    <row r="64" spans="1:24" ht="150" customHeight="1">
      <c r="A64" s="308" t="s">
        <v>442</v>
      </c>
      <c r="B64" s="308" t="s">
        <v>592</v>
      </c>
      <c r="C64" s="287" t="s">
        <v>870</v>
      </c>
      <c r="D64" s="311" t="s">
        <v>943</v>
      </c>
      <c r="E64" s="380"/>
      <c r="F64" s="334" t="s">
        <v>226</v>
      </c>
      <c r="G64" s="332" t="s">
        <v>33</v>
      </c>
      <c r="H64" s="311" t="s">
        <v>114</v>
      </c>
      <c r="I64" s="369" t="s">
        <v>992</v>
      </c>
      <c r="J64" s="368" t="s">
        <v>120</v>
      </c>
      <c r="K64" s="332">
        <v>1000</v>
      </c>
      <c r="L64" s="311" t="s">
        <v>799</v>
      </c>
      <c r="M64" s="175" t="s">
        <v>397</v>
      </c>
      <c r="N64" s="283">
        <v>102.5</v>
      </c>
      <c r="O64" s="284" t="s">
        <v>8</v>
      </c>
      <c r="P64" s="324"/>
      <c r="Q64" s="311" t="s">
        <v>798</v>
      </c>
      <c r="R64" s="332">
        <f t="shared" si="0"/>
        <v>0</v>
      </c>
      <c r="S64" s="311" t="s">
        <v>797</v>
      </c>
      <c r="T64" s="339">
        <f t="shared" si="2"/>
        <v>0</v>
      </c>
      <c r="U64" s="313" t="s">
        <v>886</v>
      </c>
      <c r="V64" s="385"/>
      <c r="W64" s="326"/>
      <c r="X64" s="341"/>
    </row>
    <row r="65" spans="1:24" ht="150" customHeight="1">
      <c r="A65" s="308" t="s">
        <v>442</v>
      </c>
      <c r="B65" s="308" t="s">
        <v>592</v>
      </c>
      <c r="C65" s="287" t="s">
        <v>871</v>
      </c>
      <c r="D65" s="311" t="s">
        <v>944</v>
      </c>
      <c r="E65" s="380"/>
      <c r="F65" s="334" t="s">
        <v>230</v>
      </c>
      <c r="G65" s="332" t="s">
        <v>33</v>
      </c>
      <c r="H65" s="311" t="s">
        <v>121</v>
      </c>
      <c r="I65" s="369" t="s">
        <v>995</v>
      </c>
      <c r="J65" s="368" t="s">
        <v>96</v>
      </c>
      <c r="K65" s="332">
        <v>500</v>
      </c>
      <c r="L65" s="311" t="s">
        <v>826</v>
      </c>
      <c r="M65" s="175" t="s">
        <v>397</v>
      </c>
      <c r="N65" s="283">
        <v>7.6</v>
      </c>
      <c r="O65" s="284" t="s">
        <v>36</v>
      </c>
      <c r="P65" s="324"/>
      <c r="Q65" s="311" t="s">
        <v>798</v>
      </c>
      <c r="R65" s="332">
        <f t="shared" si="0"/>
        <v>0</v>
      </c>
      <c r="S65" s="311" t="s">
        <v>797</v>
      </c>
      <c r="T65" s="339">
        <f t="shared" si="2"/>
        <v>0</v>
      </c>
      <c r="U65" s="313" t="s">
        <v>887</v>
      </c>
      <c r="V65" s="385"/>
      <c r="W65" s="326"/>
      <c r="X65" s="341"/>
    </row>
    <row r="66" spans="1:24" ht="150" customHeight="1">
      <c r="A66" s="308" t="s">
        <v>67</v>
      </c>
      <c r="B66" s="308" t="s">
        <v>592</v>
      </c>
      <c r="C66" s="287" t="s">
        <v>871</v>
      </c>
      <c r="D66" s="311" t="s">
        <v>945</v>
      </c>
      <c r="E66" s="295"/>
      <c r="F66" s="334" t="s">
        <v>230</v>
      </c>
      <c r="G66" s="332" t="s">
        <v>33</v>
      </c>
      <c r="H66" s="311" t="s">
        <v>121</v>
      </c>
      <c r="I66" s="369" t="s">
        <v>995</v>
      </c>
      <c r="J66" s="368" t="s">
        <v>463</v>
      </c>
      <c r="K66" s="332"/>
      <c r="L66" s="347" t="s">
        <v>826</v>
      </c>
      <c r="M66" s="175" t="s">
        <v>397</v>
      </c>
      <c r="N66" s="283">
        <v>7.6</v>
      </c>
      <c r="O66" s="284" t="s">
        <v>36</v>
      </c>
      <c r="P66" s="324"/>
      <c r="Q66" s="311" t="s">
        <v>798</v>
      </c>
      <c r="R66" s="332">
        <f t="shared" si="0"/>
        <v>0</v>
      </c>
      <c r="S66" s="311" t="s">
        <v>797</v>
      </c>
      <c r="T66" s="339">
        <f t="shared" si="2"/>
        <v>0</v>
      </c>
      <c r="U66" s="356" t="s">
        <v>887</v>
      </c>
      <c r="V66" s="385"/>
      <c r="W66" s="326"/>
      <c r="X66" s="341"/>
    </row>
    <row r="67" spans="1:24" ht="150" customHeight="1">
      <c r="A67" s="308" t="s">
        <v>442</v>
      </c>
      <c r="B67" s="308" t="s">
        <v>592</v>
      </c>
      <c r="C67" s="282" t="s">
        <v>872</v>
      </c>
      <c r="D67" s="320" t="s">
        <v>946</v>
      </c>
      <c r="E67" s="380" t="s">
        <v>433</v>
      </c>
      <c r="F67" s="334" t="s">
        <v>35</v>
      </c>
      <c r="G67" s="332" t="s">
        <v>9</v>
      </c>
      <c r="H67" s="311" t="s">
        <v>124</v>
      </c>
      <c r="I67" s="369" t="s">
        <v>993</v>
      </c>
      <c r="J67" s="368" t="s">
        <v>122</v>
      </c>
      <c r="K67" s="332">
        <v>160</v>
      </c>
      <c r="L67" s="311" t="s">
        <v>826</v>
      </c>
      <c r="M67" s="175" t="s">
        <v>123</v>
      </c>
      <c r="N67" s="288">
        <v>30.6</v>
      </c>
      <c r="O67" s="284" t="s">
        <v>36</v>
      </c>
      <c r="P67" s="324"/>
      <c r="Q67" s="311" t="s">
        <v>798</v>
      </c>
      <c r="R67" s="332">
        <f t="shared" si="0"/>
        <v>0</v>
      </c>
      <c r="S67" s="311" t="s">
        <v>797</v>
      </c>
      <c r="T67" s="339">
        <f t="shared" si="2"/>
        <v>0</v>
      </c>
      <c r="U67" s="313" t="s">
        <v>887</v>
      </c>
      <c r="V67" s="385"/>
      <c r="W67" s="326"/>
      <c r="X67" s="341"/>
    </row>
    <row r="68" spans="1:24" ht="150" customHeight="1">
      <c r="A68" s="308" t="s">
        <v>67</v>
      </c>
      <c r="B68" s="308" t="s">
        <v>592</v>
      </c>
      <c r="C68" s="287" t="s">
        <v>873</v>
      </c>
      <c r="D68" s="311" t="s">
        <v>947</v>
      </c>
      <c r="E68" s="295" t="s">
        <v>433</v>
      </c>
      <c r="F68" s="334" t="s">
        <v>44</v>
      </c>
      <c r="G68" s="332" t="s">
        <v>452</v>
      </c>
      <c r="H68" s="311" t="s">
        <v>41</v>
      </c>
      <c r="I68" s="369" t="s">
        <v>1002</v>
      </c>
      <c r="J68" s="368" t="s">
        <v>508</v>
      </c>
      <c r="K68" s="332"/>
      <c r="L68" s="347" t="s">
        <v>826</v>
      </c>
      <c r="M68" s="175" t="s">
        <v>397</v>
      </c>
      <c r="N68" s="283">
        <v>27.6</v>
      </c>
      <c r="O68" s="284" t="s">
        <v>36</v>
      </c>
      <c r="P68" s="324"/>
      <c r="Q68" s="311" t="s">
        <v>798</v>
      </c>
      <c r="R68" s="332">
        <f t="shared" ref="R68:R102" si="3">P68*0.1</f>
        <v>0</v>
      </c>
      <c r="S68" s="311" t="s">
        <v>797</v>
      </c>
      <c r="T68" s="339">
        <f t="shared" ref="T68:T103" si="4">R68*K68/100</f>
        <v>0</v>
      </c>
      <c r="U68" s="356" t="s">
        <v>887</v>
      </c>
      <c r="V68" s="385"/>
      <c r="W68" s="326"/>
      <c r="X68" s="341"/>
    </row>
    <row r="69" spans="1:24" ht="150" customHeight="1">
      <c r="A69" s="308" t="s">
        <v>67</v>
      </c>
      <c r="B69" s="308" t="s">
        <v>592</v>
      </c>
      <c r="C69" s="287" t="s">
        <v>873</v>
      </c>
      <c r="D69" s="311" t="s">
        <v>948</v>
      </c>
      <c r="E69" s="295" t="s">
        <v>433</v>
      </c>
      <c r="F69" s="334" t="s">
        <v>44</v>
      </c>
      <c r="G69" s="332" t="s">
        <v>452</v>
      </c>
      <c r="H69" s="311" t="s">
        <v>41</v>
      </c>
      <c r="I69" s="369" t="s">
        <v>1002</v>
      </c>
      <c r="J69" s="368" t="s">
        <v>508</v>
      </c>
      <c r="K69" s="332"/>
      <c r="L69" s="347" t="s">
        <v>826</v>
      </c>
      <c r="M69" s="175" t="s">
        <v>397</v>
      </c>
      <c r="N69" s="283">
        <v>27.6</v>
      </c>
      <c r="O69" s="284" t="s">
        <v>36</v>
      </c>
      <c r="P69" s="324"/>
      <c r="Q69" s="311" t="s">
        <v>798</v>
      </c>
      <c r="R69" s="332">
        <f t="shared" si="3"/>
        <v>0</v>
      </c>
      <c r="S69" s="311" t="s">
        <v>797</v>
      </c>
      <c r="T69" s="339">
        <f t="shared" si="4"/>
        <v>0</v>
      </c>
      <c r="U69" s="356" t="s">
        <v>887</v>
      </c>
      <c r="V69" s="385"/>
      <c r="W69" s="326"/>
      <c r="X69" s="341"/>
    </row>
    <row r="70" spans="1:24" ht="150" customHeight="1">
      <c r="A70" s="308" t="s">
        <v>67</v>
      </c>
      <c r="B70" s="308" t="s">
        <v>592</v>
      </c>
      <c r="C70" s="287" t="s">
        <v>873</v>
      </c>
      <c r="D70" s="311" t="s">
        <v>949</v>
      </c>
      <c r="E70" s="295"/>
      <c r="F70" s="334" t="s">
        <v>44</v>
      </c>
      <c r="G70" s="332" t="s">
        <v>56</v>
      </c>
      <c r="H70" s="311" t="s">
        <v>41</v>
      </c>
      <c r="I70" s="369" t="s">
        <v>1002</v>
      </c>
      <c r="J70" s="368" t="s">
        <v>508</v>
      </c>
      <c r="K70" s="332"/>
      <c r="L70" s="347" t="s">
        <v>826</v>
      </c>
      <c r="M70" s="175" t="s">
        <v>397</v>
      </c>
      <c r="N70" s="283">
        <v>27.6</v>
      </c>
      <c r="O70" s="284" t="s">
        <v>36</v>
      </c>
      <c r="P70" s="324"/>
      <c r="Q70" s="311" t="s">
        <v>798</v>
      </c>
      <c r="R70" s="332">
        <f t="shared" si="3"/>
        <v>0</v>
      </c>
      <c r="S70" s="311" t="s">
        <v>797</v>
      </c>
      <c r="T70" s="339">
        <f t="shared" si="4"/>
        <v>0</v>
      </c>
      <c r="U70" s="356" t="s">
        <v>887</v>
      </c>
      <c r="V70" s="385"/>
      <c r="W70" s="326"/>
      <c r="X70" s="341"/>
    </row>
    <row r="71" spans="1:24" ht="150" customHeight="1">
      <c r="A71" s="308" t="s">
        <v>67</v>
      </c>
      <c r="B71" s="308" t="s">
        <v>539</v>
      </c>
      <c r="C71" s="287" t="s">
        <v>260</v>
      </c>
      <c r="D71" s="310" t="s">
        <v>950</v>
      </c>
      <c r="E71" s="287"/>
      <c r="F71" s="334" t="s">
        <v>130</v>
      </c>
      <c r="G71" s="332" t="s">
        <v>9</v>
      </c>
      <c r="H71" s="311" t="s">
        <v>129</v>
      </c>
      <c r="I71" s="368" t="s">
        <v>994</v>
      </c>
      <c r="J71" s="368" t="s">
        <v>137</v>
      </c>
      <c r="K71" s="332"/>
      <c r="L71" s="347" t="s">
        <v>799</v>
      </c>
      <c r="M71" s="213" t="s">
        <v>397</v>
      </c>
      <c r="N71" s="283">
        <v>64.7</v>
      </c>
      <c r="O71" s="284" t="s">
        <v>108</v>
      </c>
      <c r="P71" s="324"/>
      <c r="Q71" s="311" t="s">
        <v>798</v>
      </c>
      <c r="R71" s="332">
        <f t="shared" si="3"/>
        <v>0</v>
      </c>
      <c r="S71" s="311" t="s">
        <v>797</v>
      </c>
      <c r="T71" s="339">
        <f t="shared" si="4"/>
        <v>0</v>
      </c>
      <c r="U71" s="356" t="s">
        <v>886</v>
      </c>
      <c r="V71" s="385"/>
      <c r="W71" s="326"/>
      <c r="X71" s="341"/>
    </row>
    <row r="72" spans="1:24" ht="150" customHeight="1">
      <c r="A72" s="308" t="s">
        <v>442</v>
      </c>
      <c r="B72" s="308" t="s">
        <v>539</v>
      </c>
      <c r="C72" s="287" t="s">
        <v>259</v>
      </c>
      <c r="D72" s="310" t="s">
        <v>951</v>
      </c>
      <c r="E72" s="379"/>
      <c r="F72" s="334" t="s">
        <v>130</v>
      </c>
      <c r="G72" s="332" t="s">
        <v>56</v>
      </c>
      <c r="H72" s="311" t="s">
        <v>129</v>
      </c>
      <c r="I72" s="368" t="s">
        <v>994</v>
      </c>
      <c r="J72" s="368" t="s">
        <v>89</v>
      </c>
      <c r="K72" s="332">
        <v>300</v>
      </c>
      <c r="L72" s="311" t="s">
        <v>799</v>
      </c>
      <c r="M72" s="213" t="s">
        <v>397</v>
      </c>
      <c r="N72" s="283">
        <v>64.7</v>
      </c>
      <c r="O72" s="284" t="s">
        <v>108</v>
      </c>
      <c r="P72" s="324"/>
      <c r="Q72" s="311" t="s">
        <v>798</v>
      </c>
      <c r="R72" s="332">
        <f t="shared" si="3"/>
        <v>0</v>
      </c>
      <c r="S72" s="311" t="s">
        <v>797</v>
      </c>
      <c r="T72" s="339">
        <f t="shared" si="4"/>
        <v>0</v>
      </c>
      <c r="U72" s="313" t="s">
        <v>886</v>
      </c>
      <c r="V72" s="385"/>
      <c r="W72" s="326"/>
      <c r="X72" s="341"/>
    </row>
    <row r="73" spans="1:24" ht="150" customHeight="1">
      <c r="A73" s="308" t="s">
        <v>67</v>
      </c>
      <c r="B73" s="308" t="s">
        <v>539</v>
      </c>
      <c r="C73" s="282" t="s">
        <v>874</v>
      </c>
      <c r="D73" s="321" t="s">
        <v>952</v>
      </c>
      <c r="E73" s="282"/>
      <c r="F73" s="334" t="s">
        <v>75</v>
      </c>
      <c r="G73" s="332" t="s">
        <v>33</v>
      </c>
      <c r="H73" s="311" t="s">
        <v>132</v>
      </c>
      <c r="I73" s="368" t="s">
        <v>1003</v>
      </c>
      <c r="J73" s="368" t="s">
        <v>131</v>
      </c>
      <c r="K73" s="332"/>
      <c r="L73" s="347" t="s">
        <v>826</v>
      </c>
      <c r="M73" s="213" t="s">
        <v>397</v>
      </c>
      <c r="N73" s="291">
        <v>147</v>
      </c>
      <c r="O73" s="284" t="s">
        <v>36</v>
      </c>
      <c r="P73" s="324"/>
      <c r="Q73" s="311" t="s">
        <v>798</v>
      </c>
      <c r="R73" s="332">
        <f t="shared" si="3"/>
        <v>0</v>
      </c>
      <c r="S73" s="311" t="s">
        <v>797</v>
      </c>
      <c r="T73" s="339">
        <f t="shared" si="4"/>
        <v>0</v>
      </c>
      <c r="U73" s="356" t="s">
        <v>887</v>
      </c>
      <c r="V73" s="385"/>
      <c r="W73" s="326"/>
      <c r="X73" s="341"/>
    </row>
    <row r="74" spans="1:24" ht="150" customHeight="1">
      <c r="A74" s="308" t="s">
        <v>67</v>
      </c>
      <c r="B74" s="308" t="s">
        <v>539</v>
      </c>
      <c r="C74" s="282" t="s">
        <v>874</v>
      </c>
      <c r="D74" s="321" t="s">
        <v>953</v>
      </c>
      <c r="E74" s="282"/>
      <c r="F74" s="334" t="s">
        <v>75</v>
      </c>
      <c r="G74" s="332" t="s">
        <v>33</v>
      </c>
      <c r="H74" s="311" t="s">
        <v>132</v>
      </c>
      <c r="I74" s="368" t="s">
        <v>1003</v>
      </c>
      <c r="J74" s="368" t="s">
        <v>131</v>
      </c>
      <c r="K74" s="332"/>
      <c r="L74" s="347" t="s">
        <v>826</v>
      </c>
      <c r="M74" s="213" t="s">
        <v>397</v>
      </c>
      <c r="N74" s="291">
        <v>147</v>
      </c>
      <c r="O74" s="284" t="s">
        <v>36</v>
      </c>
      <c r="P74" s="324"/>
      <c r="Q74" s="311" t="s">
        <v>798</v>
      </c>
      <c r="R74" s="332">
        <f t="shared" si="3"/>
        <v>0</v>
      </c>
      <c r="S74" s="311" t="s">
        <v>797</v>
      </c>
      <c r="T74" s="339">
        <f t="shared" si="4"/>
        <v>0</v>
      </c>
      <c r="U74" s="356" t="s">
        <v>887</v>
      </c>
      <c r="V74" s="385"/>
      <c r="W74" s="326"/>
      <c r="X74" s="341"/>
    </row>
    <row r="75" spans="1:24" ht="150" customHeight="1">
      <c r="A75" s="308" t="s">
        <v>67</v>
      </c>
      <c r="B75" s="308" t="s">
        <v>539</v>
      </c>
      <c r="C75" s="282" t="s">
        <v>874</v>
      </c>
      <c r="D75" s="321" t="s">
        <v>954</v>
      </c>
      <c r="E75" s="282"/>
      <c r="F75" s="334" t="s">
        <v>75</v>
      </c>
      <c r="G75" s="332" t="s">
        <v>33</v>
      </c>
      <c r="H75" s="311" t="s">
        <v>132</v>
      </c>
      <c r="I75" s="368" t="s">
        <v>1003</v>
      </c>
      <c r="J75" s="368" t="s">
        <v>131</v>
      </c>
      <c r="K75" s="332"/>
      <c r="L75" s="347" t="s">
        <v>826</v>
      </c>
      <c r="M75" s="213" t="s">
        <v>397</v>
      </c>
      <c r="N75" s="291">
        <v>147</v>
      </c>
      <c r="O75" s="284" t="s">
        <v>36</v>
      </c>
      <c r="P75" s="324"/>
      <c r="Q75" s="311" t="s">
        <v>798</v>
      </c>
      <c r="R75" s="332">
        <f t="shared" si="3"/>
        <v>0</v>
      </c>
      <c r="S75" s="311" t="s">
        <v>797</v>
      </c>
      <c r="T75" s="339">
        <f t="shared" si="4"/>
        <v>0</v>
      </c>
      <c r="U75" s="356" t="s">
        <v>887</v>
      </c>
      <c r="V75" s="385"/>
      <c r="W75" s="326"/>
      <c r="X75" s="341"/>
    </row>
    <row r="76" spans="1:24" ht="150" customHeight="1">
      <c r="A76" s="308" t="s">
        <v>442</v>
      </c>
      <c r="B76" s="308" t="s">
        <v>539</v>
      </c>
      <c r="C76" s="282" t="s">
        <v>875</v>
      </c>
      <c r="D76" s="321" t="s">
        <v>955</v>
      </c>
      <c r="E76" s="381" t="s">
        <v>433</v>
      </c>
      <c r="F76" s="334" t="s">
        <v>75</v>
      </c>
      <c r="G76" s="332" t="s">
        <v>443</v>
      </c>
      <c r="H76" s="311" t="s">
        <v>134</v>
      </c>
      <c r="I76" s="368" t="s">
        <v>876</v>
      </c>
      <c r="J76" s="368" t="s">
        <v>133</v>
      </c>
      <c r="K76" s="332">
        <v>500</v>
      </c>
      <c r="L76" s="311" t="s">
        <v>799</v>
      </c>
      <c r="M76" s="213" t="s">
        <v>397</v>
      </c>
      <c r="N76" s="288">
        <v>80</v>
      </c>
      <c r="O76" s="284" t="s">
        <v>108</v>
      </c>
      <c r="P76" s="324"/>
      <c r="Q76" s="311" t="s">
        <v>798</v>
      </c>
      <c r="R76" s="332">
        <f t="shared" si="3"/>
        <v>0</v>
      </c>
      <c r="S76" s="311" t="s">
        <v>797</v>
      </c>
      <c r="T76" s="339">
        <f t="shared" si="4"/>
        <v>0</v>
      </c>
      <c r="U76" s="313" t="s">
        <v>886</v>
      </c>
      <c r="V76" s="385"/>
      <c r="W76" s="326"/>
      <c r="X76" s="341"/>
    </row>
    <row r="77" spans="1:24" ht="150" customHeight="1">
      <c r="A77" s="308" t="s">
        <v>442</v>
      </c>
      <c r="B77" s="308" t="s">
        <v>539</v>
      </c>
      <c r="C77" s="282" t="s">
        <v>877</v>
      </c>
      <c r="D77" s="321" t="s">
        <v>523</v>
      </c>
      <c r="E77" s="381"/>
      <c r="F77" s="334" t="s">
        <v>75</v>
      </c>
      <c r="G77" s="332" t="s">
        <v>972</v>
      </c>
      <c r="H77" s="311" t="s">
        <v>136</v>
      </c>
      <c r="I77" s="368" t="s">
        <v>878</v>
      </c>
      <c r="J77" s="368" t="s">
        <v>135</v>
      </c>
      <c r="K77" s="332">
        <v>600</v>
      </c>
      <c r="L77" s="311" t="s">
        <v>799</v>
      </c>
      <c r="M77" s="213" t="s">
        <v>397</v>
      </c>
      <c r="N77" s="288">
        <v>16.899999999999999</v>
      </c>
      <c r="O77" s="284" t="s">
        <v>50</v>
      </c>
      <c r="P77" s="324"/>
      <c r="Q77" s="311" t="s">
        <v>798</v>
      </c>
      <c r="R77" s="332">
        <f t="shared" si="3"/>
        <v>0</v>
      </c>
      <c r="S77" s="311" t="s">
        <v>797</v>
      </c>
      <c r="T77" s="339">
        <f t="shared" si="4"/>
        <v>0</v>
      </c>
      <c r="U77" s="313" t="s">
        <v>886</v>
      </c>
      <c r="V77" s="385"/>
      <c r="W77" s="326"/>
      <c r="X77" s="341"/>
    </row>
    <row r="78" spans="1:24" ht="150" customHeight="1">
      <c r="A78" s="308" t="s">
        <v>67</v>
      </c>
      <c r="B78" s="308" t="s">
        <v>539</v>
      </c>
      <c r="C78" s="282" t="s">
        <v>879</v>
      </c>
      <c r="D78" s="321" t="s">
        <v>956</v>
      </c>
      <c r="E78" s="282"/>
      <c r="F78" s="334" t="s">
        <v>12</v>
      </c>
      <c r="G78" s="332" t="s">
        <v>33</v>
      </c>
      <c r="H78" s="311" t="s">
        <v>138</v>
      </c>
      <c r="I78" s="368" t="s">
        <v>576</v>
      </c>
      <c r="J78" s="368" t="s">
        <v>562</v>
      </c>
      <c r="K78" s="332"/>
      <c r="L78" s="347" t="s">
        <v>799</v>
      </c>
      <c r="M78" s="213" t="s">
        <v>397</v>
      </c>
      <c r="N78" s="288">
        <v>99.8</v>
      </c>
      <c r="O78" s="284" t="s">
        <v>45</v>
      </c>
      <c r="P78" s="324"/>
      <c r="Q78" s="311" t="s">
        <v>798</v>
      </c>
      <c r="R78" s="332">
        <f t="shared" si="3"/>
        <v>0</v>
      </c>
      <c r="S78" s="311" t="s">
        <v>797</v>
      </c>
      <c r="T78" s="339">
        <f t="shared" si="4"/>
        <v>0</v>
      </c>
      <c r="U78" s="356" t="s">
        <v>886</v>
      </c>
      <c r="V78" s="385"/>
      <c r="W78" s="326"/>
      <c r="X78" s="341"/>
    </row>
    <row r="79" spans="1:24" ht="150" customHeight="1">
      <c r="A79" s="308" t="s">
        <v>442</v>
      </c>
      <c r="B79" s="308" t="s">
        <v>539</v>
      </c>
      <c r="C79" s="282" t="s">
        <v>880</v>
      </c>
      <c r="D79" s="321" t="s">
        <v>957</v>
      </c>
      <c r="E79" s="381"/>
      <c r="F79" s="334" t="s">
        <v>12</v>
      </c>
      <c r="G79" s="332" t="s">
        <v>9</v>
      </c>
      <c r="H79" s="311" t="s">
        <v>139</v>
      </c>
      <c r="I79" s="368" t="s">
        <v>996</v>
      </c>
      <c r="J79" s="368" t="s">
        <v>563</v>
      </c>
      <c r="K79" s="332">
        <v>400</v>
      </c>
      <c r="L79" s="311" t="s">
        <v>799</v>
      </c>
      <c r="M79" s="213" t="s">
        <v>397</v>
      </c>
      <c r="N79" s="288">
        <v>255</v>
      </c>
      <c r="O79" s="284" t="s">
        <v>45</v>
      </c>
      <c r="P79" s="324"/>
      <c r="Q79" s="311" t="s">
        <v>798</v>
      </c>
      <c r="R79" s="332">
        <f t="shared" si="3"/>
        <v>0</v>
      </c>
      <c r="S79" s="311" t="s">
        <v>797</v>
      </c>
      <c r="T79" s="339">
        <f t="shared" si="4"/>
        <v>0</v>
      </c>
      <c r="U79" s="313" t="s">
        <v>886</v>
      </c>
      <c r="V79" s="385"/>
      <c r="W79" s="326"/>
      <c r="X79" s="341"/>
    </row>
    <row r="80" spans="1:24" ht="150" customHeight="1">
      <c r="A80" s="308" t="s">
        <v>442</v>
      </c>
      <c r="B80" s="308" t="s">
        <v>539</v>
      </c>
      <c r="C80" s="282" t="s">
        <v>881</v>
      </c>
      <c r="D80" s="320" t="s">
        <v>958</v>
      </c>
      <c r="E80" s="381" t="s">
        <v>433</v>
      </c>
      <c r="F80" s="334" t="s">
        <v>35</v>
      </c>
      <c r="G80" s="332" t="s">
        <v>9</v>
      </c>
      <c r="H80" s="311" t="s">
        <v>141</v>
      </c>
      <c r="I80" s="368" t="s">
        <v>882</v>
      </c>
      <c r="J80" s="368" t="s">
        <v>140</v>
      </c>
      <c r="K80" s="332">
        <v>350</v>
      </c>
      <c r="L80" s="311" t="s">
        <v>799</v>
      </c>
      <c r="M80" s="213" t="s">
        <v>397</v>
      </c>
      <c r="N80" s="282"/>
      <c r="O80" s="284" t="s">
        <v>45</v>
      </c>
      <c r="P80" s="324"/>
      <c r="Q80" s="311" t="s">
        <v>798</v>
      </c>
      <c r="R80" s="332">
        <f t="shared" si="3"/>
        <v>0</v>
      </c>
      <c r="S80" s="311" t="s">
        <v>797</v>
      </c>
      <c r="T80" s="339">
        <f t="shared" si="4"/>
        <v>0</v>
      </c>
      <c r="U80" s="313" t="s">
        <v>886</v>
      </c>
      <c r="V80" s="385"/>
      <c r="W80" s="326"/>
      <c r="X80" s="341"/>
    </row>
    <row r="81" spans="1:24" ht="150" customHeight="1">
      <c r="A81" s="308" t="s">
        <v>67</v>
      </c>
      <c r="B81" s="308" t="s">
        <v>539</v>
      </c>
      <c r="C81" s="282" t="s">
        <v>881</v>
      </c>
      <c r="D81" s="320" t="s">
        <v>959</v>
      </c>
      <c r="E81" s="282" t="s">
        <v>433</v>
      </c>
      <c r="F81" s="334" t="s">
        <v>35</v>
      </c>
      <c r="G81" s="332" t="s">
        <v>443</v>
      </c>
      <c r="H81" s="311" t="s">
        <v>141</v>
      </c>
      <c r="I81" s="368" t="s">
        <v>882</v>
      </c>
      <c r="J81" s="368" t="s">
        <v>140</v>
      </c>
      <c r="K81" s="332"/>
      <c r="L81" s="347" t="s">
        <v>799</v>
      </c>
      <c r="M81" s="213" t="s">
        <v>397</v>
      </c>
      <c r="N81" s="290"/>
      <c r="O81" s="284" t="s">
        <v>45</v>
      </c>
      <c r="P81" s="324"/>
      <c r="Q81" s="311" t="s">
        <v>798</v>
      </c>
      <c r="R81" s="332">
        <f t="shared" si="3"/>
        <v>0</v>
      </c>
      <c r="S81" s="311" t="s">
        <v>797</v>
      </c>
      <c r="T81" s="339">
        <f t="shared" si="4"/>
        <v>0</v>
      </c>
      <c r="U81" s="356" t="s">
        <v>886</v>
      </c>
      <c r="V81" s="385"/>
      <c r="W81" s="326"/>
      <c r="X81" s="341"/>
    </row>
    <row r="82" spans="1:24" ht="150" customHeight="1">
      <c r="A82" s="308" t="s">
        <v>442</v>
      </c>
      <c r="B82" s="308" t="s">
        <v>539</v>
      </c>
      <c r="C82" s="282" t="s">
        <v>883</v>
      </c>
      <c r="D82" s="320" t="s">
        <v>960</v>
      </c>
      <c r="E82" s="381" t="s">
        <v>433</v>
      </c>
      <c r="F82" s="334" t="s">
        <v>75</v>
      </c>
      <c r="G82" s="332" t="s">
        <v>9</v>
      </c>
      <c r="H82" s="311" t="s">
        <v>142</v>
      </c>
      <c r="I82" s="368" t="s">
        <v>578</v>
      </c>
      <c r="J82" s="368" t="s">
        <v>561</v>
      </c>
      <c r="K82" s="332">
        <v>1500</v>
      </c>
      <c r="L82" s="311" t="s">
        <v>826</v>
      </c>
      <c r="M82" s="213" t="s">
        <v>397</v>
      </c>
      <c r="N82" s="288">
        <v>757.5</v>
      </c>
      <c r="O82" s="284" t="s">
        <v>40</v>
      </c>
      <c r="P82" s="324"/>
      <c r="Q82" s="311" t="s">
        <v>798</v>
      </c>
      <c r="R82" s="332">
        <f t="shared" si="3"/>
        <v>0</v>
      </c>
      <c r="S82" s="311" t="s">
        <v>797</v>
      </c>
      <c r="T82" s="339">
        <f t="shared" si="4"/>
        <v>0</v>
      </c>
      <c r="U82" s="313" t="s">
        <v>887</v>
      </c>
      <c r="V82" s="385"/>
      <c r="W82" s="326"/>
      <c r="X82" s="341"/>
    </row>
    <row r="83" spans="1:24" ht="150" customHeight="1">
      <c r="A83" s="308" t="s">
        <v>442</v>
      </c>
      <c r="B83" s="308" t="s">
        <v>540</v>
      </c>
      <c r="C83" s="282" t="s">
        <v>884</v>
      </c>
      <c r="D83" s="320" t="s">
        <v>961</v>
      </c>
      <c r="E83" s="380"/>
      <c r="F83" s="334" t="s">
        <v>75</v>
      </c>
      <c r="G83" s="332" t="s">
        <v>56</v>
      </c>
      <c r="H83" s="311" t="s">
        <v>806</v>
      </c>
      <c r="I83" s="368" t="s">
        <v>580</v>
      </c>
      <c r="J83" s="368" t="s">
        <v>73</v>
      </c>
      <c r="K83" s="332"/>
      <c r="L83" s="311"/>
      <c r="M83" s="213" t="s">
        <v>570</v>
      </c>
      <c r="N83" s="288">
        <v>100</v>
      </c>
      <c r="O83" s="284" t="s">
        <v>72</v>
      </c>
      <c r="P83" s="324"/>
      <c r="Q83" s="311" t="s">
        <v>798</v>
      </c>
      <c r="R83" s="332">
        <f t="shared" si="3"/>
        <v>0</v>
      </c>
      <c r="S83" s="311" t="s">
        <v>797</v>
      </c>
      <c r="T83" s="339">
        <f t="shared" si="4"/>
        <v>0</v>
      </c>
      <c r="U83" s="313"/>
      <c r="V83" s="385"/>
      <c r="W83" s="326"/>
      <c r="X83" s="341"/>
    </row>
    <row r="84" spans="1:24" ht="150" customHeight="1">
      <c r="A84" s="308" t="s">
        <v>67</v>
      </c>
      <c r="B84" s="308" t="s">
        <v>540</v>
      </c>
      <c r="C84" s="282" t="s">
        <v>884</v>
      </c>
      <c r="D84" s="320" t="s">
        <v>962</v>
      </c>
      <c r="E84" s="295"/>
      <c r="F84" s="334" t="s">
        <v>75</v>
      </c>
      <c r="G84" s="332" t="s">
        <v>56</v>
      </c>
      <c r="H84" s="311" t="s">
        <v>806</v>
      </c>
      <c r="I84" s="368" t="s">
        <v>580</v>
      </c>
      <c r="J84" s="368" t="s">
        <v>73</v>
      </c>
      <c r="K84" s="332"/>
      <c r="L84" s="347" t="s">
        <v>826</v>
      </c>
      <c r="M84" s="213" t="s">
        <v>570</v>
      </c>
      <c r="N84" s="288">
        <v>100</v>
      </c>
      <c r="O84" s="284" t="s">
        <v>74</v>
      </c>
      <c r="P84" s="324"/>
      <c r="Q84" s="311" t="s">
        <v>798</v>
      </c>
      <c r="R84" s="332">
        <f t="shared" si="3"/>
        <v>0</v>
      </c>
      <c r="S84" s="311" t="s">
        <v>797</v>
      </c>
      <c r="T84" s="339">
        <f t="shared" si="4"/>
        <v>0</v>
      </c>
      <c r="U84" s="356" t="s">
        <v>887</v>
      </c>
      <c r="V84" s="385"/>
      <c r="W84" s="326"/>
      <c r="X84" s="341"/>
    </row>
    <row r="85" spans="1:24" ht="150" customHeight="1">
      <c r="A85" s="308" t="s">
        <v>442</v>
      </c>
      <c r="B85" s="308" t="s">
        <v>540</v>
      </c>
      <c r="C85" s="282" t="s">
        <v>244</v>
      </c>
      <c r="D85" s="321" t="s">
        <v>963</v>
      </c>
      <c r="E85" s="380"/>
      <c r="F85" s="334" t="s">
        <v>81</v>
      </c>
      <c r="G85" s="332" t="s">
        <v>33</v>
      </c>
      <c r="H85" s="311" t="s">
        <v>80</v>
      </c>
      <c r="I85" s="368" t="s">
        <v>582</v>
      </c>
      <c r="J85" s="368" t="s">
        <v>78</v>
      </c>
      <c r="K85" s="332">
        <v>300</v>
      </c>
      <c r="L85" s="311" t="s">
        <v>799</v>
      </c>
      <c r="M85" s="213" t="s">
        <v>397</v>
      </c>
      <c r="N85" s="288">
        <v>55.5</v>
      </c>
      <c r="O85" s="284" t="s">
        <v>77</v>
      </c>
      <c r="P85" s="324"/>
      <c r="Q85" s="311" t="s">
        <v>798</v>
      </c>
      <c r="R85" s="332">
        <f t="shared" si="3"/>
        <v>0</v>
      </c>
      <c r="S85" s="311" t="s">
        <v>797</v>
      </c>
      <c r="T85" s="339">
        <f t="shared" si="4"/>
        <v>0</v>
      </c>
      <c r="U85" s="313" t="s">
        <v>886</v>
      </c>
      <c r="V85" s="385"/>
      <c r="W85" s="326"/>
      <c r="X85" s="341"/>
    </row>
    <row r="86" spans="1:24" ht="150" customHeight="1">
      <c r="A86" s="308" t="s">
        <v>67</v>
      </c>
      <c r="B86" s="308" t="s">
        <v>540</v>
      </c>
      <c r="C86" s="282" t="s">
        <v>244</v>
      </c>
      <c r="D86" s="320" t="s">
        <v>964</v>
      </c>
      <c r="E86" s="295"/>
      <c r="F86" s="334" t="s">
        <v>81</v>
      </c>
      <c r="G86" s="332" t="s">
        <v>33</v>
      </c>
      <c r="H86" s="311" t="s">
        <v>80</v>
      </c>
      <c r="I86" s="368" t="s">
        <v>582</v>
      </c>
      <c r="J86" s="368" t="s">
        <v>78</v>
      </c>
      <c r="K86" s="332"/>
      <c r="L86" s="347" t="s">
        <v>799</v>
      </c>
      <c r="M86" s="213" t="s">
        <v>397</v>
      </c>
      <c r="N86" s="288">
        <v>55.5</v>
      </c>
      <c r="O86" s="284" t="s">
        <v>77</v>
      </c>
      <c r="P86" s="324"/>
      <c r="Q86" s="311" t="s">
        <v>798</v>
      </c>
      <c r="R86" s="332">
        <f t="shared" si="3"/>
        <v>0</v>
      </c>
      <c r="S86" s="311" t="s">
        <v>797</v>
      </c>
      <c r="T86" s="339">
        <f t="shared" si="4"/>
        <v>0</v>
      </c>
      <c r="U86" s="356" t="s">
        <v>886</v>
      </c>
      <c r="V86" s="385"/>
      <c r="W86" s="326"/>
      <c r="X86" s="341"/>
    </row>
    <row r="87" spans="1:24" ht="150" customHeight="1">
      <c r="A87" s="308" t="s">
        <v>67</v>
      </c>
      <c r="B87" s="308" t="s">
        <v>540</v>
      </c>
      <c r="C87" s="282" t="s">
        <v>76</v>
      </c>
      <c r="D87" s="321" t="s">
        <v>965</v>
      </c>
      <c r="E87" s="295"/>
      <c r="F87" s="334" t="s">
        <v>81</v>
      </c>
      <c r="G87" s="332" t="s">
        <v>33</v>
      </c>
      <c r="H87" s="311" t="s">
        <v>80</v>
      </c>
      <c r="I87" s="369"/>
      <c r="J87" s="368" t="s">
        <v>78</v>
      </c>
      <c r="K87" s="332"/>
      <c r="L87" s="347" t="s">
        <v>799</v>
      </c>
      <c r="M87" s="213" t="s">
        <v>397</v>
      </c>
      <c r="N87" s="288">
        <v>55.5</v>
      </c>
      <c r="O87" s="284" t="s">
        <v>77</v>
      </c>
      <c r="P87" s="324"/>
      <c r="Q87" s="311" t="s">
        <v>798</v>
      </c>
      <c r="R87" s="332">
        <f t="shared" si="3"/>
        <v>0</v>
      </c>
      <c r="S87" s="311" t="s">
        <v>797</v>
      </c>
      <c r="T87" s="339">
        <f t="shared" si="4"/>
        <v>0</v>
      </c>
      <c r="U87" s="356" t="s">
        <v>886</v>
      </c>
      <c r="V87" s="385"/>
      <c r="W87" s="326"/>
      <c r="X87" s="341"/>
    </row>
    <row r="88" spans="1:24" ht="150" customHeight="1">
      <c r="A88" s="308" t="s">
        <v>67</v>
      </c>
      <c r="B88" s="308" t="s">
        <v>583</v>
      </c>
      <c r="C88" s="282" t="s">
        <v>263</v>
      </c>
      <c r="D88" s="320" t="s">
        <v>966</v>
      </c>
      <c r="E88" s="295"/>
      <c r="F88" s="334" t="s">
        <v>144</v>
      </c>
      <c r="G88" s="332" t="s">
        <v>56</v>
      </c>
      <c r="H88" s="311" t="s">
        <v>41</v>
      </c>
      <c r="I88" s="369" t="s">
        <v>1004</v>
      </c>
      <c r="J88" s="374" t="s">
        <v>262</v>
      </c>
      <c r="K88" s="337"/>
      <c r="L88" s="347"/>
      <c r="M88" s="175" t="s">
        <v>143</v>
      </c>
      <c r="N88" s="284"/>
      <c r="O88" s="284" t="s">
        <v>108</v>
      </c>
      <c r="P88" s="324"/>
      <c r="Q88" s="311" t="s">
        <v>798</v>
      </c>
      <c r="R88" s="332">
        <f t="shared" si="3"/>
        <v>0</v>
      </c>
      <c r="S88" s="311" t="s">
        <v>797</v>
      </c>
      <c r="T88" s="339">
        <f t="shared" si="4"/>
        <v>0</v>
      </c>
      <c r="U88" s="356" t="s">
        <v>886</v>
      </c>
      <c r="V88" s="385"/>
      <c r="W88" s="326"/>
      <c r="X88" s="341"/>
    </row>
    <row r="89" spans="1:24" ht="150" customHeight="1">
      <c r="A89" s="308" t="s">
        <v>442</v>
      </c>
      <c r="B89" s="308" t="s">
        <v>559</v>
      </c>
      <c r="C89" s="290" t="s">
        <v>145</v>
      </c>
      <c r="D89" s="320" t="s">
        <v>967</v>
      </c>
      <c r="E89" s="380"/>
      <c r="F89" s="335"/>
      <c r="G89" s="332" t="s">
        <v>56</v>
      </c>
      <c r="H89" s="319" t="s">
        <v>50</v>
      </c>
      <c r="I89" s="368" t="s">
        <v>147</v>
      </c>
      <c r="J89" s="368" t="s">
        <v>593</v>
      </c>
      <c r="K89" s="332">
        <v>500</v>
      </c>
      <c r="L89" s="311" t="s">
        <v>799</v>
      </c>
      <c r="M89" s="213" t="s">
        <v>586</v>
      </c>
      <c r="N89" s="284"/>
      <c r="O89" s="284" t="s">
        <v>8</v>
      </c>
      <c r="P89" s="324"/>
      <c r="Q89" s="311" t="s">
        <v>798</v>
      </c>
      <c r="R89" s="332">
        <f t="shared" si="3"/>
        <v>0</v>
      </c>
      <c r="S89" s="311" t="s">
        <v>797</v>
      </c>
      <c r="T89" s="339">
        <f t="shared" si="4"/>
        <v>0</v>
      </c>
      <c r="U89" s="313" t="s">
        <v>886</v>
      </c>
      <c r="V89" s="385"/>
      <c r="W89" s="326"/>
      <c r="X89" s="341"/>
    </row>
    <row r="90" spans="1:24" ht="150" customHeight="1">
      <c r="A90" s="308" t="s">
        <v>67</v>
      </c>
      <c r="B90" s="308" t="s">
        <v>559</v>
      </c>
      <c r="C90" s="290" t="s">
        <v>148</v>
      </c>
      <c r="D90" s="320" t="s">
        <v>968</v>
      </c>
      <c r="E90" s="295"/>
      <c r="F90" s="335"/>
      <c r="G90" s="332" t="s">
        <v>56</v>
      </c>
      <c r="H90" s="319" t="s">
        <v>50</v>
      </c>
      <c r="I90" s="368" t="s">
        <v>147</v>
      </c>
      <c r="J90" s="374" t="s">
        <v>594</v>
      </c>
      <c r="K90" s="337"/>
      <c r="L90" s="347" t="s">
        <v>799</v>
      </c>
      <c r="M90" s="213" t="s">
        <v>586</v>
      </c>
      <c r="N90" s="284"/>
      <c r="O90" s="284" t="s">
        <v>108</v>
      </c>
      <c r="P90" s="324"/>
      <c r="Q90" s="311" t="s">
        <v>798</v>
      </c>
      <c r="R90" s="332">
        <f t="shared" si="3"/>
        <v>0</v>
      </c>
      <c r="S90" s="311" t="s">
        <v>797</v>
      </c>
      <c r="T90" s="339">
        <f t="shared" si="4"/>
        <v>0</v>
      </c>
      <c r="U90" s="356" t="s">
        <v>886</v>
      </c>
      <c r="V90" s="385"/>
      <c r="W90" s="326"/>
      <c r="X90" s="341"/>
    </row>
    <row r="91" spans="1:24" ht="150" customHeight="1">
      <c r="A91" s="308" t="s">
        <v>67</v>
      </c>
      <c r="B91" s="308" t="s">
        <v>559</v>
      </c>
      <c r="C91" s="290" t="s">
        <v>150</v>
      </c>
      <c r="D91" s="320" t="s">
        <v>969</v>
      </c>
      <c r="E91" s="295"/>
      <c r="F91" s="335"/>
      <c r="G91" s="332" t="s">
        <v>56</v>
      </c>
      <c r="H91" s="319" t="s">
        <v>50</v>
      </c>
      <c r="I91" s="368" t="s">
        <v>152</v>
      </c>
      <c r="J91" s="374" t="s">
        <v>151</v>
      </c>
      <c r="K91" s="337"/>
      <c r="L91" s="347" t="s">
        <v>799</v>
      </c>
      <c r="M91" s="213" t="s">
        <v>586</v>
      </c>
      <c r="N91" s="284"/>
      <c r="O91" s="284"/>
      <c r="P91" s="324"/>
      <c r="Q91" s="311" t="s">
        <v>798</v>
      </c>
      <c r="R91" s="332">
        <f t="shared" si="3"/>
        <v>0</v>
      </c>
      <c r="S91" s="311" t="s">
        <v>797</v>
      </c>
      <c r="T91" s="339">
        <f t="shared" si="4"/>
        <v>0</v>
      </c>
      <c r="U91" s="356" t="s">
        <v>886</v>
      </c>
      <c r="V91" s="385"/>
      <c r="W91" s="326"/>
      <c r="X91" s="341"/>
    </row>
    <row r="92" spans="1:24" ht="150" customHeight="1">
      <c r="A92" s="308" t="s">
        <v>67</v>
      </c>
      <c r="B92" s="308" t="s">
        <v>559</v>
      </c>
      <c r="C92" s="290" t="s">
        <v>153</v>
      </c>
      <c r="D92" s="320" t="s">
        <v>970</v>
      </c>
      <c r="E92" s="295"/>
      <c r="F92" s="335"/>
      <c r="G92" s="332" t="s">
        <v>33</v>
      </c>
      <c r="H92" s="319" t="s">
        <v>50</v>
      </c>
      <c r="I92" s="368" t="s">
        <v>152</v>
      </c>
      <c r="J92" s="374" t="s">
        <v>151</v>
      </c>
      <c r="K92" s="337"/>
      <c r="L92" s="347" t="s">
        <v>799</v>
      </c>
      <c r="M92" s="213" t="s">
        <v>586</v>
      </c>
      <c r="N92" s="284"/>
      <c r="O92" s="284" t="s">
        <v>8</v>
      </c>
      <c r="P92" s="324"/>
      <c r="Q92" s="311" t="s">
        <v>798</v>
      </c>
      <c r="R92" s="332">
        <f t="shared" si="3"/>
        <v>0</v>
      </c>
      <c r="S92" s="311" t="s">
        <v>797</v>
      </c>
      <c r="T92" s="339">
        <f t="shared" si="4"/>
        <v>0</v>
      </c>
      <c r="U92" s="356" t="s">
        <v>886</v>
      </c>
      <c r="V92" s="385"/>
      <c r="W92" s="326"/>
      <c r="X92" s="341"/>
    </row>
    <row r="93" spans="1:24" ht="150" customHeight="1">
      <c r="A93" s="308" t="s">
        <v>67</v>
      </c>
      <c r="B93" s="308" t="s">
        <v>559</v>
      </c>
      <c r="C93" s="290" t="s">
        <v>154</v>
      </c>
      <c r="D93" s="320"/>
      <c r="E93" s="295"/>
      <c r="F93" s="335"/>
      <c r="G93" s="332" t="s">
        <v>50</v>
      </c>
      <c r="H93" s="319" t="s">
        <v>50</v>
      </c>
      <c r="I93" s="369" t="s">
        <v>1005</v>
      </c>
      <c r="J93" s="374" t="s">
        <v>155</v>
      </c>
      <c r="K93" s="337"/>
      <c r="L93" s="347"/>
      <c r="M93" s="213" t="s">
        <v>586</v>
      </c>
      <c r="N93" s="284"/>
      <c r="O93" s="284"/>
      <c r="P93" s="324"/>
      <c r="Q93" s="311" t="s">
        <v>798</v>
      </c>
      <c r="R93" s="332">
        <f t="shared" si="3"/>
        <v>0</v>
      </c>
      <c r="S93" s="311" t="s">
        <v>797</v>
      </c>
      <c r="T93" s="339">
        <f t="shared" si="4"/>
        <v>0</v>
      </c>
      <c r="U93" s="356" t="s">
        <v>886</v>
      </c>
      <c r="V93" s="385"/>
      <c r="W93" s="326"/>
      <c r="X93" s="341"/>
    </row>
    <row r="94" spans="1:24" ht="150" customHeight="1">
      <c r="A94" s="308" t="s">
        <v>442</v>
      </c>
      <c r="B94" s="308" t="s">
        <v>559</v>
      </c>
      <c r="C94" s="290"/>
      <c r="D94" s="320" t="s">
        <v>546</v>
      </c>
      <c r="E94" s="380"/>
      <c r="F94" s="335"/>
      <c r="G94" s="332"/>
      <c r="H94" s="319"/>
      <c r="I94" s="287"/>
      <c r="J94" s="374"/>
      <c r="K94" s="337"/>
      <c r="L94" s="314"/>
      <c r="M94" s="213"/>
      <c r="N94" s="284"/>
      <c r="O94" s="284"/>
      <c r="P94" s="324"/>
      <c r="Q94" s="311" t="s">
        <v>798</v>
      </c>
      <c r="R94" s="332">
        <f t="shared" si="3"/>
        <v>0</v>
      </c>
      <c r="S94" s="311" t="s">
        <v>797</v>
      </c>
      <c r="T94" s="339">
        <f t="shared" si="4"/>
        <v>0</v>
      </c>
      <c r="U94" s="313"/>
      <c r="V94" s="385"/>
      <c r="W94" s="326"/>
      <c r="X94" s="341"/>
    </row>
    <row r="95" spans="1:24" ht="150" customHeight="1">
      <c r="A95" s="308" t="s">
        <v>442</v>
      </c>
      <c r="B95" s="308" t="s">
        <v>540</v>
      </c>
      <c r="C95" s="290"/>
      <c r="D95" s="320" t="s">
        <v>544</v>
      </c>
      <c r="E95" s="380"/>
      <c r="F95" s="335"/>
      <c r="G95" s="332"/>
      <c r="H95" s="319"/>
      <c r="I95" s="287"/>
      <c r="J95" s="374"/>
      <c r="K95" s="337"/>
      <c r="L95" s="314"/>
      <c r="M95" s="213"/>
      <c r="N95" s="284"/>
      <c r="O95" s="284"/>
      <c r="P95" s="324"/>
      <c r="Q95" s="311" t="s">
        <v>798</v>
      </c>
      <c r="R95" s="332">
        <f t="shared" si="3"/>
        <v>0</v>
      </c>
      <c r="S95" s="311" t="s">
        <v>797</v>
      </c>
      <c r="T95" s="339">
        <f t="shared" si="4"/>
        <v>0</v>
      </c>
      <c r="U95" s="313"/>
      <c r="V95" s="385"/>
      <c r="W95" s="326"/>
      <c r="X95" s="341"/>
    </row>
    <row r="96" spans="1:24" ht="150" customHeight="1">
      <c r="A96" s="308" t="s">
        <v>442</v>
      </c>
      <c r="B96" s="308" t="s">
        <v>540</v>
      </c>
      <c r="C96" s="290"/>
      <c r="D96" s="320" t="s">
        <v>547</v>
      </c>
      <c r="E96" s="380"/>
      <c r="F96" s="335"/>
      <c r="G96" s="332"/>
      <c r="H96" s="319"/>
      <c r="I96" s="287"/>
      <c r="J96" s="374"/>
      <c r="K96" s="337"/>
      <c r="L96" s="314"/>
      <c r="M96" s="213"/>
      <c r="N96" s="284"/>
      <c r="O96" s="284"/>
      <c r="P96" s="324"/>
      <c r="Q96" s="311" t="s">
        <v>798</v>
      </c>
      <c r="R96" s="332">
        <f t="shared" si="3"/>
        <v>0</v>
      </c>
      <c r="S96" s="311" t="s">
        <v>797</v>
      </c>
      <c r="T96" s="339">
        <f t="shared" si="4"/>
        <v>0</v>
      </c>
      <c r="U96" s="313"/>
      <c r="V96" s="385"/>
      <c r="W96" s="326"/>
      <c r="X96" s="341"/>
    </row>
    <row r="97" spans="1:24" ht="150" customHeight="1">
      <c r="A97" s="308" t="s">
        <v>67</v>
      </c>
      <c r="B97" s="308" t="s">
        <v>592</v>
      </c>
      <c r="C97" s="290"/>
      <c r="D97" s="320" t="s">
        <v>591</v>
      </c>
      <c r="E97" s="295"/>
      <c r="F97" s="335"/>
      <c r="G97" s="332"/>
      <c r="H97" s="319"/>
      <c r="I97" s="369"/>
      <c r="J97" s="374"/>
      <c r="K97" s="337"/>
      <c r="L97" s="347"/>
      <c r="M97" s="175"/>
      <c r="N97" s="284"/>
      <c r="O97" s="284"/>
      <c r="P97" s="324"/>
      <c r="Q97" s="311" t="s">
        <v>798</v>
      </c>
      <c r="R97" s="332">
        <f t="shared" si="3"/>
        <v>0</v>
      </c>
      <c r="S97" s="311" t="s">
        <v>797</v>
      </c>
      <c r="T97" s="339">
        <f t="shared" si="4"/>
        <v>0</v>
      </c>
      <c r="U97" s="356"/>
      <c r="V97" s="385"/>
      <c r="W97" s="326"/>
      <c r="X97" s="341"/>
    </row>
    <row r="98" spans="1:24" ht="150" customHeight="1">
      <c r="A98" s="308" t="s">
        <v>442</v>
      </c>
      <c r="B98" s="308" t="s">
        <v>407</v>
      </c>
      <c r="C98" s="290"/>
      <c r="D98" s="320" t="s">
        <v>590</v>
      </c>
      <c r="E98" s="380"/>
      <c r="F98" s="335"/>
      <c r="G98" s="332"/>
      <c r="H98" s="319"/>
      <c r="I98" s="287"/>
      <c r="J98" s="374"/>
      <c r="K98" s="337"/>
      <c r="L98" s="314"/>
      <c r="M98" s="175"/>
      <c r="N98" s="284"/>
      <c r="O98" s="284"/>
      <c r="P98" s="324"/>
      <c r="Q98" s="311" t="s">
        <v>798</v>
      </c>
      <c r="R98" s="332">
        <f t="shared" si="3"/>
        <v>0</v>
      </c>
      <c r="S98" s="311" t="s">
        <v>797</v>
      </c>
      <c r="T98" s="339">
        <f t="shared" si="4"/>
        <v>0</v>
      </c>
      <c r="U98" s="313"/>
      <c r="V98" s="385"/>
      <c r="W98" s="326"/>
      <c r="X98" s="341"/>
    </row>
    <row r="99" spans="1:24" ht="150" customHeight="1">
      <c r="A99" s="308" t="s">
        <v>442</v>
      </c>
      <c r="B99" s="308" t="s">
        <v>559</v>
      </c>
      <c r="C99" s="290"/>
      <c r="D99" s="320" t="s">
        <v>589</v>
      </c>
      <c r="E99" s="380"/>
      <c r="F99" s="335"/>
      <c r="G99" s="332"/>
      <c r="H99" s="319"/>
      <c r="I99" s="287"/>
      <c r="J99" s="374"/>
      <c r="K99" s="337"/>
      <c r="L99" s="314"/>
      <c r="M99" s="213"/>
      <c r="N99" s="284"/>
      <c r="O99" s="284"/>
      <c r="P99" s="324"/>
      <c r="Q99" s="311" t="s">
        <v>798</v>
      </c>
      <c r="R99" s="332">
        <f t="shared" si="3"/>
        <v>0</v>
      </c>
      <c r="S99" s="311" t="s">
        <v>797</v>
      </c>
      <c r="T99" s="339">
        <f t="shared" si="4"/>
        <v>0</v>
      </c>
      <c r="U99" s="313"/>
      <c r="V99" s="385"/>
      <c r="W99" s="326"/>
      <c r="X99" s="341"/>
    </row>
    <row r="100" spans="1:24" ht="150" customHeight="1">
      <c r="A100" s="308" t="s">
        <v>442</v>
      </c>
      <c r="B100" s="308" t="s">
        <v>559</v>
      </c>
      <c r="C100" s="290"/>
      <c r="D100" s="320" t="s">
        <v>548</v>
      </c>
      <c r="E100" s="380"/>
      <c r="F100" s="335"/>
      <c r="G100" s="332"/>
      <c r="H100" s="319"/>
      <c r="I100" s="287"/>
      <c r="J100" s="374"/>
      <c r="K100" s="337"/>
      <c r="L100" s="314"/>
      <c r="M100" s="213"/>
      <c r="N100" s="284"/>
      <c r="O100" s="284"/>
      <c r="P100" s="324"/>
      <c r="Q100" s="311" t="s">
        <v>798</v>
      </c>
      <c r="R100" s="332">
        <f t="shared" si="3"/>
        <v>0</v>
      </c>
      <c r="S100" s="311" t="s">
        <v>797</v>
      </c>
      <c r="T100" s="339">
        <f t="shared" si="4"/>
        <v>0</v>
      </c>
      <c r="U100" s="313"/>
      <c r="V100" s="385"/>
      <c r="W100" s="326"/>
      <c r="X100" s="341"/>
    </row>
    <row r="101" spans="1:24" ht="150" customHeight="1">
      <c r="A101" s="308" t="s">
        <v>442</v>
      </c>
      <c r="B101" s="308" t="s">
        <v>407</v>
      </c>
      <c r="C101" s="290"/>
      <c r="D101" s="320" t="s">
        <v>588</v>
      </c>
      <c r="E101" s="380"/>
      <c r="F101" s="335"/>
      <c r="G101" s="332"/>
      <c r="H101" s="319"/>
      <c r="I101" s="287"/>
      <c r="J101" s="374"/>
      <c r="K101" s="337"/>
      <c r="L101" s="314"/>
      <c r="M101" s="175"/>
      <c r="N101" s="284"/>
      <c r="O101" s="284"/>
      <c r="P101" s="324"/>
      <c r="Q101" s="311" t="s">
        <v>798</v>
      </c>
      <c r="R101" s="332">
        <f t="shared" si="3"/>
        <v>0</v>
      </c>
      <c r="S101" s="311" t="s">
        <v>797</v>
      </c>
      <c r="T101" s="339">
        <f t="shared" si="4"/>
        <v>0</v>
      </c>
      <c r="U101" s="313"/>
      <c r="V101" s="385"/>
      <c r="W101" s="326"/>
      <c r="X101" s="341"/>
    </row>
    <row r="102" spans="1:24" ht="150" customHeight="1">
      <c r="A102" s="308" t="s">
        <v>442</v>
      </c>
      <c r="B102" s="308" t="s">
        <v>407</v>
      </c>
      <c r="C102" s="290"/>
      <c r="D102" s="320" t="s">
        <v>587</v>
      </c>
      <c r="E102" s="380"/>
      <c r="F102" s="335"/>
      <c r="G102" s="332"/>
      <c r="H102" s="319"/>
      <c r="I102" s="287"/>
      <c r="J102" s="374"/>
      <c r="K102" s="337"/>
      <c r="L102" s="314"/>
      <c r="M102" s="175"/>
      <c r="N102" s="284"/>
      <c r="O102" s="284"/>
      <c r="P102" s="324"/>
      <c r="Q102" s="311" t="s">
        <v>798</v>
      </c>
      <c r="R102" s="332">
        <f t="shared" si="3"/>
        <v>0</v>
      </c>
      <c r="S102" s="311" t="s">
        <v>797</v>
      </c>
      <c r="T102" s="339">
        <f t="shared" si="4"/>
        <v>0</v>
      </c>
      <c r="U102" s="313"/>
      <c r="V102" s="385"/>
      <c r="W102" s="326"/>
      <c r="X102" s="341"/>
    </row>
    <row r="103" spans="1:24" ht="150" customHeight="1">
      <c r="A103" s="308" t="s">
        <v>67</v>
      </c>
      <c r="B103" s="308" t="s">
        <v>559</v>
      </c>
      <c r="C103" s="290" t="s">
        <v>156</v>
      </c>
      <c r="D103" s="320" t="s">
        <v>157</v>
      </c>
      <c r="E103" s="295"/>
      <c r="F103" s="335"/>
      <c r="G103" s="332" t="s">
        <v>50</v>
      </c>
      <c r="H103" s="319" t="s">
        <v>50</v>
      </c>
      <c r="I103" s="369" t="s">
        <v>159</v>
      </c>
      <c r="J103" s="374" t="s">
        <v>158</v>
      </c>
      <c r="K103" s="337"/>
      <c r="L103" s="347" t="s">
        <v>799</v>
      </c>
      <c r="M103" s="213" t="s">
        <v>586</v>
      </c>
      <c r="N103" s="284"/>
      <c r="O103" s="284"/>
      <c r="P103" s="324"/>
      <c r="Q103" s="311" t="s">
        <v>798</v>
      </c>
      <c r="R103" s="332">
        <f t="shared" ref="R103" si="5">P103*0.1</f>
        <v>0</v>
      </c>
      <c r="S103" s="311" t="s">
        <v>797</v>
      </c>
      <c r="T103" s="339">
        <f t="shared" si="4"/>
        <v>0</v>
      </c>
      <c r="U103" s="356" t="s">
        <v>886</v>
      </c>
      <c r="V103" s="385"/>
      <c r="W103" s="326"/>
      <c r="X103" s="341"/>
    </row>
    <row r="104" spans="1:24" ht="150" customHeight="1">
      <c r="P104" s="325"/>
      <c r="V104" s="386"/>
      <c r="W104" s="344"/>
      <c r="X104" s="342"/>
    </row>
    <row r="105" spans="1:24" ht="150" customHeight="1">
      <c r="P105" s="325"/>
      <c r="V105" s="386"/>
      <c r="W105" s="344"/>
      <c r="X105" s="342"/>
    </row>
    <row r="106" spans="1:24" ht="150" customHeight="1">
      <c r="P106" s="325"/>
      <c r="V106" s="386"/>
      <c r="W106" s="344"/>
      <c r="X106" s="342"/>
    </row>
    <row r="107" spans="1:24" ht="150" customHeight="1">
      <c r="P107" s="325"/>
      <c r="V107" s="386"/>
      <c r="W107" s="344"/>
      <c r="X107" s="342"/>
    </row>
    <row r="108" spans="1:24" ht="150" customHeight="1">
      <c r="V108" s="386"/>
      <c r="W108" s="344"/>
      <c r="X108" s="342"/>
    </row>
    <row r="109" spans="1:24" ht="150" customHeight="1">
      <c r="V109" s="386"/>
      <c r="W109" s="344"/>
      <c r="X109" s="342"/>
    </row>
    <row r="110" spans="1:24" ht="150" customHeight="1">
      <c r="V110" s="386"/>
      <c r="W110" s="344"/>
      <c r="X110" s="342"/>
    </row>
    <row r="111" spans="1:24" ht="150" customHeight="1">
      <c r="V111" s="386"/>
      <c r="W111" s="344"/>
      <c r="X111" s="342"/>
    </row>
    <row r="112" spans="1:24" ht="150" customHeight="1">
      <c r="V112" s="386"/>
      <c r="W112" s="344"/>
      <c r="X112" s="342"/>
    </row>
    <row r="113" spans="22:24" ht="150" customHeight="1">
      <c r="V113" s="386"/>
      <c r="W113" s="344"/>
      <c r="X113" s="342"/>
    </row>
    <row r="114" spans="22:24" ht="150" customHeight="1">
      <c r="V114" s="386"/>
      <c r="W114" s="344"/>
      <c r="X114" s="342"/>
    </row>
    <row r="115" spans="22:24" ht="150" customHeight="1">
      <c r="V115" s="386"/>
      <c r="W115" s="344"/>
      <c r="X115" s="342"/>
    </row>
    <row r="116" spans="22:24" ht="150" customHeight="1">
      <c r="V116" s="386"/>
      <c r="W116" s="344"/>
      <c r="X116" s="342"/>
    </row>
    <row r="117" spans="22:24" ht="150" customHeight="1"/>
    <row r="118" spans="22:24" ht="150" customHeight="1"/>
    <row r="119" spans="22:24" ht="150" customHeight="1"/>
    <row r="120" spans="22:24" ht="150" customHeight="1"/>
    <row r="121" spans="22:24" ht="150" customHeight="1"/>
    <row r="122" spans="22:24" ht="150" customHeight="1"/>
    <row r="123" spans="22:24" ht="150" customHeight="1"/>
    <row r="124" spans="22:24" ht="150" customHeight="1"/>
    <row r="125" spans="22:24" ht="150" customHeight="1"/>
    <row r="126" spans="22:24" ht="150" customHeight="1"/>
    <row r="127" spans="22:24" ht="150" customHeight="1"/>
    <row r="128" spans="22:24" ht="150" customHeight="1"/>
    <row r="129" ht="150" customHeight="1"/>
    <row r="130" ht="150" customHeight="1"/>
    <row r="131" ht="150" customHeight="1"/>
    <row r="132" ht="150" customHeight="1"/>
    <row r="133" ht="150" customHeight="1"/>
    <row r="134" ht="150" customHeight="1"/>
    <row r="135" ht="150" customHeight="1"/>
    <row r="136" ht="150" customHeight="1"/>
    <row r="137" ht="150" customHeight="1"/>
    <row r="138" ht="150" customHeight="1"/>
    <row r="139" ht="150" customHeight="1"/>
    <row r="140" ht="150" customHeight="1"/>
    <row r="141" ht="150" customHeight="1"/>
    <row r="142" ht="150" customHeight="1"/>
    <row r="143" ht="150" customHeight="1"/>
    <row r="144" ht="150" customHeight="1"/>
    <row r="145" ht="150" customHeight="1"/>
    <row r="146" ht="150" customHeight="1"/>
    <row r="147" ht="150" customHeight="1"/>
    <row r="148" ht="150" customHeight="1"/>
    <row r="149" ht="150" customHeight="1"/>
    <row r="150" ht="150" customHeight="1"/>
    <row r="151" ht="150" customHeight="1"/>
    <row r="152" ht="150" customHeight="1"/>
    <row r="153" ht="150" customHeight="1"/>
    <row r="154" ht="150" customHeight="1"/>
    <row r="155" ht="150" customHeight="1"/>
    <row r="156" ht="150" customHeight="1"/>
    <row r="157" ht="150" customHeight="1"/>
    <row r="158" ht="150" customHeight="1"/>
    <row r="159" ht="150" customHeight="1"/>
    <row r="160" ht="150" customHeight="1"/>
    <row r="161" ht="150" customHeight="1"/>
    <row r="162" ht="150" customHeight="1"/>
    <row r="163" ht="150" customHeight="1"/>
    <row r="164" ht="150" customHeight="1"/>
    <row r="165" ht="150" customHeight="1"/>
    <row r="166" ht="150" customHeight="1"/>
    <row r="167" ht="150" customHeight="1"/>
    <row r="168" ht="150" customHeight="1"/>
    <row r="169" ht="150" customHeight="1"/>
    <row r="170" ht="150" customHeight="1"/>
    <row r="171" ht="150" customHeight="1"/>
    <row r="172" ht="150" customHeight="1"/>
    <row r="173" ht="150" customHeight="1"/>
    <row r="174" ht="150" customHeight="1"/>
    <row r="175" ht="150" customHeight="1"/>
    <row r="176" ht="150" customHeight="1"/>
    <row r="177" ht="150" customHeight="1"/>
    <row r="178" ht="150" customHeight="1"/>
    <row r="179" ht="150" customHeight="1"/>
    <row r="180" ht="150" customHeight="1"/>
    <row r="181" ht="150" customHeight="1"/>
    <row r="182" ht="150" customHeight="1"/>
    <row r="183" ht="150" customHeight="1"/>
    <row r="184" ht="150" customHeight="1"/>
    <row r="185" ht="150" customHeight="1"/>
    <row r="186" ht="150" customHeight="1"/>
    <row r="187" ht="150" customHeight="1"/>
    <row r="188" ht="150" customHeight="1"/>
    <row r="189" ht="150" customHeight="1"/>
    <row r="190" ht="150" customHeight="1"/>
    <row r="191" ht="150" customHeight="1"/>
    <row r="192" ht="150" customHeight="1"/>
    <row r="193" ht="150" customHeight="1"/>
    <row r="194" ht="150" customHeight="1"/>
    <row r="195" ht="150" customHeight="1"/>
    <row r="196" ht="150" customHeight="1"/>
    <row r="197" ht="150" customHeight="1"/>
    <row r="198" ht="150" customHeight="1"/>
    <row r="199" ht="150" customHeight="1"/>
    <row r="200" ht="150" customHeight="1"/>
    <row r="201" ht="150" customHeight="1"/>
    <row r="202" ht="150" customHeight="1"/>
    <row r="203" ht="150" customHeight="1"/>
    <row r="204" ht="150" customHeight="1"/>
    <row r="205" ht="150" customHeight="1"/>
    <row r="206" ht="150" customHeight="1"/>
    <row r="207" ht="150" customHeight="1"/>
    <row r="208" ht="150" customHeight="1"/>
    <row r="209" ht="150" customHeight="1"/>
    <row r="210" ht="150" customHeight="1"/>
    <row r="211" ht="150" customHeight="1"/>
    <row r="212" ht="150" customHeight="1"/>
    <row r="213" ht="150" customHeight="1"/>
    <row r="214" ht="150" customHeight="1"/>
    <row r="215" ht="150" customHeight="1"/>
    <row r="216" ht="150" customHeight="1"/>
    <row r="217" ht="150" customHeight="1"/>
    <row r="218" ht="150" customHeight="1"/>
    <row r="219" ht="150" customHeight="1"/>
    <row r="220" ht="150" customHeight="1"/>
    <row r="221" ht="150" customHeight="1"/>
    <row r="222" ht="150" customHeight="1"/>
    <row r="223" ht="150" customHeight="1"/>
    <row r="224" ht="150" customHeight="1"/>
    <row r="225" ht="150" customHeight="1"/>
    <row r="226" ht="150" customHeight="1"/>
    <row r="227" ht="150" customHeight="1"/>
    <row r="228" ht="150" customHeight="1"/>
    <row r="229" ht="150" customHeight="1"/>
    <row r="230" ht="150" customHeight="1"/>
    <row r="231" ht="150" customHeight="1"/>
    <row r="232" ht="150" customHeight="1"/>
    <row r="233" ht="150" customHeight="1"/>
    <row r="234" ht="150" customHeight="1"/>
    <row r="235" ht="150" customHeight="1"/>
    <row r="236" ht="150" customHeight="1"/>
    <row r="237" ht="150" customHeight="1"/>
    <row r="238" ht="150" customHeight="1"/>
    <row r="239" ht="150" customHeight="1"/>
    <row r="240" ht="150" customHeight="1"/>
    <row r="241" ht="150" customHeight="1"/>
    <row r="242" ht="150" customHeight="1"/>
    <row r="243" ht="150" customHeight="1"/>
    <row r="244" ht="150" customHeight="1"/>
    <row r="245" ht="150" customHeight="1"/>
    <row r="246" ht="150" customHeight="1"/>
    <row r="247" ht="150" customHeight="1"/>
    <row r="248" ht="150" customHeight="1"/>
    <row r="249" ht="150" customHeight="1"/>
    <row r="250" ht="150" customHeight="1"/>
    <row r="251" ht="150" customHeight="1"/>
    <row r="252" ht="150" customHeight="1"/>
    <row r="253" ht="150" customHeight="1"/>
    <row r="254" ht="150" customHeight="1"/>
    <row r="255" ht="150" customHeight="1"/>
    <row r="256" ht="150" customHeight="1"/>
    <row r="257" ht="150" customHeight="1"/>
    <row r="258" ht="150" customHeight="1"/>
    <row r="259" ht="150" customHeight="1"/>
    <row r="260" ht="150" customHeight="1"/>
    <row r="261" ht="150" customHeight="1"/>
    <row r="262" ht="150" customHeight="1"/>
    <row r="263" ht="150" customHeight="1"/>
    <row r="264" ht="150" customHeight="1"/>
    <row r="265" ht="150" customHeight="1"/>
    <row r="266" ht="150" customHeight="1"/>
    <row r="267" ht="150" customHeight="1"/>
    <row r="268" ht="150" customHeight="1"/>
    <row r="269" ht="150" customHeight="1"/>
    <row r="270" ht="150" customHeight="1"/>
    <row r="271" ht="150" customHeight="1"/>
    <row r="272" ht="150" customHeight="1"/>
    <row r="273" ht="150" customHeight="1"/>
    <row r="274" ht="150" customHeight="1"/>
    <row r="275" ht="150" customHeight="1"/>
    <row r="276" ht="150" customHeight="1"/>
    <row r="277" ht="150" customHeight="1"/>
    <row r="278" ht="150" customHeight="1"/>
    <row r="279" ht="150" customHeight="1"/>
    <row r="280" ht="150" customHeight="1"/>
    <row r="281" ht="150" customHeight="1"/>
    <row r="282" ht="150" customHeight="1"/>
    <row r="283" ht="150" customHeight="1"/>
    <row r="284" ht="150" customHeight="1"/>
    <row r="285" ht="150" customHeight="1"/>
    <row r="286" ht="150" customHeight="1"/>
  </sheetData>
  <sheetProtection algorithmName="SHA-512" hashValue="nTZ6lgtBONNh6tZUC7tjiSY1mIgoaCyqZfL1rg2h5B9Gqq3DxjKquFknjuYSueDqUkW8fidq+3jcD7rpXIzqDg==" saltValue="+Fkct8mKEUgUdiVDtPtqPg==" spinCount="100000" sheet="1" objects="1" scenarios="1" autoFilter="0"/>
  <autoFilter ref="A3:G103"/>
  <mergeCells count="6">
    <mergeCell ref="A1:G1"/>
    <mergeCell ref="A2:E2"/>
    <mergeCell ref="H1:X1"/>
    <mergeCell ref="W2:X2"/>
    <mergeCell ref="J2:O2"/>
    <mergeCell ref="Q2:U2"/>
  </mergeCells>
  <pageMargins left="0.23622047244094491" right="0.23622047244094491" top="0.74803149606299213" bottom="0.74803149606299213" header="0.31496062992125984" footer="0.31496062992125984"/>
  <pageSetup paperSize="9" scale="3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6" r:id="rId4" name="Button 6">
              <controlPr defaultSize="0" print="0" autoFill="0" autoPict="0" macro="[0]!enrconso" altText="enr conso">
                <anchor moveWithCells="1" sizeWithCells="1">
                  <from>
                    <xdr:col>8</xdr:col>
                    <xdr:colOff>2857500</xdr:colOff>
                    <xdr:row>0</xdr:row>
                    <xdr:rowOff>266700</xdr:rowOff>
                  </from>
                  <to>
                    <xdr:col>10</xdr:col>
                    <xdr:colOff>66675</xdr:colOff>
                    <xdr:row>0</xdr:row>
                    <xdr:rowOff>666750</xdr:rowOff>
                  </to>
                </anchor>
              </controlPr>
            </control>
          </mc:Choice>
        </mc:AlternateContent>
        <mc:AlternateContent xmlns:mc="http://schemas.openxmlformats.org/markup-compatibility/2006">
          <mc:Choice Requires="x14">
            <control shapeId="5127" r:id="rId5" name="Button 7">
              <controlPr defaultSize="0" print="0" autoFill="0" autoPict="0" macro="[0]!impress">
                <anchor moveWithCells="1" sizeWithCells="1">
                  <from>
                    <xdr:col>7</xdr:col>
                    <xdr:colOff>323850</xdr:colOff>
                    <xdr:row>0</xdr:row>
                    <xdr:rowOff>238125</xdr:rowOff>
                  </from>
                  <to>
                    <xdr:col>8</xdr:col>
                    <xdr:colOff>2295525</xdr:colOff>
                    <xdr:row>0</xdr:row>
                    <xdr:rowOff>685800</xdr:rowOff>
                  </to>
                </anchor>
              </controlPr>
            </control>
          </mc:Choice>
        </mc:AlternateContent>
        <mc:AlternateContent xmlns:mc="http://schemas.openxmlformats.org/markup-compatibility/2006">
          <mc:Choice Requires="x14">
            <control shapeId="5128" r:id="rId6" name="Button 8">
              <controlPr defaultSize="0" print="0" autoFill="0" autoPict="0" macro="[0]!effachamp">
                <anchor moveWithCells="1" sizeWithCells="1">
                  <from>
                    <xdr:col>11</xdr:col>
                    <xdr:colOff>19050</xdr:colOff>
                    <xdr:row>0</xdr:row>
                    <xdr:rowOff>285750</xdr:rowOff>
                  </from>
                  <to>
                    <xdr:col>15</xdr:col>
                    <xdr:colOff>1219200</xdr:colOff>
                    <xdr:row>0</xdr:row>
                    <xdr:rowOff>809625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Z871"/>
  <sheetViews>
    <sheetView zoomScale="68" zoomScaleNormal="68" workbookViewId="0">
      <pane ySplit="3" topLeftCell="A4" activePane="bottomLeft" state="frozen"/>
      <selection pane="bottomLeft" activeCell="F5" sqref="F5"/>
    </sheetView>
  </sheetViews>
  <sheetFormatPr baseColWidth="10" defaultRowHeight="15" outlineLevelCol="1"/>
  <cols>
    <col min="1" max="2" width="4.7109375" customWidth="1"/>
    <col min="3" max="3" width="22.42578125" customWidth="1"/>
    <col min="4" max="4" width="33.7109375" customWidth="1"/>
    <col min="5" max="5" width="15.5703125" customWidth="1"/>
    <col min="6" max="6" width="26" customWidth="1"/>
    <col min="7" max="7" width="14.42578125" customWidth="1"/>
    <col min="8" max="8" width="23.5703125" hidden="1" customWidth="1" outlineLevel="1"/>
    <col min="9" max="9" width="60.5703125" hidden="1" customWidth="1" outlineLevel="1"/>
    <col min="10" max="10" width="24.5703125" hidden="1" customWidth="1" outlineLevel="1"/>
    <col min="11" max="11" width="13.7109375" customWidth="1" collapsed="1"/>
    <col min="12" max="12" width="9.42578125" customWidth="1"/>
    <col min="13" max="13" width="14" style="329" customWidth="1"/>
    <col min="14" max="14" width="5.42578125" bestFit="1" customWidth="1"/>
    <col min="15" max="15" width="4.85546875" bestFit="1" customWidth="1"/>
    <col min="16" max="16" width="19.42578125" style="297" customWidth="1"/>
    <col min="17" max="17" width="5.5703125" bestFit="1" customWidth="1"/>
    <col min="18" max="18" width="19.85546875" customWidth="1"/>
    <col min="19" max="19" width="9.7109375" bestFit="1" customWidth="1"/>
    <col min="20" max="20" width="16.5703125" customWidth="1"/>
    <col min="21" max="21" width="6.42578125" customWidth="1"/>
    <col min="22" max="22" width="38.5703125" style="297" bestFit="1" customWidth="1"/>
    <col min="23" max="23" width="15.42578125" style="297" customWidth="1"/>
    <col min="24" max="24" width="17.5703125" style="297" bestFit="1" customWidth="1"/>
  </cols>
  <sheetData>
    <row r="1" spans="1:26" ht="26.25">
      <c r="A1" s="330" t="s">
        <v>971</v>
      </c>
      <c r="B1" s="294"/>
      <c r="C1" s="294"/>
      <c r="E1" s="294"/>
      <c r="F1" s="294"/>
      <c r="G1" s="294"/>
      <c r="H1" s="294"/>
      <c r="I1" s="294"/>
      <c r="J1" s="294"/>
      <c r="K1" s="294"/>
      <c r="L1" s="294"/>
      <c r="M1" s="327"/>
      <c r="N1" s="294"/>
      <c r="O1" s="294"/>
    </row>
    <row r="2" spans="1:26" s="298" customFormat="1" ht="13.5" customHeight="1">
      <c r="M2" s="328"/>
      <c r="P2" s="299"/>
      <c r="V2" s="299"/>
      <c r="W2" s="299"/>
      <c r="X2" s="299"/>
    </row>
    <row r="3" spans="1:26" s="306" customFormat="1" ht="101.25" customHeight="1">
      <c r="A3" s="307" t="s">
        <v>691</v>
      </c>
      <c r="B3" s="307" t="s">
        <v>406</v>
      </c>
      <c r="C3" s="300" t="s">
        <v>444</v>
      </c>
      <c r="D3" s="301" t="s">
        <v>445</v>
      </c>
      <c r="E3" s="300" t="s">
        <v>399</v>
      </c>
      <c r="F3" s="300" t="s">
        <v>395</v>
      </c>
      <c r="G3" s="300" t="s">
        <v>29</v>
      </c>
      <c r="H3" s="300" t="s">
        <v>31</v>
      </c>
      <c r="I3" s="300" t="s">
        <v>401</v>
      </c>
      <c r="J3" s="300" t="s">
        <v>792</v>
      </c>
      <c r="K3" s="300" t="s">
        <v>793</v>
      </c>
      <c r="L3" s="300"/>
      <c r="M3" s="301" t="s">
        <v>888</v>
      </c>
      <c r="N3" s="302" t="s">
        <v>237</v>
      </c>
      <c r="O3" s="303" t="s">
        <v>441</v>
      </c>
      <c r="P3" s="300" t="s">
        <v>794</v>
      </c>
      <c r="Q3" s="300"/>
      <c r="R3" s="300" t="s">
        <v>796</v>
      </c>
      <c r="S3" s="300"/>
      <c r="T3" s="304" t="s">
        <v>795</v>
      </c>
      <c r="U3" s="312"/>
      <c r="V3" s="304" t="s">
        <v>800</v>
      </c>
      <c r="W3" s="305" t="s">
        <v>808</v>
      </c>
      <c r="X3" s="304" t="s">
        <v>807</v>
      </c>
    </row>
    <row r="4" spans="1:26" s="296" customFormat="1" ht="150" customHeight="1">
      <c r="A4" s="308"/>
      <c r="B4" s="308"/>
      <c r="C4" s="282"/>
      <c r="D4" s="320"/>
      <c r="E4" s="380"/>
      <c r="F4" s="334"/>
      <c r="G4" s="332"/>
      <c r="H4" s="311"/>
      <c r="I4" s="368"/>
      <c r="J4" s="368"/>
      <c r="K4" s="332"/>
      <c r="L4" s="311"/>
      <c r="M4" s="175"/>
      <c r="N4" s="288"/>
      <c r="O4" s="284"/>
      <c r="P4" s="324"/>
      <c r="Q4" s="311"/>
      <c r="R4" s="332"/>
      <c r="S4" s="311"/>
      <c r="T4" s="339"/>
      <c r="U4" s="313"/>
      <c r="V4" s="341"/>
      <c r="W4" s="326"/>
      <c r="X4" s="341"/>
      <c r="Y4" s="285"/>
      <c r="Z4" s="285"/>
    </row>
    <row r="5" spans="1:26" s="296" customFormat="1" ht="150" customHeight="1">
      <c r="A5" s="308"/>
      <c r="B5" s="308"/>
      <c r="C5" s="290"/>
      <c r="D5" s="320"/>
      <c r="E5" s="380"/>
      <c r="F5" s="335"/>
      <c r="G5" s="332"/>
      <c r="H5" s="319"/>
      <c r="I5" s="287"/>
      <c r="J5" s="374"/>
      <c r="K5" s="337"/>
      <c r="L5" s="314"/>
      <c r="M5" s="175"/>
      <c r="N5" s="284"/>
      <c r="O5" s="284"/>
      <c r="P5" s="324"/>
      <c r="Q5" s="311"/>
      <c r="R5" s="332"/>
      <c r="S5" s="311"/>
      <c r="T5" s="339"/>
      <c r="U5" s="313"/>
      <c r="V5" s="341"/>
      <c r="W5" s="326"/>
      <c r="X5" s="341"/>
      <c r="Y5" s="285"/>
      <c r="Z5" s="285"/>
    </row>
    <row r="6" spans="1:26" s="296" customFormat="1" ht="150" customHeight="1">
      <c r="A6" s="308"/>
      <c r="B6" s="308"/>
      <c r="C6" s="287"/>
      <c r="D6" s="311"/>
      <c r="E6" s="380"/>
      <c r="F6" s="334"/>
      <c r="G6" s="332"/>
      <c r="H6" s="311"/>
      <c r="I6" s="369"/>
      <c r="J6" s="368"/>
      <c r="K6" s="332"/>
      <c r="L6" s="311"/>
      <c r="M6" s="175"/>
      <c r="N6" s="283"/>
      <c r="O6" s="284"/>
      <c r="P6" s="324"/>
      <c r="Q6" s="311"/>
      <c r="R6" s="332"/>
      <c r="S6" s="311"/>
      <c r="T6" s="339"/>
      <c r="U6" s="313"/>
      <c r="V6" s="341"/>
      <c r="W6" s="326"/>
      <c r="X6" s="341"/>
      <c r="Y6" s="285"/>
      <c r="Z6" s="285"/>
    </row>
    <row r="7" spans="1:26" s="296" customFormat="1" ht="150" customHeight="1">
      <c r="A7" s="308"/>
      <c r="B7" s="308"/>
      <c r="C7" s="290"/>
      <c r="D7" s="320"/>
      <c r="E7" s="380"/>
      <c r="F7" s="335"/>
      <c r="G7" s="332"/>
      <c r="H7" s="319"/>
      <c r="I7" s="287"/>
      <c r="J7" s="374"/>
      <c r="K7" s="337"/>
      <c r="L7" s="314"/>
      <c r="M7" s="213"/>
      <c r="N7" s="284"/>
      <c r="O7" s="284"/>
      <c r="P7" s="324"/>
      <c r="Q7" s="311"/>
      <c r="R7" s="332"/>
      <c r="S7" s="311"/>
      <c r="T7" s="339"/>
      <c r="U7" s="313"/>
      <c r="V7" s="341"/>
      <c r="W7" s="326"/>
      <c r="X7" s="341"/>
      <c r="Y7" s="285"/>
      <c r="Z7" s="285"/>
    </row>
    <row r="8" spans="1:26" ht="150" customHeight="1">
      <c r="A8" s="366"/>
      <c r="B8" s="366"/>
      <c r="C8" s="285"/>
      <c r="D8" s="309"/>
      <c r="E8" s="292"/>
      <c r="F8" s="336"/>
      <c r="G8" s="333"/>
      <c r="H8" s="309"/>
      <c r="I8" s="293"/>
      <c r="J8" s="293"/>
      <c r="K8" s="338"/>
      <c r="L8" s="315"/>
      <c r="M8" s="318"/>
      <c r="N8" s="316"/>
      <c r="O8" s="316"/>
      <c r="P8" s="325"/>
      <c r="Q8" s="315"/>
      <c r="R8" s="338"/>
      <c r="S8" s="315"/>
      <c r="T8" s="340"/>
      <c r="U8" s="317"/>
      <c r="V8" s="342"/>
      <c r="W8" s="344"/>
      <c r="X8" s="342"/>
      <c r="Y8" s="285"/>
      <c r="Z8" s="285"/>
    </row>
    <row r="9" spans="1:26" ht="150" customHeight="1">
      <c r="A9" s="366"/>
      <c r="B9" s="366"/>
      <c r="C9" s="285"/>
      <c r="D9" s="309"/>
      <c r="E9" s="292"/>
      <c r="F9" s="336"/>
      <c r="G9" s="333"/>
      <c r="H9" s="309"/>
      <c r="I9" s="293"/>
      <c r="J9" s="293"/>
      <c r="K9" s="338"/>
      <c r="L9" s="315"/>
      <c r="M9" s="318"/>
      <c r="N9" s="316"/>
      <c r="O9" s="316"/>
      <c r="P9" s="325"/>
      <c r="Q9" s="315"/>
      <c r="R9" s="338"/>
      <c r="S9" s="315"/>
      <c r="T9" s="340"/>
      <c r="U9" s="317"/>
      <c r="V9" s="342"/>
      <c r="W9" s="344"/>
      <c r="X9" s="342"/>
      <c r="Y9" s="285"/>
      <c r="Z9" s="285"/>
    </row>
    <row r="10" spans="1:26" ht="150" customHeight="1">
      <c r="A10" s="366"/>
      <c r="B10" s="366"/>
      <c r="C10" s="285"/>
      <c r="D10" s="309"/>
      <c r="E10" s="292"/>
      <c r="F10" s="336"/>
      <c r="G10" s="333"/>
      <c r="H10" s="309"/>
      <c r="I10" s="293"/>
      <c r="J10" s="293"/>
      <c r="K10" s="338"/>
      <c r="L10" s="315"/>
      <c r="M10" s="318"/>
      <c r="N10" s="316"/>
      <c r="O10" s="316"/>
      <c r="P10" s="325"/>
      <c r="Q10" s="315"/>
      <c r="R10" s="338"/>
      <c r="S10" s="315"/>
      <c r="T10" s="340"/>
      <c r="U10" s="317"/>
      <c r="V10" s="342"/>
      <c r="W10" s="344"/>
      <c r="X10" s="342"/>
      <c r="Y10" s="285"/>
      <c r="Z10" s="285"/>
    </row>
    <row r="11" spans="1:26" ht="150" customHeight="1">
      <c r="A11" s="366"/>
      <c r="B11" s="366"/>
      <c r="C11" s="285"/>
      <c r="D11" s="309"/>
      <c r="E11" s="292"/>
      <c r="F11" s="336"/>
      <c r="G11" s="333"/>
      <c r="H11" s="309"/>
      <c r="I11" s="293"/>
      <c r="J11" s="293"/>
      <c r="K11" s="338"/>
      <c r="L11" s="315"/>
      <c r="M11" s="318"/>
      <c r="N11" s="316"/>
      <c r="O11" s="316"/>
      <c r="P11" s="325"/>
      <c r="Q11" s="315"/>
      <c r="R11" s="338"/>
      <c r="S11" s="315"/>
      <c r="T11" s="340"/>
      <c r="U11" s="317"/>
      <c r="V11" s="342"/>
      <c r="W11" s="344"/>
      <c r="X11" s="342"/>
      <c r="Y11" s="285"/>
      <c r="Z11" s="285"/>
    </row>
    <row r="12" spans="1:26" ht="150" customHeight="1">
      <c r="A12" s="366"/>
      <c r="B12" s="366"/>
      <c r="C12" s="285"/>
      <c r="D12" s="309"/>
      <c r="E12" s="292"/>
      <c r="F12" s="336"/>
      <c r="G12" s="333"/>
      <c r="H12" s="309"/>
      <c r="I12" s="293"/>
      <c r="J12" s="293"/>
      <c r="K12" s="338"/>
      <c r="L12" s="315"/>
      <c r="M12" s="318"/>
      <c r="N12" s="316"/>
      <c r="O12" s="316"/>
      <c r="P12" s="322"/>
      <c r="Q12" s="315"/>
      <c r="R12" s="338"/>
      <c r="S12" s="315"/>
      <c r="T12" s="340"/>
      <c r="U12" s="317"/>
      <c r="V12" s="342"/>
      <c r="W12" s="344"/>
      <c r="X12" s="342"/>
      <c r="Y12" s="285"/>
      <c r="Z12" s="285"/>
    </row>
    <row r="13" spans="1:26" ht="150" customHeight="1">
      <c r="A13" s="366"/>
      <c r="B13" s="366"/>
      <c r="C13" s="285"/>
      <c r="D13" s="309"/>
      <c r="E13" s="292"/>
      <c r="F13" s="336"/>
      <c r="G13" s="333"/>
      <c r="H13" s="309"/>
      <c r="I13" s="293"/>
      <c r="J13" s="293"/>
      <c r="K13" s="338"/>
      <c r="L13" s="315"/>
      <c r="M13" s="318"/>
      <c r="N13" s="316"/>
      <c r="O13" s="316"/>
      <c r="P13" s="322"/>
      <c r="Q13" s="315"/>
      <c r="R13" s="338"/>
      <c r="S13" s="315"/>
      <c r="T13" s="340"/>
      <c r="U13" s="317"/>
      <c r="V13" s="342"/>
      <c r="W13" s="344"/>
      <c r="X13" s="342"/>
      <c r="Y13" s="285"/>
      <c r="Z13" s="285"/>
    </row>
    <row r="14" spans="1:26" ht="150" customHeight="1">
      <c r="A14" s="366"/>
      <c r="B14" s="366"/>
      <c r="C14" s="285"/>
      <c r="D14" s="309"/>
      <c r="E14" s="292"/>
      <c r="F14" s="336"/>
      <c r="G14" s="333"/>
      <c r="H14" s="309"/>
      <c r="I14" s="293"/>
      <c r="J14" s="293"/>
      <c r="K14" s="338"/>
      <c r="L14" s="315"/>
      <c r="M14" s="318"/>
      <c r="N14" s="316"/>
      <c r="O14" s="316"/>
      <c r="P14" s="322"/>
      <c r="Q14" s="315"/>
      <c r="R14" s="338"/>
      <c r="S14" s="315"/>
      <c r="T14" s="340"/>
      <c r="U14" s="317"/>
      <c r="V14" s="342"/>
      <c r="W14" s="344"/>
      <c r="X14" s="342"/>
      <c r="Y14" s="285"/>
      <c r="Z14" s="285"/>
    </row>
    <row r="15" spans="1:26" ht="150" customHeight="1">
      <c r="A15" s="366"/>
      <c r="B15" s="366"/>
      <c r="C15" s="285"/>
      <c r="D15" s="309"/>
      <c r="E15" s="292"/>
      <c r="F15" s="336"/>
      <c r="G15" s="333"/>
      <c r="H15" s="309"/>
      <c r="I15" s="293"/>
      <c r="J15" s="293"/>
      <c r="K15" s="338"/>
      <c r="L15" s="315"/>
      <c r="M15" s="318"/>
      <c r="N15" s="316"/>
      <c r="O15" s="316"/>
      <c r="P15" s="322"/>
      <c r="Q15" s="315"/>
      <c r="R15" s="338"/>
      <c r="S15" s="315"/>
      <c r="T15" s="340"/>
      <c r="U15" s="317"/>
      <c r="V15" s="342"/>
      <c r="W15" s="344"/>
      <c r="X15" s="342"/>
      <c r="Y15" s="285"/>
      <c r="Z15" s="285"/>
    </row>
    <row r="16" spans="1:26" ht="150" customHeight="1">
      <c r="A16" s="366"/>
      <c r="B16" s="366"/>
      <c r="C16" s="285"/>
      <c r="D16" s="309"/>
      <c r="E16" s="292"/>
      <c r="F16" s="336"/>
      <c r="G16" s="333"/>
      <c r="H16" s="309"/>
      <c r="I16" s="293"/>
      <c r="J16" s="293"/>
      <c r="K16" s="338"/>
      <c r="L16" s="315"/>
      <c r="M16" s="318"/>
      <c r="N16" s="316"/>
      <c r="O16" s="316"/>
      <c r="P16" s="322"/>
      <c r="Q16" s="315"/>
      <c r="R16" s="338"/>
      <c r="S16" s="315"/>
      <c r="T16" s="340"/>
      <c r="U16" s="317"/>
      <c r="V16" s="342"/>
      <c r="W16" s="344"/>
      <c r="X16" s="342"/>
      <c r="Y16" s="285"/>
      <c r="Z16" s="285"/>
    </row>
    <row r="17" spans="1:26" ht="150" customHeight="1">
      <c r="A17" s="366"/>
      <c r="B17" s="366"/>
      <c r="C17" s="285"/>
      <c r="D17" s="309"/>
      <c r="E17" s="292"/>
      <c r="F17" s="336"/>
      <c r="G17" s="333"/>
      <c r="H17" s="309"/>
      <c r="I17" s="293"/>
      <c r="J17" s="293"/>
      <c r="K17" s="338"/>
      <c r="L17" s="315"/>
      <c r="M17" s="318"/>
      <c r="N17" s="316"/>
      <c r="O17" s="316"/>
      <c r="P17" s="322"/>
      <c r="Q17" s="315"/>
      <c r="R17" s="338"/>
      <c r="S17" s="315"/>
      <c r="T17" s="340"/>
      <c r="U17" s="317"/>
      <c r="V17" s="342"/>
      <c r="W17" s="344"/>
      <c r="X17" s="342"/>
      <c r="Y17" s="285"/>
      <c r="Z17" s="285"/>
    </row>
    <row r="18" spans="1:26" ht="150" customHeight="1">
      <c r="A18" s="366"/>
      <c r="B18" s="366"/>
      <c r="C18" s="285"/>
      <c r="D18" s="309"/>
      <c r="E18" s="292"/>
      <c r="F18" s="336"/>
      <c r="G18" s="333"/>
      <c r="H18" s="309"/>
      <c r="I18" s="293"/>
      <c r="J18" s="293"/>
      <c r="K18" s="338"/>
      <c r="L18" s="315"/>
      <c r="M18" s="318"/>
      <c r="N18" s="316"/>
      <c r="O18" s="316"/>
      <c r="P18" s="322"/>
      <c r="Q18" s="315"/>
      <c r="R18" s="338"/>
      <c r="S18" s="315"/>
      <c r="T18" s="340"/>
      <c r="U18" s="317"/>
      <c r="V18" s="342"/>
      <c r="W18" s="344"/>
      <c r="X18" s="342"/>
      <c r="Y18" s="285"/>
      <c r="Z18" s="285"/>
    </row>
    <row r="19" spans="1:26" ht="150" customHeight="1">
      <c r="A19" s="366"/>
      <c r="B19" s="366"/>
      <c r="C19" s="285"/>
      <c r="D19" s="309"/>
      <c r="E19" s="292"/>
      <c r="F19" s="336"/>
      <c r="G19" s="333"/>
      <c r="H19" s="309"/>
      <c r="I19" s="293"/>
      <c r="J19" s="293"/>
      <c r="K19" s="338"/>
      <c r="L19" s="315"/>
      <c r="M19" s="318"/>
      <c r="N19" s="316"/>
      <c r="O19" s="316"/>
      <c r="P19" s="322"/>
      <c r="Q19" s="315"/>
      <c r="R19" s="338"/>
      <c r="S19" s="315"/>
      <c r="T19" s="340"/>
      <c r="U19" s="317"/>
      <c r="V19" s="342"/>
      <c r="W19" s="344"/>
      <c r="X19" s="342"/>
      <c r="Y19" s="285"/>
      <c r="Z19" s="285"/>
    </row>
    <row r="20" spans="1:26" ht="150" customHeight="1">
      <c r="A20" s="366"/>
      <c r="B20" s="366"/>
      <c r="C20" s="285"/>
      <c r="D20" s="309"/>
      <c r="E20" s="292"/>
      <c r="F20" s="336"/>
      <c r="G20" s="333"/>
      <c r="H20" s="309"/>
      <c r="I20" s="293"/>
      <c r="J20" s="293"/>
      <c r="K20" s="338"/>
      <c r="L20" s="315"/>
      <c r="M20" s="318"/>
      <c r="N20" s="316"/>
      <c r="O20" s="316"/>
      <c r="P20" s="322"/>
      <c r="Q20" s="315"/>
      <c r="R20" s="338"/>
      <c r="S20" s="315"/>
      <c r="T20" s="340"/>
      <c r="U20" s="317"/>
      <c r="V20" s="342"/>
      <c r="W20" s="344"/>
      <c r="X20" s="342"/>
      <c r="Y20" s="285"/>
      <c r="Z20" s="285"/>
    </row>
    <row r="21" spans="1:26" ht="150" customHeight="1">
      <c r="A21" s="366"/>
      <c r="B21" s="366"/>
      <c r="C21" s="285"/>
      <c r="D21" s="309"/>
      <c r="E21" s="292"/>
      <c r="F21" s="336"/>
      <c r="G21" s="333"/>
      <c r="H21" s="309"/>
      <c r="I21" s="293"/>
      <c r="J21" s="293"/>
      <c r="K21" s="338"/>
      <c r="L21" s="315"/>
      <c r="M21" s="318"/>
      <c r="N21" s="316"/>
      <c r="O21" s="316"/>
      <c r="P21" s="322"/>
      <c r="Q21" s="315"/>
      <c r="R21" s="338"/>
      <c r="S21" s="315"/>
      <c r="T21" s="340"/>
      <c r="U21" s="317"/>
      <c r="V21" s="343"/>
      <c r="W21" s="345"/>
      <c r="X21" s="343"/>
      <c r="Y21" s="285"/>
      <c r="Z21" s="285"/>
    </row>
    <row r="22" spans="1:26" ht="150" customHeight="1">
      <c r="A22" s="366"/>
      <c r="B22" s="366"/>
      <c r="C22" s="285"/>
      <c r="D22" s="309"/>
      <c r="E22" s="292"/>
      <c r="F22" s="336"/>
      <c r="G22" s="333"/>
      <c r="H22" s="309"/>
      <c r="I22" s="293"/>
      <c r="J22" s="293"/>
      <c r="K22" s="338"/>
      <c r="L22" s="315"/>
      <c r="M22" s="318"/>
      <c r="N22" s="316"/>
      <c r="O22" s="316"/>
      <c r="P22" s="322"/>
      <c r="Q22" s="315"/>
      <c r="R22" s="338"/>
      <c r="S22" s="315"/>
      <c r="T22" s="340"/>
      <c r="U22" s="317"/>
      <c r="V22" s="343"/>
      <c r="W22" s="345"/>
      <c r="X22" s="343"/>
      <c r="Y22" s="285"/>
      <c r="Z22" s="285"/>
    </row>
    <row r="23" spans="1:26" ht="150" customHeight="1">
      <c r="A23" s="366"/>
      <c r="B23" s="366"/>
      <c r="C23" s="285"/>
      <c r="D23" s="309"/>
      <c r="E23" s="292"/>
      <c r="F23" s="336"/>
      <c r="G23" s="333"/>
      <c r="H23" s="309"/>
      <c r="I23" s="293"/>
      <c r="J23" s="293"/>
      <c r="K23" s="338"/>
      <c r="L23" s="315"/>
      <c r="M23" s="318"/>
      <c r="N23" s="316"/>
      <c r="O23" s="316"/>
      <c r="P23" s="322"/>
      <c r="Q23" s="315"/>
      <c r="R23" s="338"/>
      <c r="S23" s="315"/>
      <c r="T23" s="340"/>
      <c r="U23" s="317"/>
      <c r="V23" s="343"/>
      <c r="W23" s="345"/>
      <c r="X23" s="343"/>
      <c r="Y23" s="285"/>
      <c r="Z23" s="285"/>
    </row>
    <row r="24" spans="1:26" ht="150" customHeight="1">
      <c r="A24" s="366"/>
      <c r="B24" s="366"/>
      <c r="C24" s="285"/>
      <c r="D24" s="309"/>
      <c r="E24" s="292"/>
      <c r="F24" s="336"/>
      <c r="G24" s="333"/>
      <c r="H24" s="309"/>
      <c r="I24" s="293"/>
      <c r="J24" s="293"/>
      <c r="K24" s="338"/>
      <c r="L24" s="315"/>
      <c r="M24" s="318"/>
      <c r="N24" s="316"/>
      <c r="O24" s="316"/>
      <c r="P24" s="322"/>
      <c r="Q24" s="315"/>
      <c r="R24" s="338"/>
      <c r="S24" s="315"/>
      <c r="T24" s="340"/>
      <c r="U24" s="317"/>
      <c r="V24" s="343"/>
      <c r="W24" s="345"/>
      <c r="X24" s="343"/>
      <c r="Y24" s="285"/>
      <c r="Z24" s="285"/>
    </row>
    <row r="25" spans="1:26" ht="150" customHeight="1">
      <c r="A25" s="366"/>
      <c r="B25" s="366"/>
      <c r="C25" s="285"/>
      <c r="D25" s="309"/>
      <c r="E25" s="292"/>
      <c r="F25" s="336"/>
      <c r="G25" s="333"/>
      <c r="H25" s="309"/>
      <c r="I25" s="293"/>
      <c r="J25" s="293"/>
      <c r="K25" s="338"/>
      <c r="L25" s="315"/>
      <c r="M25" s="318"/>
      <c r="N25" s="316"/>
      <c r="O25" s="316"/>
      <c r="P25" s="322"/>
      <c r="Q25" s="315"/>
      <c r="R25" s="338"/>
      <c r="S25" s="315"/>
      <c r="T25" s="340"/>
      <c r="U25" s="317"/>
      <c r="V25" s="343"/>
      <c r="W25" s="345"/>
      <c r="X25" s="343"/>
      <c r="Y25" s="285"/>
      <c r="Z25" s="285"/>
    </row>
    <row r="26" spans="1:26" ht="150" customHeight="1">
      <c r="A26" s="366"/>
      <c r="B26" s="366"/>
      <c r="C26" s="285"/>
      <c r="D26" s="309"/>
      <c r="E26" s="292"/>
      <c r="F26" s="336"/>
      <c r="G26" s="333"/>
      <c r="H26" s="309"/>
      <c r="I26" s="293"/>
      <c r="J26" s="293"/>
      <c r="K26" s="338"/>
      <c r="L26" s="315"/>
      <c r="M26" s="318"/>
      <c r="N26" s="316"/>
      <c r="O26" s="316"/>
      <c r="P26" s="322"/>
      <c r="Q26" s="315"/>
      <c r="R26" s="338"/>
      <c r="S26" s="315"/>
      <c r="T26" s="340"/>
      <c r="U26" s="317"/>
      <c r="V26" s="343"/>
      <c r="W26" s="345"/>
      <c r="X26" s="343"/>
      <c r="Y26" s="285"/>
      <c r="Z26" s="285"/>
    </row>
    <row r="27" spans="1:26" ht="150" customHeight="1">
      <c r="A27" s="366"/>
      <c r="B27" s="366"/>
      <c r="C27" s="285"/>
      <c r="D27" s="309"/>
      <c r="E27" s="292"/>
      <c r="F27" s="336"/>
      <c r="G27" s="333"/>
      <c r="H27" s="309"/>
      <c r="I27" s="293"/>
      <c r="J27" s="293"/>
      <c r="K27" s="338"/>
      <c r="L27" s="315"/>
      <c r="M27" s="318"/>
      <c r="N27" s="316"/>
      <c r="O27" s="316"/>
      <c r="P27" s="322"/>
      <c r="Q27" s="315"/>
      <c r="R27" s="338"/>
      <c r="S27" s="315"/>
      <c r="T27" s="340"/>
      <c r="U27" s="317"/>
      <c r="V27" s="343"/>
      <c r="W27" s="345"/>
      <c r="X27" s="343"/>
      <c r="Y27" s="285"/>
      <c r="Z27" s="285"/>
    </row>
    <row r="28" spans="1:26" ht="150" customHeight="1">
      <c r="A28" s="366"/>
      <c r="B28" s="366"/>
      <c r="C28" s="285"/>
      <c r="D28" s="309"/>
      <c r="E28" s="292"/>
      <c r="F28" s="336"/>
      <c r="G28" s="333"/>
      <c r="H28" s="309"/>
      <c r="I28" s="293"/>
      <c r="J28" s="293"/>
      <c r="K28" s="338"/>
      <c r="L28" s="315"/>
      <c r="M28" s="318"/>
      <c r="N28" s="316"/>
      <c r="O28" s="316"/>
      <c r="P28" s="322"/>
      <c r="Q28" s="315"/>
      <c r="R28" s="338"/>
      <c r="S28" s="315"/>
      <c r="T28" s="340"/>
      <c r="U28" s="317"/>
      <c r="V28" s="343"/>
      <c r="W28" s="345"/>
      <c r="X28" s="343"/>
      <c r="Y28" s="285"/>
      <c r="Z28" s="285"/>
    </row>
    <row r="29" spans="1:26" ht="150" customHeight="1">
      <c r="A29" s="366"/>
      <c r="B29" s="366"/>
      <c r="C29" s="285"/>
      <c r="D29" s="309"/>
      <c r="E29" s="292"/>
      <c r="F29" s="336"/>
      <c r="G29" s="333"/>
      <c r="H29" s="309"/>
      <c r="I29" s="293"/>
      <c r="J29" s="293"/>
      <c r="K29" s="338"/>
      <c r="L29" s="315"/>
      <c r="M29" s="318"/>
      <c r="N29" s="316"/>
      <c r="O29" s="316"/>
      <c r="P29" s="322"/>
      <c r="Q29" s="315"/>
      <c r="R29" s="338"/>
      <c r="S29" s="315"/>
      <c r="T29" s="340"/>
      <c r="U29" s="317"/>
      <c r="V29" s="343"/>
      <c r="W29" s="345"/>
      <c r="X29" s="343"/>
      <c r="Y29" s="285"/>
      <c r="Z29" s="285"/>
    </row>
    <row r="30" spans="1:26" ht="150" customHeight="1">
      <c r="A30" s="366"/>
      <c r="B30" s="366"/>
      <c r="C30" s="285"/>
      <c r="D30" s="309"/>
      <c r="E30" s="292"/>
      <c r="F30" s="336"/>
      <c r="G30" s="333"/>
      <c r="H30" s="309"/>
      <c r="I30" s="293"/>
      <c r="J30" s="293"/>
      <c r="K30" s="338"/>
      <c r="L30" s="315"/>
      <c r="M30" s="318"/>
      <c r="N30" s="316"/>
      <c r="O30" s="316"/>
      <c r="P30" s="322"/>
      <c r="Q30" s="315"/>
      <c r="R30" s="338"/>
      <c r="S30" s="315"/>
      <c r="T30" s="340"/>
      <c r="U30" s="317"/>
      <c r="V30" s="343"/>
      <c r="W30" s="345"/>
      <c r="X30" s="343"/>
      <c r="Y30" s="285"/>
      <c r="Z30" s="285"/>
    </row>
    <row r="31" spans="1:26" ht="150" customHeight="1">
      <c r="A31" s="366"/>
      <c r="B31" s="366"/>
      <c r="C31" s="285"/>
      <c r="D31" s="309"/>
      <c r="E31" s="292"/>
      <c r="F31" s="336"/>
      <c r="G31" s="333"/>
      <c r="H31" s="309"/>
      <c r="I31" s="293"/>
      <c r="J31" s="293"/>
      <c r="K31" s="338"/>
      <c r="L31" s="315"/>
      <c r="M31" s="318"/>
      <c r="N31" s="316"/>
      <c r="O31" s="316"/>
      <c r="P31" s="322"/>
      <c r="Q31" s="315"/>
      <c r="R31" s="338"/>
      <c r="S31" s="315"/>
      <c r="T31" s="340"/>
      <c r="U31" s="317"/>
      <c r="V31" s="343"/>
      <c r="W31" s="345"/>
      <c r="X31" s="343"/>
      <c r="Y31" s="285"/>
      <c r="Z31" s="285"/>
    </row>
    <row r="32" spans="1:26" ht="150" customHeight="1">
      <c r="A32" s="366"/>
      <c r="B32" s="366"/>
      <c r="C32" s="285"/>
      <c r="D32" s="309"/>
      <c r="E32" s="292"/>
      <c r="F32" s="336"/>
      <c r="G32" s="333"/>
      <c r="H32" s="309"/>
      <c r="I32" s="293"/>
      <c r="J32" s="293"/>
      <c r="K32" s="338"/>
      <c r="L32" s="315"/>
      <c r="M32" s="318"/>
      <c r="N32" s="316"/>
      <c r="O32" s="316"/>
      <c r="P32" s="322"/>
      <c r="Q32" s="315"/>
      <c r="R32" s="338"/>
      <c r="S32" s="315"/>
      <c r="T32" s="340"/>
      <c r="U32" s="317"/>
      <c r="V32" s="343"/>
      <c r="W32" s="345"/>
      <c r="X32" s="343"/>
      <c r="Y32" s="285"/>
      <c r="Z32" s="285"/>
    </row>
    <row r="33" spans="1:26" ht="150" customHeight="1">
      <c r="A33" s="366"/>
      <c r="B33" s="366"/>
      <c r="C33" s="285"/>
      <c r="D33" s="309"/>
      <c r="E33" s="292"/>
      <c r="F33" s="336"/>
      <c r="G33" s="333"/>
      <c r="H33" s="309"/>
      <c r="I33" s="293"/>
      <c r="J33" s="293"/>
      <c r="K33" s="338"/>
      <c r="L33" s="315"/>
      <c r="M33" s="318"/>
      <c r="N33" s="316"/>
      <c r="O33" s="316"/>
      <c r="P33" s="322"/>
      <c r="Q33" s="315"/>
      <c r="R33" s="338"/>
      <c r="S33" s="315"/>
      <c r="T33" s="340"/>
      <c r="U33" s="317"/>
      <c r="V33" s="343"/>
      <c r="W33" s="345"/>
      <c r="X33" s="343"/>
      <c r="Y33" s="285"/>
      <c r="Z33" s="285"/>
    </row>
    <row r="34" spans="1:26" ht="150" customHeight="1">
      <c r="A34" s="366"/>
      <c r="B34" s="366"/>
      <c r="C34" s="285"/>
      <c r="D34" s="309"/>
      <c r="E34" s="292"/>
      <c r="F34" s="336"/>
      <c r="G34" s="333"/>
      <c r="H34" s="309"/>
      <c r="I34" s="293"/>
      <c r="J34" s="293"/>
      <c r="K34" s="338"/>
      <c r="L34" s="315"/>
      <c r="M34" s="318"/>
      <c r="N34" s="316"/>
      <c r="O34" s="316"/>
      <c r="P34" s="322"/>
      <c r="Q34" s="315"/>
      <c r="R34" s="338"/>
      <c r="S34" s="315"/>
      <c r="T34" s="340"/>
      <c r="U34" s="317"/>
      <c r="V34" s="343"/>
      <c r="W34" s="345"/>
      <c r="X34" s="343"/>
      <c r="Y34" s="285"/>
      <c r="Z34" s="285"/>
    </row>
    <row r="35" spans="1:26" ht="150" customHeight="1">
      <c r="A35" s="366"/>
      <c r="B35" s="366"/>
      <c r="C35" s="285"/>
      <c r="D35" s="309"/>
      <c r="E35" s="292"/>
      <c r="F35" s="336"/>
      <c r="G35" s="333"/>
      <c r="H35" s="309"/>
      <c r="I35" s="293"/>
      <c r="J35" s="293"/>
      <c r="K35" s="338"/>
      <c r="L35" s="315"/>
      <c r="M35" s="318"/>
      <c r="N35" s="316"/>
      <c r="O35" s="316"/>
      <c r="P35" s="322"/>
      <c r="Q35" s="315"/>
      <c r="R35" s="338"/>
      <c r="S35" s="315"/>
      <c r="T35" s="340"/>
      <c r="U35" s="317"/>
      <c r="V35" s="343"/>
      <c r="W35" s="345"/>
      <c r="X35" s="343"/>
      <c r="Y35" s="285"/>
      <c r="Z35" s="285"/>
    </row>
    <row r="36" spans="1:26" ht="150" customHeight="1">
      <c r="A36" s="366"/>
      <c r="B36" s="366"/>
      <c r="C36" s="285"/>
      <c r="D36" s="309"/>
      <c r="E36" s="292"/>
      <c r="F36" s="336"/>
      <c r="G36" s="333"/>
      <c r="H36" s="309"/>
      <c r="I36" s="293"/>
      <c r="J36" s="293"/>
      <c r="K36" s="338"/>
      <c r="L36" s="315"/>
      <c r="M36" s="318"/>
      <c r="N36" s="316"/>
      <c r="O36" s="316"/>
      <c r="P36" s="322"/>
      <c r="Q36" s="315"/>
      <c r="R36" s="338"/>
      <c r="S36" s="315"/>
      <c r="T36" s="340"/>
      <c r="U36" s="317"/>
      <c r="V36" s="343"/>
      <c r="W36" s="345"/>
      <c r="X36" s="343"/>
      <c r="Y36" s="285"/>
      <c r="Z36" s="285"/>
    </row>
    <row r="37" spans="1:26" ht="150" customHeight="1">
      <c r="A37" s="366"/>
      <c r="B37" s="366"/>
      <c r="C37" s="285"/>
      <c r="D37" s="309"/>
      <c r="E37" s="292"/>
      <c r="F37" s="336"/>
      <c r="G37" s="333"/>
      <c r="H37" s="309"/>
      <c r="I37" s="293"/>
      <c r="J37" s="293"/>
      <c r="K37" s="338"/>
      <c r="L37" s="315"/>
      <c r="M37" s="318"/>
      <c r="N37" s="316"/>
      <c r="O37" s="316"/>
      <c r="P37" s="322"/>
      <c r="Q37" s="315"/>
      <c r="R37" s="338"/>
      <c r="S37" s="315"/>
      <c r="T37" s="340"/>
      <c r="U37" s="317"/>
      <c r="V37" s="343"/>
      <c r="W37" s="345"/>
      <c r="X37" s="343"/>
      <c r="Y37" s="285"/>
      <c r="Z37" s="285"/>
    </row>
    <row r="38" spans="1:26" ht="150" customHeight="1">
      <c r="A38" s="366"/>
      <c r="B38" s="366"/>
      <c r="C38" s="285"/>
      <c r="D38" s="309"/>
      <c r="E38" s="292"/>
      <c r="F38" s="336"/>
      <c r="G38" s="333"/>
      <c r="H38" s="309"/>
      <c r="I38" s="293"/>
      <c r="J38" s="293"/>
      <c r="K38" s="338"/>
      <c r="L38" s="315"/>
      <c r="M38" s="318"/>
      <c r="N38" s="316"/>
      <c r="O38" s="316"/>
      <c r="P38" s="322"/>
      <c r="Q38" s="315"/>
      <c r="R38" s="338"/>
      <c r="S38" s="315"/>
      <c r="T38" s="340"/>
      <c r="U38" s="317"/>
      <c r="V38" s="343"/>
      <c r="W38" s="345"/>
      <c r="X38" s="343"/>
      <c r="Y38" s="285"/>
      <c r="Z38" s="285"/>
    </row>
    <row r="39" spans="1:26" ht="150" customHeight="1">
      <c r="A39" s="366"/>
      <c r="B39" s="366"/>
      <c r="C39" s="285"/>
      <c r="D39" s="309"/>
      <c r="E39" s="292"/>
      <c r="F39" s="336"/>
      <c r="G39" s="333"/>
      <c r="H39" s="309"/>
      <c r="I39" s="293"/>
      <c r="J39" s="293"/>
      <c r="K39" s="338"/>
      <c r="L39" s="315"/>
      <c r="M39" s="318"/>
      <c r="N39" s="316"/>
      <c r="O39" s="316"/>
      <c r="P39" s="322"/>
      <c r="Q39" s="315"/>
      <c r="R39" s="338"/>
      <c r="S39" s="315"/>
      <c r="T39" s="340"/>
      <c r="U39" s="317"/>
      <c r="V39" s="343"/>
      <c r="W39" s="345"/>
      <c r="X39" s="343"/>
      <c r="Y39" s="285"/>
      <c r="Z39" s="285"/>
    </row>
    <row r="40" spans="1:26" ht="150" customHeight="1">
      <c r="A40" s="366"/>
      <c r="B40" s="366"/>
      <c r="C40" s="285"/>
      <c r="D40" s="309"/>
      <c r="E40" s="292"/>
      <c r="F40" s="336"/>
      <c r="G40" s="333"/>
      <c r="H40" s="309"/>
      <c r="I40" s="293"/>
      <c r="J40" s="293"/>
      <c r="K40" s="338"/>
      <c r="L40" s="315"/>
      <c r="M40" s="318"/>
      <c r="N40" s="316"/>
      <c r="O40" s="316"/>
      <c r="P40" s="322"/>
      <c r="Q40" s="315"/>
      <c r="R40" s="338"/>
      <c r="S40" s="315"/>
      <c r="T40" s="340"/>
      <c r="U40" s="317"/>
      <c r="V40" s="343"/>
      <c r="W40" s="345"/>
      <c r="X40" s="343"/>
      <c r="Y40" s="285"/>
      <c r="Z40" s="285"/>
    </row>
    <row r="41" spans="1:26" ht="150" customHeight="1">
      <c r="A41" s="366"/>
      <c r="B41" s="366"/>
      <c r="C41" s="285"/>
      <c r="D41" s="309"/>
      <c r="E41" s="292"/>
      <c r="F41" s="336"/>
      <c r="G41" s="333"/>
      <c r="H41" s="309"/>
      <c r="I41" s="293"/>
      <c r="J41" s="293"/>
      <c r="K41" s="338"/>
      <c r="L41" s="315"/>
      <c r="M41" s="318"/>
      <c r="N41" s="316"/>
      <c r="O41" s="316"/>
      <c r="P41" s="322"/>
      <c r="Q41" s="315"/>
      <c r="R41" s="338"/>
      <c r="S41" s="315"/>
      <c r="T41" s="340"/>
      <c r="U41" s="317"/>
      <c r="V41" s="343"/>
      <c r="W41" s="345"/>
      <c r="X41" s="343"/>
      <c r="Y41" s="285"/>
      <c r="Z41" s="285"/>
    </row>
    <row r="42" spans="1:26" ht="150" customHeight="1">
      <c r="A42" s="366"/>
      <c r="B42" s="366"/>
      <c r="C42" s="285"/>
      <c r="D42" s="309"/>
      <c r="E42" s="292"/>
      <c r="F42" s="336"/>
      <c r="G42" s="333"/>
      <c r="H42" s="309"/>
      <c r="I42" s="293"/>
      <c r="J42" s="293"/>
      <c r="K42" s="338"/>
      <c r="L42" s="315"/>
      <c r="M42" s="318"/>
      <c r="N42" s="316"/>
      <c r="O42" s="316"/>
      <c r="P42" s="322"/>
      <c r="Q42" s="315"/>
      <c r="R42" s="338"/>
      <c r="S42" s="315"/>
      <c r="T42" s="340"/>
      <c r="U42" s="317"/>
      <c r="V42" s="343"/>
      <c r="W42" s="345"/>
      <c r="X42" s="343"/>
      <c r="Y42" s="285"/>
      <c r="Z42" s="285"/>
    </row>
    <row r="43" spans="1:26" ht="150" customHeight="1">
      <c r="A43" s="366"/>
      <c r="B43" s="366"/>
      <c r="C43" s="285"/>
      <c r="D43" s="309"/>
      <c r="E43" s="292"/>
      <c r="F43" s="336"/>
      <c r="G43" s="333"/>
      <c r="H43" s="309"/>
      <c r="I43" s="293"/>
      <c r="J43" s="293"/>
      <c r="K43" s="338"/>
      <c r="L43" s="315"/>
      <c r="M43" s="318"/>
      <c r="N43" s="316"/>
      <c r="O43" s="316"/>
      <c r="P43" s="322"/>
      <c r="Q43" s="315"/>
      <c r="R43" s="338"/>
      <c r="S43" s="315"/>
      <c r="T43" s="340"/>
      <c r="U43" s="317"/>
      <c r="V43" s="343"/>
      <c r="W43" s="345"/>
      <c r="X43" s="343"/>
      <c r="Y43" s="285"/>
      <c r="Z43" s="285"/>
    </row>
    <row r="44" spans="1:26" ht="150" customHeight="1">
      <c r="A44" s="366"/>
      <c r="B44" s="366"/>
      <c r="C44" s="285"/>
      <c r="D44" s="309"/>
      <c r="E44" s="292"/>
      <c r="F44" s="336"/>
      <c r="G44" s="333"/>
      <c r="H44" s="309"/>
      <c r="I44" s="293"/>
      <c r="J44" s="293"/>
      <c r="K44" s="338"/>
      <c r="L44" s="315"/>
      <c r="M44" s="318"/>
      <c r="N44" s="316"/>
      <c r="O44" s="316"/>
      <c r="P44" s="322"/>
      <c r="Q44" s="315"/>
      <c r="R44" s="338"/>
      <c r="S44" s="315"/>
      <c r="T44" s="340"/>
      <c r="U44" s="317"/>
      <c r="V44" s="343"/>
      <c r="W44" s="345"/>
      <c r="X44" s="343"/>
      <c r="Y44" s="285"/>
      <c r="Z44" s="285"/>
    </row>
    <row r="45" spans="1:26" ht="150" customHeight="1">
      <c r="A45" s="366"/>
      <c r="B45" s="366"/>
      <c r="C45" s="285"/>
      <c r="D45" s="309"/>
      <c r="E45" s="292"/>
      <c r="F45" s="336"/>
      <c r="G45" s="333"/>
      <c r="H45" s="309"/>
      <c r="I45" s="293"/>
      <c r="J45" s="293"/>
      <c r="K45" s="338"/>
      <c r="L45" s="315"/>
      <c r="M45" s="318"/>
      <c r="N45" s="316"/>
      <c r="O45" s="316"/>
      <c r="P45" s="322"/>
      <c r="Q45" s="315"/>
      <c r="R45" s="338"/>
      <c r="S45" s="315"/>
      <c r="T45" s="340"/>
      <c r="U45" s="317"/>
      <c r="V45" s="343"/>
      <c r="W45" s="345"/>
      <c r="X45" s="343"/>
      <c r="Y45" s="285"/>
      <c r="Z45" s="285"/>
    </row>
    <row r="46" spans="1:26" ht="150" customHeight="1">
      <c r="A46" s="366"/>
      <c r="B46" s="366"/>
      <c r="C46" s="285"/>
      <c r="D46" s="309"/>
      <c r="E46" s="292"/>
      <c r="F46" s="336"/>
      <c r="G46" s="333"/>
      <c r="H46" s="309"/>
      <c r="I46" s="293"/>
      <c r="J46" s="293"/>
      <c r="K46" s="338"/>
      <c r="L46" s="315"/>
      <c r="M46" s="318"/>
      <c r="N46" s="316"/>
      <c r="O46" s="316"/>
      <c r="P46" s="322"/>
      <c r="Q46" s="315"/>
      <c r="R46" s="338"/>
      <c r="S46" s="315"/>
      <c r="T46" s="340"/>
      <c r="U46" s="317"/>
      <c r="V46" s="343"/>
      <c r="W46" s="345"/>
      <c r="X46" s="343"/>
      <c r="Y46" s="285"/>
      <c r="Z46" s="285"/>
    </row>
    <row r="47" spans="1:26" ht="150" customHeight="1">
      <c r="A47" s="366"/>
      <c r="B47" s="366"/>
      <c r="C47" s="285"/>
      <c r="D47" s="309"/>
      <c r="E47" s="292"/>
      <c r="F47" s="336"/>
      <c r="G47" s="333"/>
      <c r="H47" s="309"/>
      <c r="I47" s="293"/>
      <c r="J47" s="293"/>
      <c r="K47" s="338"/>
      <c r="L47" s="315"/>
      <c r="M47" s="318"/>
      <c r="N47" s="316"/>
      <c r="O47" s="316"/>
      <c r="P47" s="322"/>
      <c r="Q47" s="315"/>
      <c r="R47" s="338"/>
      <c r="S47" s="315"/>
      <c r="T47" s="340"/>
      <c r="U47" s="317"/>
      <c r="V47" s="343"/>
      <c r="W47" s="345"/>
      <c r="X47" s="343"/>
      <c r="Y47" s="285"/>
      <c r="Z47" s="285"/>
    </row>
    <row r="48" spans="1:26" ht="150" customHeight="1">
      <c r="A48" s="366"/>
      <c r="B48" s="366"/>
      <c r="C48" s="285"/>
      <c r="D48" s="309"/>
      <c r="E48" s="292"/>
      <c r="F48" s="336"/>
      <c r="G48" s="333"/>
      <c r="H48" s="309"/>
      <c r="I48" s="293"/>
      <c r="J48" s="293"/>
      <c r="K48" s="338"/>
      <c r="L48" s="315"/>
      <c r="M48" s="318"/>
      <c r="N48" s="316"/>
      <c r="O48" s="316"/>
      <c r="P48" s="322"/>
      <c r="Q48" s="315"/>
      <c r="R48" s="338"/>
      <c r="S48" s="315"/>
      <c r="T48" s="340"/>
      <c r="U48" s="317"/>
      <c r="V48" s="343"/>
      <c r="W48" s="345"/>
      <c r="X48" s="343"/>
      <c r="Y48" s="285"/>
      <c r="Z48" s="285"/>
    </row>
    <row r="49" spans="1:26" ht="150" customHeight="1">
      <c r="A49" s="366"/>
      <c r="B49" s="366"/>
      <c r="C49" s="285"/>
      <c r="D49" s="309"/>
      <c r="E49" s="292"/>
      <c r="F49" s="336"/>
      <c r="G49" s="333"/>
      <c r="H49" s="309"/>
      <c r="I49" s="293"/>
      <c r="J49" s="293"/>
      <c r="K49" s="338"/>
      <c r="L49" s="315"/>
      <c r="M49" s="318"/>
      <c r="N49" s="316"/>
      <c r="O49" s="316"/>
      <c r="P49" s="322"/>
      <c r="Q49" s="315"/>
      <c r="R49" s="338"/>
      <c r="S49" s="315"/>
      <c r="T49" s="340"/>
      <c r="U49" s="317"/>
      <c r="V49" s="343"/>
      <c r="W49" s="345"/>
      <c r="X49" s="343"/>
      <c r="Y49" s="285"/>
      <c r="Z49" s="285"/>
    </row>
    <row r="50" spans="1:26" ht="150" customHeight="1">
      <c r="A50" s="366"/>
      <c r="B50" s="366"/>
      <c r="C50" s="285"/>
      <c r="D50" s="309"/>
      <c r="E50" s="292"/>
      <c r="F50" s="336"/>
      <c r="G50" s="333"/>
      <c r="H50" s="309"/>
      <c r="I50" s="293"/>
      <c r="J50" s="293"/>
      <c r="K50" s="338"/>
      <c r="L50" s="315"/>
      <c r="M50" s="318"/>
      <c r="N50" s="316"/>
      <c r="O50" s="316"/>
      <c r="P50" s="322"/>
      <c r="Q50" s="315"/>
      <c r="R50" s="338"/>
      <c r="S50" s="315"/>
      <c r="T50" s="340"/>
      <c r="U50" s="317"/>
      <c r="V50" s="343"/>
      <c r="W50" s="345"/>
      <c r="X50" s="343"/>
      <c r="Y50" s="285"/>
      <c r="Z50" s="285"/>
    </row>
    <row r="51" spans="1:26" ht="150" customHeight="1">
      <c r="A51" s="366"/>
      <c r="B51" s="366"/>
      <c r="C51" s="285"/>
      <c r="D51" s="309"/>
      <c r="E51" s="292"/>
      <c r="F51" s="336"/>
      <c r="G51" s="333"/>
      <c r="H51" s="309"/>
      <c r="I51" s="293"/>
      <c r="J51" s="293"/>
      <c r="K51" s="338"/>
      <c r="L51" s="315"/>
      <c r="M51" s="318"/>
      <c r="N51" s="316"/>
      <c r="O51" s="316"/>
      <c r="P51" s="322"/>
      <c r="Q51" s="315"/>
      <c r="R51" s="338"/>
      <c r="S51" s="315"/>
      <c r="T51" s="340"/>
      <c r="U51" s="317"/>
      <c r="V51" s="343"/>
      <c r="W51" s="345"/>
      <c r="X51" s="343"/>
      <c r="Y51" s="285"/>
      <c r="Z51" s="285"/>
    </row>
    <row r="52" spans="1:26" ht="150" customHeight="1">
      <c r="A52" s="366"/>
      <c r="B52" s="366"/>
      <c r="C52" s="285"/>
      <c r="D52" s="309"/>
      <c r="E52" s="292"/>
      <c r="F52" s="336"/>
      <c r="G52" s="333"/>
      <c r="H52" s="309"/>
      <c r="I52" s="293"/>
      <c r="J52" s="293"/>
      <c r="K52" s="338"/>
      <c r="L52" s="315"/>
      <c r="M52" s="318"/>
      <c r="N52" s="316"/>
      <c r="O52" s="316"/>
      <c r="P52" s="322"/>
      <c r="Q52" s="315"/>
      <c r="R52" s="338"/>
      <c r="S52" s="315"/>
      <c r="T52" s="340"/>
      <c r="U52" s="317"/>
      <c r="V52" s="343"/>
      <c r="W52" s="345"/>
      <c r="X52" s="343"/>
      <c r="Y52" s="285"/>
      <c r="Z52" s="285"/>
    </row>
    <row r="53" spans="1:26" ht="150" customHeight="1">
      <c r="A53" s="366"/>
      <c r="B53" s="366"/>
      <c r="C53" s="285"/>
      <c r="D53" s="309"/>
      <c r="E53" s="292"/>
      <c r="F53" s="336"/>
      <c r="G53" s="333"/>
      <c r="H53" s="309"/>
      <c r="I53" s="293"/>
      <c r="J53" s="293"/>
      <c r="K53" s="338"/>
      <c r="L53" s="315"/>
      <c r="M53" s="318"/>
      <c r="N53" s="316"/>
      <c r="O53" s="316"/>
      <c r="P53" s="322"/>
      <c r="Q53" s="315"/>
      <c r="R53" s="338"/>
      <c r="S53" s="315"/>
      <c r="T53" s="340"/>
      <c r="U53" s="317"/>
      <c r="V53" s="343"/>
      <c r="W53" s="345"/>
      <c r="X53" s="343"/>
      <c r="Y53" s="285"/>
      <c r="Z53" s="285"/>
    </row>
    <row r="54" spans="1:26" ht="150" customHeight="1">
      <c r="A54" s="366"/>
      <c r="B54" s="366"/>
      <c r="C54" s="285"/>
      <c r="D54" s="309"/>
      <c r="E54" s="292"/>
      <c r="F54" s="336"/>
      <c r="G54" s="333"/>
      <c r="H54" s="309"/>
      <c r="I54" s="293"/>
      <c r="J54" s="293"/>
      <c r="K54" s="338"/>
      <c r="L54" s="315"/>
      <c r="M54" s="318"/>
      <c r="N54" s="316"/>
      <c r="O54" s="316"/>
      <c r="P54" s="322"/>
      <c r="Q54" s="315"/>
      <c r="R54" s="338"/>
      <c r="S54" s="315"/>
      <c r="T54" s="340"/>
      <c r="U54" s="317"/>
      <c r="V54" s="343"/>
      <c r="W54" s="345"/>
      <c r="X54" s="343"/>
      <c r="Y54" s="285"/>
      <c r="Z54" s="285"/>
    </row>
    <row r="55" spans="1:26" ht="150" customHeight="1">
      <c r="A55" s="366"/>
      <c r="B55" s="366"/>
      <c r="C55" s="285"/>
      <c r="D55" s="309"/>
      <c r="E55" s="292"/>
      <c r="F55" s="336"/>
      <c r="G55" s="333"/>
      <c r="H55" s="309"/>
      <c r="I55" s="293"/>
      <c r="J55" s="293"/>
      <c r="K55" s="338"/>
      <c r="L55" s="315"/>
      <c r="M55" s="318"/>
      <c r="N55" s="316"/>
      <c r="O55" s="316"/>
      <c r="P55" s="322"/>
      <c r="Q55" s="315"/>
      <c r="R55" s="338"/>
      <c r="S55" s="315"/>
      <c r="T55" s="340"/>
      <c r="U55" s="317"/>
      <c r="V55" s="343"/>
      <c r="W55" s="345"/>
      <c r="X55" s="343"/>
      <c r="Y55" s="285"/>
      <c r="Z55" s="285"/>
    </row>
    <row r="56" spans="1:26" ht="150" customHeight="1">
      <c r="A56" s="366"/>
      <c r="B56" s="366"/>
      <c r="C56" s="285"/>
      <c r="D56" s="309"/>
      <c r="E56" s="292"/>
      <c r="F56" s="336"/>
      <c r="G56" s="333"/>
      <c r="H56" s="309"/>
      <c r="I56" s="293"/>
      <c r="J56" s="293"/>
      <c r="K56" s="338"/>
      <c r="L56" s="315"/>
      <c r="M56" s="318"/>
      <c r="N56" s="316"/>
      <c r="O56" s="316"/>
      <c r="P56" s="322"/>
      <c r="Q56" s="315"/>
      <c r="R56" s="338"/>
      <c r="S56" s="315"/>
      <c r="T56" s="340"/>
      <c r="U56" s="317"/>
      <c r="V56" s="343"/>
      <c r="W56" s="345"/>
      <c r="X56" s="343"/>
      <c r="Y56" s="285"/>
      <c r="Z56" s="285"/>
    </row>
    <row r="57" spans="1:26" ht="150" customHeight="1">
      <c r="A57" s="366"/>
      <c r="B57" s="366"/>
      <c r="C57" s="285"/>
      <c r="D57" s="309"/>
      <c r="E57" s="292"/>
      <c r="F57" s="336"/>
      <c r="G57" s="333"/>
      <c r="H57" s="309"/>
      <c r="I57" s="293"/>
      <c r="J57" s="293"/>
      <c r="K57" s="338"/>
      <c r="L57" s="315"/>
      <c r="M57" s="318"/>
      <c r="N57" s="316"/>
      <c r="O57" s="316"/>
      <c r="P57" s="322"/>
      <c r="Q57" s="315"/>
      <c r="R57" s="338"/>
      <c r="S57" s="315"/>
      <c r="T57" s="340"/>
      <c r="U57" s="317"/>
      <c r="V57" s="343"/>
      <c r="W57" s="345"/>
      <c r="X57" s="343"/>
      <c r="Y57" s="285"/>
      <c r="Z57" s="285"/>
    </row>
    <row r="58" spans="1:26" ht="150" customHeight="1">
      <c r="A58" s="366"/>
      <c r="B58" s="366"/>
      <c r="C58" s="285"/>
      <c r="D58" s="309"/>
      <c r="E58" s="292"/>
      <c r="F58" s="336"/>
      <c r="G58" s="333"/>
      <c r="H58" s="309"/>
      <c r="I58" s="293"/>
      <c r="J58" s="293"/>
      <c r="K58" s="338"/>
      <c r="L58" s="315"/>
      <c r="M58" s="318"/>
      <c r="N58" s="316"/>
      <c r="O58" s="316"/>
      <c r="P58" s="322"/>
      <c r="Q58" s="315"/>
      <c r="R58" s="338"/>
      <c r="S58" s="315"/>
      <c r="T58" s="340"/>
      <c r="U58" s="317"/>
      <c r="V58" s="343"/>
      <c r="W58" s="345"/>
      <c r="X58" s="343"/>
      <c r="Y58" s="285"/>
      <c r="Z58" s="285"/>
    </row>
    <row r="59" spans="1:26" ht="150" customHeight="1">
      <c r="A59" s="366"/>
      <c r="B59" s="366"/>
      <c r="C59" s="285"/>
      <c r="D59" s="309"/>
      <c r="E59" s="292"/>
      <c r="F59" s="336"/>
      <c r="G59" s="333"/>
      <c r="H59" s="309"/>
      <c r="I59" s="293"/>
      <c r="J59" s="293"/>
      <c r="K59" s="338"/>
      <c r="L59" s="315"/>
      <c r="M59" s="318"/>
      <c r="N59" s="316"/>
      <c r="O59" s="316"/>
      <c r="P59" s="322"/>
      <c r="Q59" s="315"/>
      <c r="R59" s="338"/>
      <c r="S59" s="315"/>
      <c r="T59" s="340"/>
      <c r="U59" s="317"/>
      <c r="V59" s="343"/>
      <c r="W59" s="345"/>
      <c r="X59" s="343"/>
      <c r="Y59" s="285"/>
      <c r="Z59" s="285"/>
    </row>
    <row r="60" spans="1:26" ht="150" customHeight="1">
      <c r="A60" s="366"/>
      <c r="B60" s="366"/>
      <c r="C60" s="285"/>
      <c r="D60" s="309"/>
      <c r="E60" s="292"/>
      <c r="F60" s="336"/>
      <c r="G60" s="333"/>
      <c r="H60" s="309"/>
      <c r="I60" s="293"/>
      <c r="J60" s="293"/>
      <c r="K60" s="338"/>
      <c r="L60" s="315"/>
      <c r="M60" s="318"/>
      <c r="N60" s="316"/>
      <c r="O60" s="316"/>
      <c r="P60" s="322"/>
      <c r="Q60" s="315"/>
      <c r="R60" s="338"/>
      <c r="S60" s="315"/>
      <c r="T60" s="340"/>
      <c r="U60" s="317"/>
      <c r="V60" s="343"/>
      <c r="W60" s="345"/>
      <c r="X60" s="343"/>
      <c r="Y60" s="285"/>
      <c r="Z60" s="285"/>
    </row>
    <row r="61" spans="1:26" ht="150" customHeight="1">
      <c r="A61" s="366"/>
      <c r="B61" s="366"/>
      <c r="C61" s="285"/>
      <c r="D61" s="309"/>
      <c r="E61" s="292"/>
      <c r="F61" s="336"/>
      <c r="G61" s="333"/>
      <c r="H61" s="309"/>
      <c r="I61" s="293"/>
      <c r="J61" s="293"/>
      <c r="K61" s="338"/>
      <c r="L61" s="315"/>
      <c r="M61" s="318"/>
      <c r="N61" s="316"/>
      <c r="O61" s="316"/>
      <c r="P61" s="322"/>
      <c r="Q61" s="315"/>
      <c r="R61" s="338"/>
      <c r="S61" s="315"/>
      <c r="T61" s="340"/>
      <c r="U61" s="317"/>
      <c r="V61" s="343"/>
      <c r="W61" s="345"/>
      <c r="X61" s="343"/>
      <c r="Y61" s="285"/>
      <c r="Z61" s="285"/>
    </row>
    <row r="62" spans="1:26" ht="150" customHeight="1">
      <c r="A62" s="366"/>
      <c r="B62" s="366"/>
      <c r="C62" s="285"/>
      <c r="D62" s="309"/>
      <c r="E62" s="292"/>
      <c r="F62" s="336"/>
      <c r="G62" s="333"/>
      <c r="H62" s="309"/>
      <c r="I62" s="293"/>
      <c r="J62" s="293"/>
      <c r="K62" s="338"/>
      <c r="L62" s="315"/>
      <c r="M62" s="318"/>
      <c r="N62" s="316"/>
      <c r="O62" s="316"/>
      <c r="P62" s="322"/>
      <c r="Q62" s="315"/>
      <c r="R62" s="338"/>
      <c r="S62" s="315"/>
      <c r="T62" s="340"/>
      <c r="U62" s="317"/>
      <c r="V62" s="343"/>
      <c r="W62" s="345"/>
      <c r="X62" s="343"/>
      <c r="Y62" s="285"/>
      <c r="Z62" s="285"/>
    </row>
    <row r="63" spans="1:26" ht="150" customHeight="1">
      <c r="A63" s="366"/>
      <c r="B63" s="366"/>
      <c r="C63" s="285"/>
      <c r="D63" s="309"/>
      <c r="E63" s="292"/>
      <c r="F63" s="336"/>
      <c r="G63" s="333"/>
      <c r="H63" s="309"/>
      <c r="I63" s="293"/>
      <c r="J63" s="293"/>
      <c r="K63" s="338"/>
      <c r="L63" s="315"/>
      <c r="M63" s="318"/>
      <c r="N63" s="316"/>
      <c r="O63" s="316"/>
      <c r="P63" s="322"/>
      <c r="Q63" s="315"/>
      <c r="R63" s="338"/>
      <c r="S63" s="315"/>
      <c r="T63" s="340"/>
      <c r="U63" s="317"/>
      <c r="V63" s="343"/>
      <c r="W63" s="345"/>
      <c r="X63" s="343"/>
      <c r="Y63" s="285"/>
      <c r="Z63" s="285"/>
    </row>
    <row r="64" spans="1:26" ht="150" customHeight="1">
      <c r="A64" s="366"/>
      <c r="B64" s="366"/>
      <c r="C64" s="285"/>
      <c r="D64" s="309"/>
      <c r="E64" s="292"/>
      <c r="F64" s="336"/>
      <c r="G64" s="333"/>
      <c r="H64" s="309"/>
      <c r="I64" s="293"/>
      <c r="J64" s="293"/>
      <c r="K64" s="338"/>
      <c r="L64" s="315"/>
      <c r="M64" s="318"/>
      <c r="N64" s="316"/>
      <c r="O64" s="316"/>
      <c r="P64" s="322"/>
      <c r="Q64" s="315"/>
      <c r="R64" s="338"/>
      <c r="S64" s="315"/>
      <c r="T64" s="340"/>
      <c r="U64" s="317"/>
      <c r="V64" s="343"/>
      <c r="W64" s="345"/>
      <c r="X64" s="343"/>
      <c r="Y64" s="285"/>
      <c r="Z64" s="285"/>
    </row>
    <row r="65" spans="1:26" ht="150" customHeight="1">
      <c r="A65" s="366"/>
      <c r="B65" s="366"/>
      <c r="C65" s="285"/>
      <c r="D65" s="309"/>
      <c r="E65" s="292"/>
      <c r="F65" s="336"/>
      <c r="G65" s="333"/>
      <c r="H65" s="309"/>
      <c r="I65" s="293"/>
      <c r="J65" s="293"/>
      <c r="K65" s="338"/>
      <c r="L65" s="315"/>
      <c r="M65" s="318"/>
      <c r="N65" s="316"/>
      <c r="O65" s="316"/>
      <c r="P65" s="322"/>
      <c r="Q65" s="315"/>
      <c r="R65" s="338"/>
      <c r="S65" s="315"/>
      <c r="T65" s="340"/>
      <c r="U65" s="317"/>
      <c r="V65" s="343"/>
      <c r="W65" s="345"/>
      <c r="X65" s="343"/>
      <c r="Y65" s="285"/>
      <c r="Z65" s="285"/>
    </row>
    <row r="66" spans="1:26" ht="150" customHeight="1">
      <c r="A66" s="366"/>
      <c r="B66" s="366"/>
      <c r="C66" s="285"/>
      <c r="D66" s="309"/>
      <c r="E66" s="292"/>
      <c r="F66" s="336"/>
      <c r="G66" s="333"/>
      <c r="H66" s="309"/>
      <c r="I66" s="293"/>
      <c r="J66" s="293"/>
      <c r="K66" s="338"/>
      <c r="L66" s="315"/>
      <c r="M66" s="318"/>
      <c r="N66" s="316"/>
      <c r="O66" s="316"/>
      <c r="P66" s="322"/>
      <c r="Q66" s="315"/>
      <c r="R66" s="338"/>
      <c r="S66" s="315"/>
      <c r="T66" s="340"/>
      <c r="U66" s="317"/>
      <c r="V66" s="343"/>
      <c r="W66" s="345"/>
      <c r="X66" s="343"/>
      <c r="Y66" s="285"/>
      <c r="Z66" s="285"/>
    </row>
    <row r="67" spans="1:26" ht="150" customHeight="1">
      <c r="A67" s="366"/>
      <c r="B67" s="366"/>
      <c r="C67" s="285"/>
      <c r="D67" s="309"/>
      <c r="E67" s="292"/>
      <c r="F67" s="336"/>
      <c r="G67" s="333"/>
      <c r="H67" s="309"/>
      <c r="I67" s="293"/>
      <c r="J67" s="293"/>
      <c r="K67" s="338"/>
      <c r="L67" s="315"/>
      <c r="M67" s="318"/>
      <c r="N67" s="316"/>
      <c r="O67" s="316"/>
      <c r="P67" s="322"/>
      <c r="Q67" s="315"/>
      <c r="R67" s="338"/>
      <c r="S67" s="315"/>
      <c r="T67" s="340"/>
      <c r="U67" s="317"/>
      <c r="V67" s="343"/>
      <c r="W67" s="345"/>
      <c r="X67" s="343"/>
      <c r="Y67" s="285"/>
      <c r="Z67" s="285"/>
    </row>
    <row r="68" spans="1:26" ht="150" customHeight="1">
      <c r="A68" s="366"/>
      <c r="B68" s="366"/>
      <c r="C68" s="285"/>
      <c r="D68" s="309"/>
      <c r="E68" s="292"/>
      <c r="F68" s="336"/>
      <c r="G68" s="333"/>
      <c r="H68" s="309"/>
      <c r="I68" s="293"/>
      <c r="J68" s="293"/>
      <c r="K68" s="338"/>
      <c r="L68" s="315"/>
      <c r="M68" s="318"/>
      <c r="N68" s="316"/>
      <c r="O68" s="316"/>
      <c r="P68" s="322"/>
      <c r="Q68" s="315"/>
      <c r="R68" s="338"/>
      <c r="S68" s="315"/>
      <c r="T68" s="340"/>
      <c r="U68" s="317"/>
      <c r="V68" s="343"/>
      <c r="W68" s="345"/>
      <c r="X68" s="343"/>
      <c r="Y68" s="285"/>
      <c r="Z68" s="285"/>
    </row>
    <row r="69" spans="1:26" ht="150" customHeight="1">
      <c r="A69" s="366"/>
      <c r="B69" s="366"/>
      <c r="C69" s="285"/>
      <c r="D69" s="309"/>
      <c r="E69" s="292"/>
      <c r="F69" s="336"/>
      <c r="G69" s="333"/>
      <c r="H69" s="309"/>
      <c r="I69" s="293"/>
      <c r="J69" s="293"/>
      <c r="K69" s="338"/>
      <c r="L69" s="315"/>
      <c r="M69" s="318"/>
      <c r="N69" s="316"/>
      <c r="O69" s="316"/>
      <c r="P69" s="322"/>
      <c r="Q69" s="315"/>
      <c r="R69" s="338"/>
      <c r="S69" s="315"/>
      <c r="T69" s="340"/>
      <c r="U69" s="317"/>
      <c r="V69" s="343"/>
      <c r="W69" s="345"/>
      <c r="X69" s="343"/>
      <c r="Y69" s="285"/>
      <c r="Z69" s="285"/>
    </row>
    <row r="70" spans="1:26" ht="150" customHeight="1">
      <c r="A70" s="366"/>
      <c r="B70" s="366"/>
      <c r="C70" s="285"/>
      <c r="D70" s="309"/>
      <c r="E70" s="292"/>
      <c r="F70" s="336"/>
      <c r="G70" s="333"/>
      <c r="H70" s="309"/>
      <c r="I70" s="293"/>
      <c r="J70" s="293"/>
      <c r="K70" s="338"/>
      <c r="L70" s="315"/>
      <c r="M70" s="318"/>
      <c r="N70" s="316"/>
      <c r="O70" s="316"/>
      <c r="P70" s="322"/>
      <c r="Q70" s="315"/>
      <c r="R70" s="338"/>
      <c r="S70" s="315"/>
      <c r="T70" s="340"/>
      <c r="U70" s="317"/>
      <c r="V70" s="343"/>
      <c r="W70" s="345"/>
      <c r="X70" s="343"/>
      <c r="Y70" s="285"/>
      <c r="Z70" s="285"/>
    </row>
    <row r="71" spans="1:26" ht="150" customHeight="1">
      <c r="A71" s="366"/>
      <c r="B71" s="366"/>
      <c r="C71" s="285"/>
      <c r="D71" s="309"/>
      <c r="E71" s="292"/>
      <c r="F71" s="336"/>
      <c r="G71" s="333"/>
      <c r="H71" s="309"/>
      <c r="I71" s="293"/>
      <c r="J71" s="293"/>
      <c r="K71" s="338"/>
      <c r="L71" s="315"/>
      <c r="M71" s="318"/>
      <c r="N71" s="316"/>
      <c r="O71" s="316"/>
      <c r="P71" s="322"/>
      <c r="Q71" s="315"/>
      <c r="R71" s="338"/>
      <c r="S71" s="315"/>
      <c r="T71" s="340"/>
      <c r="U71" s="317"/>
      <c r="V71" s="343"/>
      <c r="W71" s="345"/>
      <c r="X71" s="343"/>
      <c r="Y71" s="285"/>
      <c r="Z71" s="285"/>
    </row>
    <row r="72" spans="1:26" ht="150" customHeight="1">
      <c r="A72" s="366"/>
      <c r="B72" s="366"/>
      <c r="C72" s="285"/>
      <c r="D72" s="309"/>
      <c r="E72" s="292"/>
      <c r="F72" s="336"/>
      <c r="G72" s="333"/>
      <c r="H72" s="309"/>
      <c r="I72" s="293"/>
      <c r="J72" s="293"/>
      <c r="K72" s="338"/>
      <c r="L72" s="315"/>
      <c r="M72" s="318"/>
      <c r="N72" s="316"/>
      <c r="O72" s="316"/>
      <c r="P72" s="322"/>
      <c r="Q72" s="315"/>
      <c r="R72" s="338"/>
      <c r="S72" s="315"/>
      <c r="T72" s="340"/>
      <c r="U72" s="317"/>
      <c r="V72" s="343"/>
      <c r="W72" s="345"/>
      <c r="X72" s="343"/>
      <c r="Y72" s="285"/>
      <c r="Z72" s="285"/>
    </row>
    <row r="73" spans="1:26" ht="150" customHeight="1">
      <c r="A73" s="366"/>
      <c r="B73" s="366"/>
      <c r="C73" s="285"/>
      <c r="D73" s="309"/>
      <c r="E73" s="292"/>
      <c r="F73" s="336"/>
      <c r="G73" s="333"/>
      <c r="H73" s="309"/>
      <c r="I73" s="293"/>
      <c r="J73" s="293"/>
      <c r="K73" s="338"/>
      <c r="L73" s="315"/>
      <c r="M73" s="318"/>
      <c r="N73" s="316"/>
      <c r="O73" s="316"/>
      <c r="P73" s="322"/>
      <c r="Q73" s="315"/>
      <c r="R73" s="338"/>
      <c r="S73" s="315"/>
      <c r="T73" s="340"/>
      <c r="U73" s="317"/>
      <c r="V73" s="343"/>
      <c r="W73" s="345"/>
      <c r="X73" s="343"/>
      <c r="Y73" s="285"/>
      <c r="Z73" s="285"/>
    </row>
    <row r="74" spans="1:26" ht="150" customHeight="1">
      <c r="A74" s="366"/>
      <c r="B74" s="366"/>
      <c r="C74" s="285"/>
      <c r="D74" s="309"/>
      <c r="E74" s="292"/>
      <c r="F74" s="336"/>
      <c r="G74" s="333"/>
      <c r="H74" s="309"/>
      <c r="I74" s="293"/>
      <c r="J74" s="293"/>
      <c r="K74" s="338"/>
      <c r="L74" s="315"/>
      <c r="M74" s="318"/>
      <c r="N74" s="316"/>
      <c r="O74" s="316"/>
      <c r="P74" s="322"/>
      <c r="Q74" s="315"/>
      <c r="R74" s="338"/>
      <c r="S74" s="315"/>
      <c r="T74" s="340"/>
      <c r="U74" s="317"/>
      <c r="V74" s="343"/>
      <c r="W74" s="345"/>
      <c r="X74" s="343"/>
      <c r="Y74" s="285"/>
      <c r="Z74" s="285"/>
    </row>
    <row r="75" spans="1:26" ht="150" customHeight="1">
      <c r="A75" s="366"/>
      <c r="B75" s="366"/>
      <c r="C75" s="285"/>
      <c r="D75" s="309"/>
      <c r="E75" s="292"/>
      <c r="F75" s="336"/>
      <c r="G75" s="333"/>
      <c r="H75" s="309"/>
      <c r="I75" s="293"/>
      <c r="J75" s="293"/>
      <c r="K75" s="338"/>
      <c r="L75" s="315"/>
      <c r="M75" s="318"/>
      <c r="N75" s="316"/>
      <c r="O75" s="316"/>
      <c r="P75" s="322"/>
      <c r="Q75" s="315"/>
      <c r="R75" s="338"/>
      <c r="S75" s="315"/>
      <c r="T75" s="340"/>
      <c r="U75" s="317"/>
      <c r="V75" s="343"/>
      <c r="W75" s="345"/>
      <c r="X75" s="343"/>
      <c r="Y75" s="285"/>
      <c r="Z75" s="285"/>
    </row>
    <row r="76" spans="1:26" ht="150" customHeight="1">
      <c r="A76" s="366"/>
      <c r="B76" s="366"/>
      <c r="C76" s="285"/>
      <c r="D76" s="309"/>
      <c r="E76" s="292"/>
      <c r="F76" s="336"/>
      <c r="G76" s="333"/>
      <c r="H76" s="309"/>
      <c r="I76" s="293"/>
      <c r="J76" s="293"/>
      <c r="K76" s="338"/>
      <c r="L76" s="315"/>
      <c r="M76" s="318"/>
      <c r="N76" s="316"/>
      <c r="O76" s="316"/>
      <c r="P76" s="322"/>
      <c r="Q76" s="315"/>
      <c r="R76" s="338"/>
      <c r="S76" s="315"/>
      <c r="T76" s="340"/>
      <c r="U76" s="317"/>
      <c r="V76" s="343"/>
      <c r="W76" s="345"/>
      <c r="X76" s="343"/>
      <c r="Y76" s="285"/>
      <c r="Z76" s="285"/>
    </row>
    <row r="77" spans="1:26" ht="150" customHeight="1">
      <c r="A77" s="366"/>
      <c r="B77" s="366"/>
      <c r="C77" s="285"/>
      <c r="D77" s="309"/>
      <c r="E77" s="292"/>
      <c r="F77" s="336"/>
      <c r="G77" s="333"/>
      <c r="H77" s="309"/>
      <c r="I77" s="293"/>
      <c r="J77" s="293"/>
      <c r="K77" s="338"/>
      <c r="L77" s="315"/>
      <c r="M77" s="318"/>
      <c r="N77" s="316"/>
      <c r="O77" s="316"/>
      <c r="P77" s="322"/>
      <c r="Q77" s="315"/>
      <c r="R77" s="338"/>
      <c r="S77" s="315"/>
      <c r="T77" s="340"/>
      <c r="U77" s="317"/>
      <c r="V77" s="343"/>
      <c r="W77" s="345"/>
      <c r="X77" s="343"/>
      <c r="Y77" s="285"/>
      <c r="Z77" s="285"/>
    </row>
    <row r="78" spans="1:26" ht="150" customHeight="1">
      <c r="A78" s="366"/>
      <c r="B78" s="366"/>
      <c r="C78" s="285"/>
      <c r="D78" s="309"/>
      <c r="E78" s="292"/>
      <c r="F78" s="336"/>
      <c r="G78" s="333"/>
      <c r="H78" s="309"/>
      <c r="I78" s="293"/>
      <c r="J78" s="293"/>
      <c r="K78" s="338"/>
      <c r="L78" s="315"/>
      <c r="M78" s="318"/>
      <c r="N78" s="316"/>
      <c r="O78" s="316"/>
      <c r="P78" s="322"/>
      <c r="Q78" s="315"/>
      <c r="R78" s="338"/>
      <c r="S78" s="315"/>
      <c r="T78" s="340"/>
      <c r="U78" s="317"/>
      <c r="V78" s="343"/>
      <c r="W78" s="345"/>
      <c r="X78" s="343"/>
      <c r="Y78" s="285"/>
      <c r="Z78" s="285"/>
    </row>
    <row r="79" spans="1:26" ht="150" customHeight="1">
      <c r="A79" s="366"/>
      <c r="B79" s="366"/>
      <c r="C79" s="285"/>
      <c r="D79" s="309"/>
      <c r="E79" s="292"/>
      <c r="F79" s="336"/>
      <c r="G79" s="333"/>
      <c r="H79" s="309"/>
      <c r="I79" s="293"/>
      <c r="J79" s="293"/>
      <c r="K79" s="338"/>
      <c r="L79" s="315"/>
      <c r="M79" s="318"/>
      <c r="N79" s="316"/>
      <c r="O79" s="316"/>
      <c r="P79" s="322"/>
      <c r="Q79" s="315"/>
      <c r="R79" s="338"/>
      <c r="S79" s="315"/>
      <c r="T79" s="340"/>
      <c r="U79" s="317"/>
      <c r="V79" s="343"/>
      <c r="W79" s="345"/>
      <c r="X79" s="343"/>
      <c r="Y79" s="285"/>
      <c r="Z79" s="285"/>
    </row>
    <row r="80" spans="1:26" ht="150" customHeight="1">
      <c r="A80" s="366"/>
      <c r="B80" s="366"/>
      <c r="C80" s="285"/>
      <c r="D80" s="309"/>
      <c r="E80" s="292"/>
      <c r="F80" s="336"/>
      <c r="G80" s="333"/>
      <c r="H80" s="309"/>
      <c r="I80" s="293"/>
      <c r="J80" s="293"/>
      <c r="K80" s="338"/>
      <c r="L80" s="315"/>
      <c r="M80" s="318"/>
      <c r="N80" s="316"/>
      <c r="O80" s="316"/>
      <c r="P80" s="322"/>
      <c r="Q80" s="315"/>
      <c r="R80" s="338"/>
      <c r="S80" s="315"/>
      <c r="T80" s="340"/>
      <c r="U80" s="317"/>
      <c r="V80" s="343"/>
      <c r="W80" s="345"/>
      <c r="X80" s="343"/>
      <c r="Y80" s="285"/>
      <c r="Z80" s="285"/>
    </row>
    <row r="81" spans="1:26" ht="150" customHeight="1">
      <c r="A81" s="366"/>
      <c r="B81" s="366"/>
      <c r="C81" s="285"/>
      <c r="D81" s="309"/>
      <c r="E81" s="292"/>
      <c r="F81" s="336"/>
      <c r="G81" s="333"/>
      <c r="H81" s="309"/>
      <c r="I81" s="293"/>
      <c r="J81" s="293"/>
      <c r="K81" s="338"/>
      <c r="L81" s="315"/>
      <c r="M81" s="318"/>
      <c r="N81" s="316"/>
      <c r="O81" s="316"/>
      <c r="P81" s="322"/>
      <c r="Q81" s="315"/>
      <c r="R81" s="338"/>
      <c r="S81" s="315"/>
      <c r="T81" s="340"/>
      <c r="U81" s="317"/>
      <c r="V81" s="343"/>
      <c r="W81" s="345"/>
      <c r="X81" s="343"/>
      <c r="Y81" s="285"/>
      <c r="Z81" s="285"/>
    </row>
    <row r="82" spans="1:26" ht="150" customHeight="1">
      <c r="A82" s="366"/>
      <c r="B82" s="366"/>
      <c r="C82" s="285"/>
      <c r="D82" s="309"/>
      <c r="E82" s="292"/>
      <c r="F82" s="336"/>
      <c r="G82" s="333"/>
      <c r="H82" s="309"/>
      <c r="I82" s="293"/>
      <c r="J82" s="293"/>
      <c r="K82" s="338"/>
      <c r="L82" s="315"/>
      <c r="M82" s="318"/>
      <c r="N82" s="316"/>
      <c r="O82" s="316"/>
      <c r="P82" s="322"/>
      <c r="Q82" s="315"/>
      <c r="R82" s="338"/>
      <c r="S82" s="315"/>
      <c r="T82" s="340"/>
      <c r="U82" s="317"/>
      <c r="V82" s="343"/>
      <c r="W82" s="345"/>
      <c r="X82" s="343"/>
      <c r="Y82" s="285"/>
      <c r="Z82" s="285"/>
    </row>
    <row r="83" spans="1:26" ht="150" customHeight="1">
      <c r="A83" s="366"/>
      <c r="B83" s="366"/>
      <c r="C83" s="285"/>
      <c r="D83" s="309"/>
      <c r="E83" s="292"/>
      <c r="F83" s="336"/>
      <c r="G83" s="333"/>
      <c r="H83" s="309"/>
      <c r="I83" s="293"/>
      <c r="J83" s="293"/>
      <c r="K83" s="338"/>
      <c r="L83" s="315"/>
      <c r="M83" s="318"/>
      <c r="N83" s="316"/>
      <c r="O83" s="316"/>
      <c r="P83" s="322"/>
      <c r="Q83" s="315"/>
      <c r="R83" s="338"/>
      <c r="S83" s="315"/>
      <c r="T83" s="340"/>
      <c r="U83" s="317"/>
      <c r="V83" s="343"/>
      <c r="W83" s="345"/>
      <c r="X83" s="343"/>
      <c r="Y83" s="285"/>
      <c r="Z83" s="285"/>
    </row>
    <row r="84" spans="1:26" ht="150" customHeight="1">
      <c r="A84" s="366"/>
      <c r="B84" s="366"/>
      <c r="C84" s="285"/>
      <c r="D84" s="309"/>
      <c r="E84" s="292"/>
      <c r="F84" s="336"/>
      <c r="G84" s="333"/>
      <c r="H84" s="309"/>
      <c r="I84" s="293"/>
      <c r="J84" s="293"/>
      <c r="K84" s="338"/>
      <c r="L84" s="315"/>
      <c r="M84" s="318"/>
      <c r="N84" s="316"/>
      <c r="O84" s="316"/>
      <c r="P84" s="322"/>
      <c r="Q84" s="315"/>
      <c r="R84" s="338"/>
      <c r="S84" s="315"/>
      <c r="T84" s="340"/>
      <c r="U84" s="317"/>
      <c r="V84" s="343"/>
      <c r="W84" s="345"/>
      <c r="X84" s="343"/>
      <c r="Y84" s="285"/>
      <c r="Z84" s="285"/>
    </row>
    <row r="85" spans="1:26" ht="150" customHeight="1">
      <c r="A85" s="366"/>
      <c r="B85" s="366"/>
      <c r="C85" s="285"/>
      <c r="D85" s="309"/>
      <c r="E85" s="292"/>
      <c r="F85" s="336"/>
      <c r="G85" s="333"/>
      <c r="H85" s="309"/>
      <c r="I85" s="293"/>
      <c r="J85" s="293"/>
      <c r="K85" s="338"/>
      <c r="L85" s="315"/>
      <c r="M85" s="318"/>
      <c r="N85" s="316"/>
      <c r="O85" s="316"/>
      <c r="P85" s="322"/>
      <c r="Q85" s="315"/>
      <c r="R85" s="338"/>
      <c r="S85" s="315"/>
      <c r="T85" s="340"/>
      <c r="U85" s="317"/>
      <c r="V85" s="343"/>
      <c r="W85" s="345"/>
      <c r="X85" s="343"/>
      <c r="Y85" s="285"/>
      <c r="Z85" s="285"/>
    </row>
    <row r="86" spans="1:26" ht="150" customHeight="1">
      <c r="A86" s="366"/>
      <c r="B86" s="366"/>
      <c r="C86" s="285"/>
      <c r="D86" s="309"/>
      <c r="E86" s="292"/>
      <c r="F86" s="336"/>
      <c r="G86" s="333"/>
      <c r="H86" s="309"/>
      <c r="I86" s="293"/>
      <c r="J86" s="293"/>
      <c r="K86" s="338"/>
      <c r="L86" s="315"/>
      <c r="M86" s="318"/>
      <c r="N86" s="316"/>
      <c r="O86" s="316"/>
      <c r="P86" s="322"/>
      <c r="Q86" s="315"/>
      <c r="R86" s="338"/>
      <c r="S86" s="315"/>
      <c r="T86" s="340"/>
      <c r="U86" s="317"/>
      <c r="V86" s="343"/>
      <c r="W86" s="345"/>
      <c r="X86" s="343"/>
      <c r="Y86" s="285"/>
      <c r="Z86" s="285"/>
    </row>
    <row r="87" spans="1:26" ht="150" customHeight="1">
      <c r="A87" s="366"/>
      <c r="B87" s="366"/>
      <c r="C87" s="285"/>
      <c r="D87" s="309"/>
      <c r="E87" s="292"/>
      <c r="F87" s="336"/>
      <c r="G87" s="333"/>
      <c r="H87" s="309"/>
      <c r="I87" s="293"/>
      <c r="J87" s="293"/>
      <c r="K87" s="338"/>
      <c r="L87" s="315"/>
      <c r="M87" s="318"/>
      <c r="N87" s="316"/>
      <c r="O87" s="316"/>
      <c r="P87" s="322"/>
      <c r="Q87" s="315"/>
      <c r="R87" s="338"/>
      <c r="S87" s="315"/>
      <c r="T87" s="340"/>
      <c r="U87" s="317"/>
      <c r="V87" s="343"/>
      <c r="W87" s="345"/>
      <c r="X87" s="343"/>
      <c r="Y87" s="285"/>
      <c r="Z87" s="285"/>
    </row>
    <row r="88" spans="1:26" ht="150" customHeight="1">
      <c r="A88" s="366"/>
      <c r="B88" s="366"/>
      <c r="C88" s="285"/>
      <c r="D88" s="309"/>
      <c r="E88" s="292"/>
      <c r="F88" s="336"/>
      <c r="G88" s="333"/>
      <c r="H88" s="309"/>
      <c r="I88" s="293"/>
      <c r="J88" s="293"/>
      <c r="K88" s="338"/>
      <c r="L88" s="315"/>
      <c r="M88" s="318"/>
      <c r="N88" s="316"/>
      <c r="O88" s="316"/>
      <c r="P88" s="322"/>
      <c r="Q88" s="315"/>
      <c r="R88" s="338"/>
      <c r="S88" s="315"/>
      <c r="T88" s="340"/>
      <c r="U88" s="317"/>
      <c r="V88" s="343"/>
      <c r="W88" s="345"/>
      <c r="X88" s="343"/>
      <c r="Y88" s="285"/>
      <c r="Z88" s="285"/>
    </row>
    <row r="89" spans="1:26" ht="150" customHeight="1">
      <c r="A89" s="366"/>
      <c r="B89" s="366"/>
      <c r="C89" s="285"/>
      <c r="D89" s="309"/>
      <c r="E89" s="292"/>
      <c r="F89" s="336"/>
      <c r="G89" s="333"/>
      <c r="H89" s="309"/>
      <c r="I89" s="293"/>
      <c r="J89" s="293"/>
      <c r="K89" s="338"/>
      <c r="L89" s="315"/>
      <c r="M89" s="318"/>
      <c r="N89" s="316"/>
      <c r="O89" s="316"/>
      <c r="P89" s="322"/>
      <c r="Q89" s="315"/>
      <c r="R89" s="338"/>
      <c r="S89" s="315"/>
      <c r="T89" s="340"/>
      <c r="U89" s="317"/>
      <c r="V89" s="343"/>
      <c r="W89" s="345"/>
      <c r="X89" s="343"/>
      <c r="Y89" s="285"/>
      <c r="Z89" s="285"/>
    </row>
    <row r="90" spans="1:26" ht="150" customHeight="1">
      <c r="A90" s="366"/>
      <c r="B90" s="366"/>
      <c r="C90" s="285"/>
      <c r="D90" s="309"/>
      <c r="E90" s="292"/>
      <c r="F90" s="336"/>
      <c r="G90" s="333"/>
      <c r="H90" s="309"/>
      <c r="I90" s="293"/>
      <c r="J90" s="293"/>
      <c r="K90" s="338"/>
      <c r="L90" s="315"/>
      <c r="M90" s="318"/>
      <c r="N90" s="316"/>
      <c r="O90" s="316"/>
      <c r="P90" s="322"/>
      <c r="Q90" s="315"/>
      <c r="R90" s="338"/>
      <c r="S90" s="315"/>
      <c r="T90" s="340"/>
      <c r="U90" s="317"/>
      <c r="V90" s="343"/>
      <c r="W90" s="345"/>
      <c r="X90" s="343"/>
      <c r="Y90" s="285"/>
      <c r="Z90" s="285"/>
    </row>
    <row r="91" spans="1:26" ht="150" customHeight="1">
      <c r="A91" s="366"/>
      <c r="B91" s="366"/>
      <c r="C91" s="285"/>
      <c r="D91" s="309"/>
      <c r="E91" s="292"/>
      <c r="F91" s="336"/>
      <c r="G91" s="333"/>
      <c r="H91" s="309"/>
      <c r="I91" s="293"/>
      <c r="J91" s="293"/>
      <c r="K91" s="338"/>
      <c r="L91" s="315"/>
      <c r="M91" s="318"/>
      <c r="N91" s="316"/>
      <c r="O91" s="316"/>
      <c r="P91" s="322"/>
      <c r="Q91" s="315"/>
      <c r="R91" s="338"/>
      <c r="S91" s="315"/>
      <c r="T91" s="340"/>
      <c r="U91" s="317"/>
      <c r="V91" s="343"/>
      <c r="W91" s="345"/>
      <c r="X91" s="343"/>
      <c r="Y91" s="285"/>
      <c r="Z91" s="285"/>
    </row>
    <row r="92" spans="1:26" ht="150" customHeight="1">
      <c r="A92" s="366"/>
      <c r="B92" s="366"/>
      <c r="C92" s="285"/>
      <c r="D92" s="309"/>
      <c r="E92" s="292"/>
      <c r="F92" s="336"/>
      <c r="G92" s="333"/>
      <c r="H92" s="309"/>
      <c r="I92" s="293"/>
      <c r="J92" s="293"/>
      <c r="K92" s="338"/>
      <c r="L92" s="315"/>
      <c r="M92" s="318"/>
      <c r="N92" s="316"/>
      <c r="O92" s="316"/>
      <c r="P92" s="322"/>
      <c r="Q92" s="315"/>
      <c r="R92" s="338"/>
      <c r="S92" s="315"/>
      <c r="T92" s="340"/>
      <c r="U92" s="317"/>
      <c r="V92" s="343"/>
      <c r="W92" s="345"/>
      <c r="X92" s="343"/>
      <c r="Y92" s="285"/>
      <c r="Z92" s="285"/>
    </row>
    <row r="93" spans="1:26" ht="150" customHeight="1">
      <c r="A93" s="366"/>
      <c r="B93" s="366"/>
      <c r="C93" s="285"/>
      <c r="D93" s="309"/>
      <c r="E93" s="292"/>
      <c r="F93" s="336"/>
      <c r="G93" s="333"/>
      <c r="H93" s="309"/>
      <c r="I93" s="293"/>
      <c r="J93" s="293"/>
      <c r="K93" s="338"/>
      <c r="L93" s="315"/>
      <c r="M93" s="318"/>
      <c r="N93" s="316"/>
      <c r="O93" s="316"/>
      <c r="P93" s="322"/>
      <c r="Q93" s="315"/>
      <c r="R93" s="338"/>
      <c r="S93" s="315"/>
      <c r="T93" s="340"/>
      <c r="U93" s="317"/>
      <c r="V93" s="343"/>
      <c r="W93" s="345"/>
      <c r="X93" s="343"/>
      <c r="Y93" s="285"/>
      <c r="Z93" s="285"/>
    </row>
    <row r="94" spans="1:26" ht="150" customHeight="1">
      <c r="A94" s="366"/>
      <c r="B94" s="366"/>
      <c r="C94" s="285"/>
      <c r="D94" s="309"/>
      <c r="E94" s="292"/>
      <c r="F94" s="336"/>
      <c r="G94" s="333"/>
      <c r="H94" s="309"/>
      <c r="I94" s="293"/>
      <c r="J94" s="293"/>
      <c r="K94" s="338"/>
      <c r="L94" s="315"/>
      <c r="M94" s="318"/>
      <c r="N94" s="316"/>
      <c r="O94" s="316"/>
      <c r="P94" s="322"/>
      <c r="Q94" s="315"/>
      <c r="R94" s="338"/>
      <c r="S94" s="315"/>
      <c r="T94" s="340"/>
      <c r="U94" s="317"/>
      <c r="V94" s="343"/>
      <c r="W94" s="345"/>
      <c r="X94" s="343"/>
      <c r="Y94" s="285"/>
      <c r="Z94" s="285"/>
    </row>
    <row r="95" spans="1:26" ht="150" customHeight="1">
      <c r="A95" s="366"/>
      <c r="B95" s="366"/>
      <c r="C95" s="285"/>
      <c r="D95" s="309"/>
      <c r="E95" s="292"/>
      <c r="F95" s="336"/>
      <c r="G95" s="333"/>
      <c r="H95" s="309"/>
      <c r="I95" s="293"/>
      <c r="J95" s="293"/>
      <c r="K95" s="338"/>
      <c r="L95" s="315"/>
      <c r="M95" s="318"/>
      <c r="N95" s="316"/>
      <c r="O95" s="316"/>
      <c r="P95" s="322"/>
      <c r="Q95" s="315"/>
      <c r="R95" s="338"/>
      <c r="S95" s="315"/>
      <c r="T95" s="340"/>
      <c r="U95" s="317"/>
      <c r="V95" s="343"/>
      <c r="W95" s="345"/>
      <c r="X95" s="343"/>
      <c r="Y95" s="285"/>
      <c r="Z95" s="285"/>
    </row>
    <row r="96" spans="1:26" ht="150" customHeight="1">
      <c r="A96" s="366"/>
      <c r="B96" s="366"/>
      <c r="C96" s="285"/>
      <c r="D96" s="309"/>
      <c r="E96" s="292"/>
      <c r="F96" s="336"/>
      <c r="G96" s="333"/>
      <c r="H96" s="309"/>
      <c r="I96" s="293"/>
      <c r="J96" s="293"/>
      <c r="K96" s="338"/>
      <c r="L96" s="315"/>
      <c r="M96" s="318"/>
      <c r="N96" s="316"/>
      <c r="O96" s="316"/>
      <c r="P96" s="322"/>
      <c r="Q96" s="315"/>
      <c r="R96" s="338"/>
      <c r="S96" s="315"/>
      <c r="T96" s="340"/>
      <c r="U96" s="317"/>
      <c r="V96" s="343"/>
      <c r="W96" s="345"/>
      <c r="X96" s="343"/>
      <c r="Y96" s="285"/>
      <c r="Z96" s="285"/>
    </row>
    <row r="97" spans="1:26" ht="150" customHeight="1">
      <c r="A97" s="366"/>
      <c r="B97" s="366"/>
      <c r="C97" s="285"/>
      <c r="D97" s="309"/>
      <c r="E97" s="292"/>
      <c r="F97" s="336"/>
      <c r="G97" s="333"/>
      <c r="H97" s="309"/>
      <c r="I97" s="293"/>
      <c r="J97" s="293"/>
      <c r="K97" s="338"/>
      <c r="L97" s="315"/>
      <c r="M97" s="318"/>
      <c r="N97" s="316"/>
      <c r="O97" s="316"/>
      <c r="P97" s="322"/>
      <c r="Q97" s="315"/>
      <c r="R97" s="338"/>
      <c r="S97" s="315"/>
      <c r="T97" s="340"/>
      <c r="U97" s="317"/>
      <c r="V97" s="343"/>
      <c r="W97" s="345"/>
      <c r="X97" s="343"/>
      <c r="Y97" s="285"/>
      <c r="Z97" s="285"/>
    </row>
    <row r="98" spans="1:26" ht="150" customHeight="1">
      <c r="A98" s="366"/>
      <c r="B98" s="366"/>
      <c r="C98" s="285"/>
      <c r="D98" s="309"/>
      <c r="E98" s="292"/>
      <c r="F98" s="336"/>
      <c r="G98" s="333"/>
      <c r="H98" s="309"/>
      <c r="I98" s="293"/>
      <c r="J98" s="293"/>
      <c r="K98" s="338"/>
      <c r="L98" s="315"/>
      <c r="M98" s="318"/>
      <c r="N98" s="316"/>
      <c r="O98" s="316"/>
      <c r="P98" s="322"/>
      <c r="Q98" s="315"/>
      <c r="R98" s="338"/>
      <c r="S98" s="315"/>
      <c r="T98" s="340"/>
      <c r="U98" s="317"/>
      <c r="V98" s="343"/>
      <c r="W98" s="345"/>
      <c r="X98" s="343"/>
      <c r="Y98" s="285"/>
      <c r="Z98" s="285"/>
    </row>
    <row r="99" spans="1:26" ht="150" customHeight="1">
      <c r="A99" s="366"/>
      <c r="B99" s="366"/>
      <c r="C99" s="285"/>
      <c r="D99" s="309"/>
      <c r="E99" s="292"/>
      <c r="F99" s="336"/>
      <c r="G99" s="333"/>
      <c r="H99" s="309"/>
      <c r="I99" s="293"/>
      <c r="J99" s="293"/>
      <c r="K99" s="338"/>
      <c r="L99" s="315"/>
      <c r="M99" s="318"/>
      <c r="N99" s="316"/>
      <c r="O99" s="316"/>
      <c r="P99" s="322"/>
      <c r="Q99" s="315"/>
      <c r="R99" s="338"/>
      <c r="S99" s="315"/>
      <c r="T99" s="340"/>
      <c r="U99" s="317"/>
      <c r="V99" s="343"/>
      <c r="W99" s="345"/>
      <c r="X99" s="343"/>
      <c r="Y99" s="285"/>
      <c r="Z99" s="285"/>
    </row>
    <row r="100" spans="1:26" ht="150" customHeight="1">
      <c r="A100" s="366"/>
      <c r="B100" s="366"/>
      <c r="C100" s="285"/>
      <c r="D100" s="309"/>
      <c r="E100" s="292"/>
      <c r="F100" s="336"/>
      <c r="G100" s="333"/>
      <c r="H100" s="309"/>
      <c r="I100" s="293"/>
      <c r="J100" s="293"/>
      <c r="K100" s="338"/>
      <c r="L100" s="315"/>
      <c r="M100" s="318"/>
      <c r="N100" s="316"/>
      <c r="O100" s="316"/>
      <c r="P100" s="322"/>
      <c r="Q100" s="315"/>
      <c r="R100" s="338"/>
      <c r="S100" s="315"/>
      <c r="T100" s="340"/>
      <c r="U100" s="317"/>
      <c r="V100" s="343"/>
      <c r="W100" s="345"/>
      <c r="X100" s="343"/>
      <c r="Y100" s="285"/>
      <c r="Z100" s="285"/>
    </row>
    <row r="101" spans="1:26" ht="150" customHeight="1">
      <c r="A101" s="366"/>
      <c r="B101" s="366"/>
      <c r="C101" s="285"/>
      <c r="D101" s="309"/>
      <c r="E101" s="292"/>
      <c r="F101" s="336"/>
      <c r="G101" s="333"/>
      <c r="H101" s="309"/>
      <c r="I101" s="293"/>
      <c r="J101" s="293"/>
      <c r="K101" s="338"/>
      <c r="L101" s="315"/>
      <c r="M101" s="318"/>
      <c r="N101" s="316"/>
      <c r="O101" s="316"/>
      <c r="P101" s="322"/>
      <c r="Q101" s="315"/>
      <c r="R101" s="338"/>
      <c r="S101" s="315"/>
      <c r="T101" s="340"/>
      <c r="U101" s="317"/>
      <c r="V101" s="343"/>
      <c r="W101" s="345"/>
      <c r="X101" s="343"/>
      <c r="Y101" s="285"/>
      <c r="Z101" s="285"/>
    </row>
    <row r="102" spans="1:26" ht="150" customHeight="1">
      <c r="A102" s="366"/>
      <c r="B102" s="366"/>
      <c r="C102" s="285"/>
      <c r="D102" s="309"/>
      <c r="E102" s="292"/>
      <c r="F102" s="336"/>
      <c r="G102" s="333"/>
      <c r="H102" s="309"/>
      <c r="I102" s="293"/>
      <c r="J102" s="293"/>
      <c r="K102" s="338"/>
      <c r="L102" s="315"/>
      <c r="M102" s="318"/>
      <c r="N102" s="316"/>
      <c r="O102" s="316"/>
      <c r="P102" s="322"/>
      <c r="Q102" s="315"/>
      <c r="R102" s="338"/>
      <c r="S102" s="315"/>
      <c r="T102" s="340"/>
      <c r="U102" s="317"/>
      <c r="V102" s="343"/>
      <c r="W102" s="345"/>
      <c r="X102" s="343"/>
      <c r="Y102" s="285"/>
      <c r="Z102" s="285"/>
    </row>
    <row r="103" spans="1:26" ht="150" customHeight="1">
      <c r="A103" s="366"/>
      <c r="B103" s="366"/>
      <c r="C103" s="285"/>
      <c r="D103" s="309"/>
      <c r="E103" s="292"/>
      <c r="F103" s="336"/>
      <c r="G103" s="333"/>
      <c r="H103" s="309"/>
      <c r="I103" s="293"/>
      <c r="J103" s="293"/>
      <c r="K103" s="338"/>
      <c r="L103" s="315"/>
      <c r="M103" s="318"/>
      <c r="N103" s="316"/>
      <c r="O103" s="316"/>
      <c r="P103" s="322"/>
      <c r="Q103" s="315"/>
      <c r="R103" s="338"/>
      <c r="S103" s="315"/>
      <c r="T103" s="340"/>
      <c r="U103" s="317"/>
      <c r="V103" s="343"/>
      <c r="W103" s="345"/>
      <c r="X103" s="343"/>
      <c r="Y103" s="285"/>
      <c r="Z103" s="285"/>
    </row>
    <row r="104" spans="1:26" ht="150" customHeight="1">
      <c r="A104" s="366"/>
      <c r="B104" s="366"/>
      <c r="C104" s="285"/>
      <c r="D104" s="309"/>
      <c r="E104" s="292"/>
      <c r="F104" s="336"/>
      <c r="G104" s="333"/>
      <c r="H104" s="309"/>
      <c r="I104" s="293"/>
      <c r="J104" s="293"/>
      <c r="K104" s="338"/>
      <c r="L104" s="315"/>
      <c r="M104" s="318"/>
      <c r="N104" s="316"/>
      <c r="O104" s="316"/>
      <c r="P104" s="322"/>
      <c r="Q104" s="315"/>
      <c r="R104" s="338"/>
      <c r="S104" s="315"/>
      <c r="T104" s="340"/>
      <c r="U104" s="317"/>
      <c r="V104" s="343"/>
      <c r="W104" s="345"/>
      <c r="X104" s="343"/>
      <c r="Y104" s="285"/>
      <c r="Z104" s="285"/>
    </row>
    <row r="105" spans="1:26" ht="150" customHeight="1">
      <c r="A105" s="366"/>
      <c r="B105" s="366"/>
      <c r="C105" s="285"/>
      <c r="D105" s="309"/>
      <c r="E105" s="292"/>
      <c r="F105" s="336"/>
      <c r="G105" s="333"/>
      <c r="H105" s="309"/>
      <c r="I105" s="293"/>
      <c r="J105" s="293"/>
      <c r="K105" s="338"/>
      <c r="L105" s="315"/>
      <c r="M105" s="318"/>
      <c r="N105" s="316"/>
      <c r="O105" s="316"/>
      <c r="P105" s="322"/>
      <c r="Q105" s="315"/>
      <c r="R105" s="338"/>
      <c r="S105" s="315"/>
      <c r="T105" s="340"/>
      <c r="U105" s="317"/>
      <c r="V105" s="343"/>
      <c r="W105" s="345"/>
      <c r="X105" s="343"/>
      <c r="Y105" s="285"/>
      <c r="Z105" s="285"/>
    </row>
    <row r="106" spans="1:26" ht="150" customHeight="1">
      <c r="A106" s="366"/>
      <c r="B106" s="366"/>
      <c r="C106" s="285"/>
      <c r="D106" s="309"/>
      <c r="E106" s="292"/>
      <c r="F106" s="336"/>
      <c r="G106" s="333"/>
      <c r="H106" s="309"/>
      <c r="I106" s="293"/>
      <c r="J106" s="293"/>
      <c r="K106" s="338"/>
      <c r="L106" s="315"/>
      <c r="M106" s="318"/>
      <c r="N106" s="316"/>
      <c r="O106" s="316"/>
      <c r="P106" s="322"/>
      <c r="Q106" s="315"/>
      <c r="R106" s="338"/>
      <c r="S106" s="315"/>
      <c r="T106" s="340"/>
      <c r="U106" s="317"/>
      <c r="V106" s="343"/>
      <c r="W106" s="345"/>
      <c r="X106" s="343"/>
      <c r="Y106" s="285"/>
      <c r="Z106" s="285"/>
    </row>
    <row r="107" spans="1:26" ht="150" customHeight="1">
      <c r="A107" s="366"/>
      <c r="B107" s="366"/>
      <c r="C107" s="285"/>
      <c r="D107" s="309"/>
      <c r="E107" s="292"/>
      <c r="F107" s="336"/>
      <c r="G107" s="333"/>
      <c r="H107" s="309"/>
      <c r="I107" s="293"/>
      <c r="J107" s="293"/>
      <c r="K107" s="338"/>
      <c r="L107" s="315"/>
      <c r="M107" s="318"/>
      <c r="N107" s="316"/>
      <c r="O107" s="316"/>
      <c r="P107" s="322"/>
      <c r="Q107" s="315"/>
      <c r="R107" s="338"/>
      <c r="S107" s="315"/>
      <c r="T107" s="340"/>
      <c r="U107" s="317"/>
      <c r="V107" s="343"/>
      <c r="W107" s="345"/>
      <c r="X107" s="343"/>
      <c r="Y107" s="285"/>
      <c r="Z107" s="285"/>
    </row>
    <row r="108" spans="1:26" ht="150" customHeight="1">
      <c r="A108" s="366"/>
      <c r="B108" s="366"/>
      <c r="C108" s="285"/>
      <c r="D108" s="309"/>
      <c r="E108" s="292"/>
      <c r="F108" s="336"/>
      <c r="G108" s="333"/>
      <c r="H108" s="309"/>
      <c r="I108" s="293"/>
      <c r="J108" s="293"/>
      <c r="K108" s="338"/>
      <c r="L108" s="315"/>
      <c r="M108" s="318"/>
      <c r="N108" s="316"/>
      <c r="O108" s="316"/>
      <c r="P108" s="322"/>
      <c r="Q108" s="315"/>
      <c r="R108" s="338"/>
      <c r="S108" s="315"/>
      <c r="T108" s="340"/>
      <c r="U108" s="317"/>
      <c r="V108" s="343"/>
      <c r="W108" s="345"/>
      <c r="X108" s="343"/>
      <c r="Y108" s="285"/>
      <c r="Z108" s="285"/>
    </row>
    <row r="109" spans="1:26" ht="150" customHeight="1">
      <c r="A109" s="366"/>
      <c r="B109" s="366"/>
      <c r="C109" s="285"/>
      <c r="D109" s="309"/>
      <c r="E109" s="292"/>
      <c r="F109" s="336"/>
      <c r="G109" s="333"/>
      <c r="H109" s="309"/>
      <c r="I109" s="293"/>
      <c r="J109" s="293"/>
      <c r="K109" s="338"/>
      <c r="L109" s="315"/>
      <c r="M109" s="318"/>
      <c r="N109" s="316"/>
      <c r="O109" s="316"/>
      <c r="P109" s="322"/>
      <c r="Q109" s="315"/>
      <c r="R109" s="338"/>
      <c r="S109" s="315"/>
      <c r="T109" s="340"/>
      <c r="U109" s="317"/>
      <c r="V109" s="343"/>
      <c r="W109" s="345"/>
      <c r="X109" s="343"/>
      <c r="Y109" s="285"/>
      <c r="Z109" s="285"/>
    </row>
    <row r="110" spans="1:26" ht="150" customHeight="1">
      <c r="A110" s="366"/>
      <c r="B110" s="366"/>
      <c r="C110" s="285"/>
      <c r="D110" s="309"/>
      <c r="E110" s="292"/>
      <c r="F110" s="336"/>
      <c r="G110" s="333"/>
      <c r="H110" s="309"/>
      <c r="I110" s="293"/>
      <c r="J110" s="293"/>
      <c r="K110" s="338"/>
      <c r="L110" s="315"/>
      <c r="M110" s="318"/>
      <c r="N110" s="316"/>
      <c r="O110" s="316"/>
      <c r="P110" s="322"/>
      <c r="Q110" s="315"/>
      <c r="R110" s="338"/>
      <c r="S110" s="315"/>
      <c r="T110" s="340"/>
      <c r="U110" s="317"/>
      <c r="V110" s="343"/>
      <c r="W110" s="345"/>
      <c r="X110" s="343"/>
      <c r="Y110" s="285"/>
      <c r="Z110" s="285"/>
    </row>
    <row r="111" spans="1:26" ht="150" customHeight="1">
      <c r="A111" s="366"/>
      <c r="B111" s="366"/>
      <c r="C111" s="285"/>
      <c r="D111" s="309"/>
      <c r="E111" s="292"/>
      <c r="F111" s="336"/>
      <c r="G111" s="333"/>
      <c r="H111" s="309"/>
      <c r="I111" s="293"/>
      <c r="J111" s="293"/>
      <c r="K111" s="338"/>
      <c r="L111" s="315"/>
      <c r="M111" s="318"/>
      <c r="N111" s="316"/>
      <c r="O111" s="316"/>
      <c r="P111" s="322"/>
      <c r="Q111" s="315"/>
      <c r="R111" s="338"/>
      <c r="S111" s="315"/>
      <c r="T111" s="340"/>
      <c r="U111" s="317"/>
      <c r="V111" s="343"/>
      <c r="W111" s="345"/>
      <c r="X111" s="343"/>
      <c r="Y111" s="285"/>
      <c r="Z111" s="285"/>
    </row>
    <row r="112" spans="1:26" ht="150" customHeight="1">
      <c r="A112" s="366"/>
      <c r="B112" s="366"/>
      <c r="C112" s="285"/>
      <c r="D112" s="309"/>
      <c r="E112" s="292"/>
      <c r="F112" s="336"/>
      <c r="G112" s="333"/>
      <c r="H112" s="309"/>
      <c r="I112" s="293"/>
      <c r="J112" s="293"/>
      <c r="K112" s="338"/>
      <c r="L112" s="315"/>
      <c r="M112" s="318"/>
      <c r="N112" s="316"/>
      <c r="O112" s="316"/>
      <c r="P112" s="322"/>
      <c r="Q112" s="315"/>
      <c r="R112" s="338"/>
      <c r="S112" s="315"/>
      <c r="T112" s="340"/>
      <c r="U112" s="317"/>
      <c r="V112" s="343"/>
      <c r="W112" s="345"/>
      <c r="X112" s="343"/>
      <c r="Y112" s="285"/>
      <c r="Z112" s="285"/>
    </row>
    <row r="113" spans="1:26" ht="150" customHeight="1">
      <c r="A113" s="366"/>
      <c r="B113" s="366"/>
      <c r="C113" s="285"/>
      <c r="D113" s="309"/>
      <c r="E113" s="292"/>
      <c r="F113" s="336"/>
      <c r="G113" s="333"/>
      <c r="H113" s="309"/>
      <c r="I113" s="293"/>
      <c r="J113" s="293"/>
      <c r="K113" s="338"/>
      <c r="L113" s="315"/>
      <c r="M113" s="318"/>
      <c r="N113" s="316"/>
      <c r="O113" s="316"/>
      <c r="P113" s="322"/>
      <c r="Q113" s="315"/>
      <c r="R113" s="338"/>
      <c r="S113" s="315"/>
      <c r="T113" s="340"/>
      <c r="U113" s="317"/>
      <c r="V113" s="343"/>
      <c r="W113" s="345"/>
      <c r="X113" s="343"/>
      <c r="Y113" s="285"/>
      <c r="Z113" s="285"/>
    </row>
    <row r="114" spans="1:26" ht="150" customHeight="1">
      <c r="A114" s="366"/>
      <c r="B114" s="366"/>
      <c r="C114" s="285"/>
      <c r="D114" s="309"/>
      <c r="E114" s="292"/>
      <c r="F114" s="336"/>
      <c r="G114" s="333"/>
      <c r="H114" s="309"/>
      <c r="I114" s="293"/>
      <c r="J114" s="293"/>
      <c r="K114" s="338"/>
      <c r="L114" s="315"/>
      <c r="M114" s="318"/>
      <c r="N114" s="316"/>
      <c r="O114" s="316"/>
      <c r="P114" s="322"/>
      <c r="Q114" s="315"/>
      <c r="R114" s="338"/>
      <c r="S114" s="315"/>
      <c r="T114" s="340"/>
      <c r="U114" s="317"/>
      <c r="V114" s="343"/>
      <c r="W114" s="345"/>
      <c r="X114" s="343"/>
      <c r="Y114" s="285"/>
      <c r="Z114" s="285"/>
    </row>
    <row r="115" spans="1:26" ht="150" customHeight="1">
      <c r="A115" s="366"/>
      <c r="B115" s="366"/>
      <c r="C115" s="285"/>
      <c r="D115" s="309"/>
      <c r="E115" s="292"/>
      <c r="F115" s="336"/>
      <c r="G115" s="333"/>
      <c r="H115" s="309"/>
      <c r="I115" s="293"/>
      <c r="J115" s="293"/>
      <c r="K115" s="338"/>
      <c r="L115" s="315"/>
      <c r="M115" s="318"/>
      <c r="N115" s="316"/>
      <c r="O115" s="316"/>
      <c r="P115" s="322"/>
      <c r="Q115" s="315"/>
      <c r="R115" s="338"/>
      <c r="S115" s="315"/>
      <c r="T115" s="340"/>
      <c r="U115" s="317"/>
      <c r="V115" s="343"/>
      <c r="W115" s="345"/>
      <c r="X115" s="343"/>
      <c r="Y115" s="285"/>
      <c r="Z115" s="285"/>
    </row>
    <row r="116" spans="1:26" ht="150" customHeight="1">
      <c r="A116" s="366"/>
      <c r="B116" s="366"/>
      <c r="C116" s="285"/>
      <c r="D116" s="309"/>
      <c r="E116" s="292"/>
      <c r="F116" s="336"/>
      <c r="G116" s="333"/>
      <c r="H116" s="309"/>
      <c r="I116" s="293"/>
      <c r="J116" s="293"/>
      <c r="K116" s="338"/>
      <c r="L116" s="315"/>
      <c r="M116" s="318"/>
      <c r="N116" s="316"/>
      <c r="O116" s="316"/>
      <c r="P116" s="322"/>
      <c r="Q116" s="315"/>
      <c r="R116" s="338"/>
      <c r="S116" s="315"/>
      <c r="T116" s="340"/>
      <c r="U116" s="317"/>
      <c r="V116" s="343"/>
      <c r="W116" s="345"/>
      <c r="X116" s="343"/>
      <c r="Y116" s="285"/>
      <c r="Z116" s="285"/>
    </row>
    <row r="117" spans="1:26" ht="150" customHeight="1">
      <c r="A117" s="366"/>
      <c r="B117" s="366"/>
      <c r="C117" s="285"/>
      <c r="D117" s="309"/>
      <c r="E117" s="292"/>
      <c r="F117" s="336"/>
      <c r="G117" s="333"/>
      <c r="H117" s="309"/>
      <c r="I117" s="293"/>
      <c r="J117" s="293"/>
      <c r="K117" s="338"/>
      <c r="L117" s="315"/>
      <c r="M117" s="318"/>
      <c r="N117" s="316"/>
      <c r="O117" s="316"/>
      <c r="P117" s="322"/>
      <c r="Q117" s="315"/>
      <c r="R117" s="338"/>
      <c r="S117" s="315"/>
      <c r="T117" s="340"/>
      <c r="U117" s="317"/>
      <c r="V117" s="343"/>
      <c r="W117" s="345"/>
      <c r="X117" s="343"/>
      <c r="Y117" s="285"/>
      <c r="Z117" s="285"/>
    </row>
    <row r="118" spans="1:26" ht="150" customHeight="1">
      <c r="A118" s="366"/>
      <c r="B118" s="366"/>
      <c r="C118" s="285"/>
      <c r="D118" s="309"/>
      <c r="E118" s="292"/>
      <c r="F118" s="336"/>
      <c r="G118" s="333"/>
      <c r="H118" s="309"/>
      <c r="I118" s="293"/>
      <c r="J118" s="293"/>
      <c r="K118" s="338"/>
      <c r="L118" s="315"/>
      <c r="M118" s="318"/>
      <c r="N118" s="316"/>
      <c r="O118" s="316"/>
      <c r="P118" s="322"/>
      <c r="Q118" s="315"/>
      <c r="R118" s="338"/>
      <c r="S118" s="315"/>
      <c r="T118" s="340"/>
      <c r="U118" s="317"/>
      <c r="V118" s="343"/>
      <c r="W118" s="345"/>
      <c r="X118" s="343"/>
      <c r="Y118" s="285"/>
      <c r="Z118" s="285"/>
    </row>
    <row r="119" spans="1:26" ht="150" customHeight="1">
      <c r="A119" s="366"/>
      <c r="B119" s="366"/>
      <c r="C119" s="285"/>
      <c r="D119" s="309"/>
      <c r="E119" s="292"/>
      <c r="F119" s="336"/>
      <c r="G119" s="333"/>
      <c r="H119" s="309"/>
      <c r="I119" s="293"/>
      <c r="J119" s="293"/>
      <c r="K119" s="338"/>
      <c r="L119" s="315"/>
      <c r="M119" s="318"/>
      <c r="N119" s="316"/>
      <c r="O119" s="316"/>
      <c r="P119" s="322"/>
      <c r="Q119" s="315"/>
      <c r="R119" s="338"/>
      <c r="S119" s="315"/>
      <c r="T119" s="340"/>
      <c r="U119" s="317"/>
      <c r="V119" s="343"/>
      <c r="W119" s="345"/>
      <c r="X119" s="343"/>
      <c r="Y119" s="285"/>
      <c r="Z119" s="285"/>
    </row>
    <row r="120" spans="1:26" ht="150" customHeight="1">
      <c r="A120" s="366"/>
      <c r="B120" s="366"/>
      <c r="C120" s="285"/>
      <c r="D120" s="309"/>
      <c r="E120" s="292"/>
      <c r="F120" s="336"/>
      <c r="G120" s="333"/>
      <c r="H120" s="309"/>
      <c r="I120" s="293"/>
      <c r="J120" s="293"/>
      <c r="K120" s="338"/>
      <c r="L120" s="315"/>
      <c r="M120" s="318"/>
      <c r="N120" s="316"/>
      <c r="O120" s="316"/>
      <c r="P120" s="322"/>
      <c r="Q120" s="315"/>
      <c r="R120" s="338"/>
      <c r="S120" s="315"/>
      <c r="T120" s="340"/>
      <c r="U120" s="317"/>
      <c r="V120" s="343"/>
      <c r="W120" s="345"/>
      <c r="X120" s="343"/>
      <c r="Y120" s="285"/>
      <c r="Z120" s="285"/>
    </row>
    <row r="121" spans="1:26" ht="150" customHeight="1">
      <c r="A121" s="366"/>
      <c r="B121" s="366"/>
      <c r="C121" s="285"/>
      <c r="D121" s="309"/>
      <c r="E121" s="292"/>
      <c r="F121" s="336"/>
      <c r="G121" s="333"/>
      <c r="H121" s="309"/>
      <c r="I121" s="293"/>
      <c r="J121" s="293"/>
      <c r="K121" s="338"/>
      <c r="L121" s="315"/>
      <c r="M121" s="318"/>
      <c r="N121" s="316"/>
      <c r="O121" s="316"/>
      <c r="P121" s="322"/>
      <c r="Q121" s="315"/>
      <c r="R121" s="338"/>
      <c r="S121" s="315"/>
      <c r="T121" s="340"/>
      <c r="U121" s="317"/>
      <c r="V121" s="343"/>
      <c r="W121" s="345"/>
      <c r="X121" s="343"/>
      <c r="Y121" s="285"/>
      <c r="Z121" s="285"/>
    </row>
    <row r="122" spans="1:26" ht="150" customHeight="1">
      <c r="A122" s="366"/>
      <c r="B122" s="366"/>
      <c r="C122" s="285"/>
      <c r="D122" s="309"/>
      <c r="E122" s="292"/>
      <c r="F122" s="336"/>
      <c r="G122" s="333"/>
      <c r="H122" s="309"/>
      <c r="I122" s="293"/>
      <c r="J122" s="293"/>
      <c r="K122" s="338"/>
      <c r="L122" s="315"/>
      <c r="M122" s="318"/>
      <c r="N122" s="316"/>
      <c r="O122" s="316"/>
      <c r="P122" s="322"/>
      <c r="Q122" s="315"/>
      <c r="R122" s="338"/>
      <c r="S122" s="315"/>
      <c r="T122" s="340"/>
      <c r="U122" s="317"/>
      <c r="V122" s="343"/>
      <c r="W122" s="345"/>
      <c r="X122" s="343"/>
      <c r="Y122" s="285"/>
      <c r="Z122" s="285"/>
    </row>
    <row r="123" spans="1:26" ht="150" customHeight="1">
      <c r="A123" s="366"/>
      <c r="B123" s="366"/>
      <c r="C123" s="285"/>
      <c r="D123" s="309"/>
      <c r="E123" s="292"/>
      <c r="F123" s="336"/>
      <c r="G123" s="333"/>
      <c r="H123" s="309"/>
      <c r="I123" s="293"/>
      <c r="J123" s="293"/>
      <c r="K123" s="338"/>
      <c r="L123" s="315"/>
      <c r="M123" s="318"/>
      <c r="N123" s="316"/>
      <c r="O123" s="316"/>
      <c r="P123" s="322"/>
      <c r="Q123" s="315"/>
      <c r="R123" s="338"/>
      <c r="S123" s="315"/>
      <c r="T123" s="340"/>
      <c r="U123" s="317"/>
      <c r="V123" s="343"/>
      <c r="W123" s="345"/>
      <c r="X123" s="343"/>
      <c r="Y123" s="285"/>
      <c r="Z123" s="285"/>
    </row>
    <row r="124" spans="1:26" ht="150" customHeight="1">
      <c r="A124" s="366"/>
      <c r="B124" s="366"/>
      <c r="C124" s="285"/>
      <c r="D124" s="309"/>
      <c r="E124" s="292"/>
      <c r="F124" s="336"/>
      <c r="G124" s="333"/>
      <c r="H124" s="309"/>
      <c r="I124" s="293"/>
      <c r="J124" s="293"/>
      <c r="K124" s="338"/>
      <c r="L124" s="315"/>
      <c r="M124" s="318"/>
      <c r="N124" s="316"/>
      <c r="O124" s="316"/>
      <c r="P124" s="322"/>
      <c r="Q124" s="315"/>
      <c r="R124" s="338"/>
      <c r="S124" s="315"/>
      <c r="T124" s="340"/>
      <c r="U124" s="317"/>
      <c r="V124" s="343"/>
      <c r="W124" s="345"/>
      <c r="X124" s="343"/>
      <c r="Y124" s="285"/>
      <c r="Z124" s="285"/>
    </row>
    <row r="125" spans="1:26" ht="150" customHeight="1">
      <c r="A125" s="366"/>
      <c r="B125" s="366"/>
      <c r="C125" s="285"/>
      <c r="D125" s="309"/>
      <c r="E125" s="292"/>
      <c r="F125" s="336"/>
      <c r="G125" s="333"/>
      <c r="H125" s="309"/>
      <c r="I125" s="293"/>
      <c r="J125" s="293"/>
      <c r="K125" s="338"/>
      <c r="L125" s="315"/>
      <c r="M125" s="318"/>
      <c r="N125" s="316"/>
      <c r="O125" s="316"/>
      <c r="P125" s="322"/>
      <c r="Q125" s="315"/>
      <c r="R125" s="338"/>
      <c r="S125" s="315"/>
      <c r="T125" s="340"/>
      <c r="U125" s="317"/>
      <c r="V125" s="343"/>
      <c r="W125" s="345"/>
      <c r="X125" s="343"/>
      <c r="Y125" s="285"/>
      <c r="Z125" s="285"/>
    </row>
    <row r="126" spans="1:26" ht="150" customHeight="1">
      <c r="A126" s="366"/>
      <c r="B126" s="366"/>
      <c r="C126" s="285"/>
      <c r="D126" s="309"/>
      <c r="E126" s="292"/>
      <c r="F126" s="336"/>
      <c r="G126" s="333"/>
      <c r="H126" s="309"/>
      <c r="I126" s="293"/>
      <c r="J126" s="293"/>
      <c r="K126" s="338"/>
      <c r="L126" s="315"/>
      <c r="M126" s="318"/>
      <c r="N126" s="316"/>
      <c r="O126" s="316"/>
      <c r="P126" s="322"/>
      <c r="Q126" s="315"/>
      <c r="R126" s="338"/>
      <c r="S126" s="315"/>
      <c r="T126" s="340"/>
      <c r="U126" s="317"/>
      <c r="V126" s="343"/>
      <c r="W126" s="345"/>
      <c r="X126" s="343"/>
      <c r="Y126" s="285"/>
      <c r="Z126" s="285"/>
    </row>
    <row r="127" spans="1:26" ht="150" customHeight="1">
      <c r="A127" s="366"/>
      <c r="B127" s="366"/>
      <c r="C127" s="285"/>
      <c r="D127" s="309"/>
      <c r="E127" s="292"/>
      <c r="F127" s="336"/>
      <c r="G127" s="333"/>
      <c r="H127" s="309"/>
      <c r="I127" s="293"/>
      <c r="J127" s="293"/>
      <c r="K127" s="338"/>
      <c r="L127" s="315"/>
      <c r="M127" s="318"/>
      <c r="N127" s="316"/>
      <c r="O127" s="316"/>
      <c r="P127" s="322"/>
      <c r="Q127" s="315"/>
      <c r="R127" s="338"/>
      <c r="S127" s="315"/>
      <c r="T127" s="340"/>
      <c r="U127" s="317"/>
      <c r="V127" s="343"/>
      <c r="W127" s="345"/>
      <c r="X127" s="343"/>
      <c r="Y127" s="285"/>
      <c r="Z127" s="285"/>
    </row>
    <row r="128" spans="1:26" ht="150" customHeight="1">
      <c r="A128" s="366"/>
      <c r="B128" s="366"/>
      <c r="C128" s="285"/>
      <c r="D128" s="309"/>
      <c r="E128" s="292"/>
      <c r="F128" s="336"/>
      <c r="G128" s="333"/>
      <c r="H128" s="309"/>
      <c r="I128" s="293"/>
      <c r="J128" s="293"/>
      <c r="K128" s="338"/>
      <c r="L128" s="315"/>
      <c r="M128" s="318"/>
      <c r="N128" s="316"/>
      <c r="O128" s="316"/>
      <c r="P128" s="322"/>
      <c r="Q128" s="315"/>
      <c r="R128" s="338"/>
      <c r="S128" s="315"/>
      <c r="T128" s="340"/>
      <c r="U128" s="317"/>
      <c r="V128" s="343"/>
      <c r="W128" s="345"/>
      <c r="X128" s="343"/>
      <c r="Y128" s="285"/>
      <c r="Z128" s="285"/>
    </row>
    <row r="129" spans="1:26" ht="150" customHeight="1">
      <c r="A129" s="366"/>
      <c r="B129" s="366"/>
      <c r="C129" s="285"/>
      <c r="D129" s="309"/>
      <c r="E129" s="292"/>
      <c r="F129" s="336"/>
      <c r="G129" s="333"/>
      <c r="H129" s="309"/>
      <c r="I129" s="293"/>
      <c r="J129" s="293"/>
      <c r="K129" s="338"/>
      <c r="L129" s="315"/>
      <c r="M129" s="318"/>
      <c r="N129" s="316"/>
      <c r="O129" s="316"/>
      <c r="P129" s="322"/>
      <c r="Q129" s="315"/>
      <c r="R129" s="338"/>
      <c r="S129" s="315"/>
      <c r="T129" s="340"/>
      <c r="U129" s="317"/>
      <c r="V129" s="343"/>
      <c r="W129" s="345"/>
      <c r="X129" s="343"/>
      <c r="Y129" s="285"/>
      <c r="Z129" s="285"/>
    </row>
    <row r="130" spans="1:26" ht="150" customHeight="1">
      <c r="A130" s="366"/>
      <c r="B130" s="366"/>
      <c r="C130" s="285"/>
      <c r="D130" s="309"/>
      <c r="E130" s="292"/>
      <c r="F130" s="336"/>
      <c r="G130" s="333"/>
      <c r="H130" s="309"/>
      <c r="I130" s="293"/>
      <c r="J130" s="293"/>
      <c r="K130" s="338"/>
      <c r="L130" s="315"/>
      <c r="M130" s="318"/>
      <c r="N130" s="316"/>
      <c r="O130" s="316"/>
      <c r="P130" s="322"/>
      <c r="Q130" s="315"/>
      <c r="R130" s="338"/>
      <c r="S130" s="315"/>
      <c r="T130" s="340"/>
      <c r="U130" s="317"/>
      <c r="V130" s="343"/>
      <c r="W130" s="345"/>
      <c r="X130" s="343"/>
      <c r="Y130" s="285"/>
      <c r="Z130" s="285"/>
    </row>
    <row r="131" spans="1:26" ht="150" customHeight="1">
      <c r="A131" s="366"/>
      <c r="B131" s="366"/>
      <c r="C131" s="285"/>
      <c r="D131" s="309"/>
      <c r="E131" s="292"/>
      <c r="F131" s="336"/>
      <c r="G131" s="333"/>
      <c r="H131" s="309"/>
      <c r="I131" s="293"/>
      <c r="J131" s="293"/>
      <c r="K131" s="338"/>
      <c r="L131" s="315"/>
      <c r="M131" s="318"/>
      <c r="N131" s="316"/>
      <c r="O131" s="316"/>
      <c r="P131" s="322"/>
      <c r="Q131" s="315"/>
      <c r="R131" s="338"/>
      <c r="S131" s="315"/>
      <c r="T131" s="340"/>
      <c r="U131" s="317"/>
      <c r="V131" s="343"/>
      <c r="W131" s="345"/>
      <c r="X131" s="343"/>
      <c r="Y131" s="285"/>
      <c r="Z131" s="285"/>
    </row>
    <row r="132" spans="1:26" ht="150" customHeight="1">
      <c r="A132" s="366"/>
      <c r="B132" s="366"/>
      <c r="C132" s="285"/>
      <c r="D132" s="309"/>
      <c r="E132" s="292"/>
      <c r="F132" s="336"/>
      <c r="G132" s="333"/>
      <c r="H132" s="309"/>
      <c r="I132" s="293"/>
      <c r="J132" s="293"/>
      <c r="K132" s="338"/>
      <c r="L132" s="315"/>
      <c r="M132" s="318"/>
      <c r="N132" s="316"/>
      <c r="O132" s="316"/>
      <c r="P132" s="322"/>
      <c r="Q132" s="315"/>
      <c r="R132" s="338"/>
      <c r="S132" s="315"/>
      <c r="T132" s="340"/>
      <c r="U132" s="317"/>
      <c r="V132" s="343"/>
      <c r="W132" s="345"/>
      <c r="X132" s="343"/>
      <c r="Y132" s="285"/>
      <c r="Z132" s="285"/>
    </row>
    <row r="133" spans="1:26" ht="150" customHeight="1">
      <c r="A133" s="366"/>
      <c r="B133" s="366"/>
      <c r="C133" s="285"/>
      <c r="D133" s="309"/>
      <c r="E133" s="292"/>
      <c r="F133" s="336"/>
      <c r="G133" s="333"/>
      <c r="H133" s="309"/>
      <c r="I133" s="293"/>
      <c r="J133" s="293"/>
      <c r="K133" s="338"/>
      <c r="L133" s="315"/>
      <c r="M133" s="318"/>
      <c r="N133" s="316"/>
      <c r="O133" s="316"/>
      <c r="P133" s="322"/>
      <c r="Q133" s="315"/>
      <c r="R133" s="338"/>
      <c r="S133" s="315"/>
      <c r="T133" s="340"/>
      <c r="U133" s="317"/>
      <c r="V133" s="343"/>
      <c r="W133" s="345"/>
      <c r="X133" s="343"/>
      <c r="Y133" s="285"/>
      <c r="Z133" s="285"/>
    </row>
    <row r="134" spans="1:26" ht="150" customHeight="1">
      <c r="A134" s="366"/>
      <c r="B134" s="366"/>
      <c r="C134" s="285"/>
      <c r="D134" s="309"/>
      <c r="E134" s="292"/>
      <c r="F134" s="336"/>
      <c r="G134" s="333"/>
      <c r="H134" s="309"/>
      <c r="I134" s="293"/>
      <c r="J134" s="293"/>
      <c r="K134" s="338"/>
      <c r="L134" s="315"/>
      <c r="M134" s="318"/>
      <c r="N134" s="316"/>
      <c r="O134" s="316"/>
      <c r="P134" s="322"/>
      <c r="Q134" s="315"/>
      <c r="R134" s="338"/>
      <c r="S134" s="315"/>
      <c r="T134" s="340"/>
      <c r="U134" s="317"/>
      <c r="V134" s="343"/>
      <c r="W134" s="345"/>
      <c r="X134" s="343"/>
      <c r="Y134" s="285"/>
      <c r="Z134" s="285"/>
    </row>
    <row r="135" spans="1:26" ht="150" customHeight="1">
      <c r="A135" s="366"/>
      <c r="B135" s="366"/>
      <c r="C135" s="285"/>
      <c r="D135" s="309"/>
      <c r="E135" s="292"/>
      <c r="F135" s="336"/>
      <c r="G135" s="333"/>
      <c r="H135" s="309"/>
      <c r="I135" s="293"/>
      <c r="J135" s="293"/>
      <c r="K135" s="338"/>
      <c r="L135" s="315"/>
      <c r="M135" s="318"/>
      <c r="N135" s="316"/>
      <c r="O135" s="316"/>
      <c r="P135" s="322"/>
      <c r="Q135" s="315"/>
      <c r="R135" s="338"/>
      <c r="S135" s="315"/>
      <c r="T135" s="340"/>
      <c r="U135" s="317"/>
      <c r="V135" s="343"/>
      <c r="W135" s="345"/>
      <c r="X135" s="343"/>
      <c r="Y135" s="285"/>
      <c r="Z135" s="285"/>
    </row>
    <row r="136" spans="1:26" ht="150" customHeight="1">
      <c r="A136" s="366"/>
      <c r="B136" s="366"/>
      <c r="C136" s="285"/>
      <c r="D136" s="309"/>
      <c r="E136" s="292"/>
      <c r="F136" s="336"/>
      <c r="G136" s="333"/>
      <c r="H136" s="309"/>
      <c r="I136" s="293"/>
      <c r="J136" s="293"/>
      <c r="K136" s="338"/>
      <c r="L136" s="315"/>
      <c r="M136" s="318"/>
      <c r="N136" s="316"/>
      <c r="O136" s="316"/>
      <c r="P136" s="322"/>
      <c r="Q136" s="315"/>
      <c r="R136" s="338"/>
      <c r="S136" s="315"/>
      <c r="T136" s="340"/>
      <c r="U136" s="317"/>
      <c r="V136" s="343"/>
      <c r="W136" s="345"/>
      <c r="X136" s="343"/>
      <c r="Y136" s="285"/>
      <c r="Z136" s="285"/>
    </row>
    <row r="137" spans="1:26" ht="150" customHeight="1">
      <c r="A137" s="366"/>
      <c r="B137" s="366"/>
      <c r="C137" s="285"/>
      <c r="D137" s="309"/>
      <c r="E137" s="292"/>
      <c r="F137" s="336"/>
      <c r="G137" s="333"/>
      <c r="H137" s="309"/>
      <c r="I137" s="293"/>
      <c r="J137" s="293"/>
      <c r="K137" s="338"/>
      <c r="L137" s="315"/>
      <c r="M137" s="318"/>
      <c r="N137" s="316"/>
      <c r="O137" s="316"/>
      <c r="P137" s="322"/>
      <c r="Q137" s="315"/>
      <c r="R137" s="338"/>
      <c r="S137" s="315"/>
      <c r="T137" s="340"/>
      <c r="U137" s="317"/>
      <c r="V137" s="343"/>
      <c r="W137" s="345"/>
      <c r="X137" s="343"/>
      <c r="Y137" s="285"/>
      <c r="Z137" s="285"/>
    </row>
    <row r="138" spans="1:26" ht="150" customHeight="1">
      <c r="A138" s="366"/>
      <c r="B138" s="366"/>
      <c r="C138" s="285"/>
      <c r="D138" s="309"/>
      <c r="E138" s="292"/>
      <c r="F138" s="336"/>
      <c r="G138" s="333"/>
      <c r="H138" s="309"/>
      <c r="I138" s="293"/>
      <c r="J138" s="293"/>
      <c r="K138" s="338"/>
      <c r="L138" s="315"/>
      <c r="M138" s="318"/>
      <c r="N138" s="316"/>
      <c r="O138" s="316"/>
      <c r="P138" s="322"/>
      <c r="Q138" s="315"/>
      <c r="R138" s="338"/>
      <c r="S138" s="315"/>
      <c r="T138" s="340"/>
      <c r="U138" s="317"/>
      <c r="V138" s="343"/>
      <c r="W138" s="345"/>
      <c r="X138" s="343"/>
      <c r="Y138" s="285"/>
      <c r="Z138" s="285"/>
    </row>
    <row r="139" spans="1:26" ht="150" customHeight="1">
      <c r="A139" s="366"/>
      <c r="B139" s="366"/>
      <c r="C139" s="285"/>
      <c r="D139" s="309"/>
      <c r="E139" s="292"/>
      <c r="F139" s="336"/>
      <c r="G139" s="333"/>
      <c r="H139" s="309"/>
      <c r="I139" s="293"/>
      <c r="J139" s="293"/>
      <c r="K139" s="338"/>
      <c r="L139" s="315"/>
      <c r="M139" s="318"/>
      <c r="N139" s="316"/>
      <c r="O139" s="316"/>
      <c r="P139" s="322"/>
      <c r="Q139" s="315"/>
      <c r="R139" s="338"/>
      <c r="S139" s="315"/>
      <c r="T139" s="340"/>
      <c r="U139" s="317"/>
      <c r="V139" s="343"/>
      <c r="W139" s="345"/>
      <c r="X139" s="343"/>
      <c r="Y139" s="285"/>
      <c r="Z139" s="285"/>
    </row>
    <row r="140" spans="1:26" ht="150" customHeight="1">
      <c r="A140" s="366"/>
      <c r="B140" s="366"/>
      <c r="C140" s="285"/>
      <c r="D140" s="309"/>
      <c r="E140" s="292"/>
      <c r="F140" s="336"/>
      <c r="G140" s="333"/>
      <c r="H140" s="309"/>
      <c r="I140" s="293"/>
      <c r="J140" s="293"/>
      <c r="K140" s="338"/>
      <c r="L140" s="315"/>
      <c r="M140" s="318"/>
      <c r="N140" s="316"/>
      <c r="O140" s="316"/>
      <c r="P140" s="322"/>
      <c r="Q140" s="315"/>
      <c r="R140" s="338"/>
      <c r="S140" s="315"/>
      <c r="T140" s="340"/>
      <c r="U140" s="317"/>
      <c r="V140" s="343"/>
      <c r="W140" s="345"/>
      <c r="X140" s="343"/>
      <c r="Y140" s="285"/>
      <c r="Z140" s="285"/>
    </row>
    <row r="141" spans="1:26" ht="150" customHeight="1">
      <c r="A141" s="366"/>
      <c r="B141" s="366"/>
      <c r="C141" s="285"/>
      <c r="D141" s="309"/>
      <c r="E141" s="292"/>
      <c r="F141" s="336"/>
      <c r="G141" s="333"/>
      <c r="H141" s="309"/>
      <c r="I141" s="293"/>
      <c r="J141" s="293"/>
      <c r="K141" s="338"/>
      <c r="L141" s="315"/>
      <c r="M141" s="318"/>
      <c r="N141" s="316"/>
      <c r="O141" s="316"/>
      <c r="P141" s="322"/>
      <c r="Q141" s="315"/>
      <c r="R141" s="338"/>
      <c r="S141" s="315"/>
      <c r="T141" s="340"/>
      <c r="U141" s="317"/>
      <c r="V141" s="343"/>
      <c r="W141" s="345"/>
      <c r="X141" s="343"/>
      <c r="Y141" s="285"/>
      <c r="Z141" s="285"/>
    </row>
    <row r="142" spans="1:26" ht="150" customHeight="1">
      <c r="A142" s="366"/>
      <c r="B142" s="366"/>
      <c r="C142" s="285"/>
      <c r="D142" s="309"/>
      <c r="E142" s="292"/>
      <c r="F142" s="336"/>
      <c r="G142" s="333"/>
      <c r="H142" s="309"/>
      <c r="I142" s="293"/>
      <c r="J142" s="293"/>
      <c r="K142" s="338"/>
      <c r="L142" s="315"/>
      <c r="M142" s="318"/>
      <c r="N142" s="316"/>
      <c r="O142" s="316"/>
      <c r="P142" s="322"/>
      <c r="Q142" s="315"/>
      <c r="R142" s="338"/>
      <c r="S142" s="315"/>
      <c r="T142" s="340"/>
      <c r="U142" s="317"/>
      <c r="V142" s="343"/>
      <c r="W142" s="345"/>
      <c r="X142" s="343"/>
      <c r="Y142" s="285"/>
      <c r="Z142" s="285"/>
    </row>
    <row r="143" spans="1:26" ht="150" customHeight="1">
      <c r="A143" s="366"/>
      <c r="B143" s="366"/>
      <c r="C143" s="285"/>
      <c r="D143" s="309"/>
      <c r="E143" s="292"/>
      <c r="F143" s="336"/>
      <c r="G143" s="333"/>
      <c r="H143" s="309"/>
      <c r="I143" s="293"/>
      <c r="J143" s="293"/>
      <c r="K143" s="338"/>
      <c r="L143" s="315"/>
      <c r="M143" s="318"/>
      <c r="N143" s="316"/>
      <c r="O143" s="316"/>
      <c r="P143" s="322"/>
      <c r="Q143" s="315"/>
      <c r="R143" s="338"/>
      <c r="S143" s="315"/>
      <c r="T143" s="340"/>
      <c r="U143" s="317"/>
      <c r="V143" s="343"/>
      <c r="W143" s="345"/>
      <c r="X143" s="343"/>
      <c r="Y143" s="285"/>
      <c r="Z143" s="285"/>
    </row>
    <row r="144" spans="1:26" ht="150" customHeight="1">
      <c r="A144" s="366"/>
      <c r="B144" s="366"/>
      <c r="C144" s="285"/>
      <c r="D144" s="309"/>
      <c r="E144" s="292"/>
      <c r="F144" s="336"/>
      <c r="G144" s="333"/>
      <c r="H144" s="309"/>
      <c r="I144" s="293"/>
      <c r="J144" s="293"/>
      <c r="K144" s="338"/>
      <c r="L144" s="315"/>
      <c r="M144" s="318"/>
      <c r="N144" s="316"/>
      <c r="O144" s="316"/>
      <c r="P144" s="322"/>
      <c r="Q144" s="315"/>
      <c r="R144" s="338"/>
      <c r="S144" s="315"/>
      <c r="T144" s="340"/>
      <c r="U144" s="317"/>
      <c r="V144" s="343"/>
      <c r="W144" s="345"/>
      <c r="X144" s="343"/>
      <c r="Y144" s="285"/>
      <c r="Z144" s="285"/>
    </row>
    <row r="145" spans="1:26" ht="150" customHeight="1">
      <c r="A145" s="366"/>
      <c r="B145" s="366"/>
      <c r="C145" s="285"/>
      <c r="D145" s="309"/>
      <c r="E145" s="292"/>
      <c r="F145" s="336"/>
      <c r="G145" s="333"/>
      <c r="H145" s="309"/>
      <c r="I145" s="293"/>
      <c r="J145" s="293"/>
      <c r="K145" s="338"/>
      <c r="L145" s="315"/>
      <c r="M145" s="318"/>
      <c r="N145" s="316"/>
      <c r="O145" s="316"/>
      <c r="P145" s="322"/>
      <c r="Q145" s="315"/>
      <c r="R145" s="338"/>
      <c r="S145" s="315"/>
      <c r="T145" s="340"/>
      <c r="U145" s="317"/>
      <c r="V145" s="343"/>
      <c r="W145" s="345"/>
      <c r="X145" s="343"/>
      <c r="Y145" s="285"/>
      <c r="Z145" s="285"/>
    </row>
    <row r="146" spans="1:26" ht="150" customHeight="1">
      <c r="A146" s="366"/>
      <c r="B146" s="366"/>
      <c r="C146" s="285"/>
      <c r="D146" s="309"/>
      <c r="E146" s="292"/>
      <c r="F146" s="336"/>
      <c r="G146" s="333"/>
      <c r="H146" s="309"/>
      <c r="I146" s="293"/>
      <c r="J146" s="293"/>
      <c r="K146" s="338"/>
      <c r="L146" s="315"/>
      <c r="M146" s="318"/>
      <c r="N146" s="316"/>
      <c r="O146" s="316"/>
      <c r="P146" s="322"/>
      <c r="Q146" s="315"/>
      <c r="R146" s="338"/>
      <c r="S146" s="315"/>
      <c r="T146" s="340"/>
      <c r="U146" s="317"/>
      <c r="V146" s="343"/>
      <c r="W146" s="345"/>
      <c r="X146" s="343"/>
      <c r="Y146" s="285"/>
      <c r="Z146" s="285"/>
    </row>
    <row r="147" spans="1:26" ht="150" customHeight="1">
      <c r="A147" s="366"/>
      <c r="B147" s="366"/>
      <c r="C147" s="285"/>
      <c r="D147" s="309"/>
      <c r="E147" s="292"/>
      <c r="F147" s="336"/>
      <c r="G147" s="333"/>
      <c r="H147" s="309"/>
      <c r="I147" s="293"/>
      <c r="J147" s="293"/>
      <c r="K147" s="338"/>
      <c r="L147" s="315"/>
      <c r="M147" s="318"/>
      <c r="N147" s="316"/>
      <c r="O147" s="316"/>
      <c r="P147" s="322"/>
      <c r="Q147" s="315"/>
      <c r="R147" s="338"/>
      <c r="S147" s="315"/>
      <c r="T147" s="340"/>
      <c r="U147" s="317"/>
      <c r="V147" s="343"/>
      <c r="W147" s="345"/>
      <c r="X147" s="343"/>
      <c r="Y147" s="285"/>
      <c r="Z147" s="285"/>
    </row>
    <row r="148" spans="1:26" ht="150" customHeight="1">
      <c r="A148" s="366"/>
      <c r="B148" s="366"/>
      <c r="C148" s="285"/>
      <c r="D148" s="309"/>
      <c r="E148" s="292"/>
      <c r="F148" s="336"/>
      <c r="G148" s="333"/>
      <c r="H148" s="309"/>
      <c r="I148" s="293"/>
      <c r="J148" s="293"/>
      <c r="K148" s="338"/>
      <c r="L148" s="315"/>
      <c r="M148" s="318"/>
      <c r="N148" s="316"/>
      <c r="O148" s="316"/>
      <c r="P148" s="322"/>
      <c r="Q148" s="315"/>
      <c r="R148" s="338"/>
      <c r="S148" s="315"/>
      <c r="T148" s="340"/>
      <c r="U148" s="317"/>
      <c r="V148" s="343"/>
      <c r="W148" s="345"/>
      <c r="X148" s="343"/>
      <c r="Y148" s="285"/>
      <c r="Z148" s="285"/>
    </row>
    <row r="149" spans="1:26" ht="150" customHeight="1">
      <c r="A149" s="366"/>
      <c r="B149" s="366"/>
      <c r="C149" s="285"/>
      <c r="D149" s="309"/>
      <c r="E149" s="292"/>
      <c r="F149" s="336"/>
      <c r="G149" s="333"/>
      <c r="H149" s="309"/>
      <c r="I149" s="293"/>
      <c r="J149" s="293"/>
      <c r="K149" s="338"/>
      <c r="L149" s="315"/>
      <c r="M149" s="318"/>
      <c r="N149" s="316"/>
      <c r="O149" s="316"/>
      <c r="P149" s="322"/>
      <c r="Q149" s="315"/>
      <c r="R149" s="338"/>
      <c r="S149" s="315"/>
      <c r="T149" s="340"/>
      <c r="U149" s="317"/>
      <c r="V149" s="343"/>
      <c r="W149" s="345"/>
      <c r="X149" s="343"/>
      <c r="Y149" s="285"/>
      <c r="Z149" s="285"/>
    </row>
    <row r="150" spans="1:26" ht="150" customHeight="1">
      <c r="A150" s="366"/>
      <c r="B150" s="366"/>
      <c r="C150" s="285"/>
      <c r="D150" s="309"/>
      <c r="E150" s="292"/>
      <c r="F150" s="336"/>
      <c r="G150" s="333"/>
      <c r="H150" s="309"/>
      <c r="I150" s="293"/>
      <c r="J150" s="293"/>
      <c r="K150" s="338"/>
      <c r="L150" s="315"/>
      <c r="M150" s="318"/>
      <c r="N150" s="316"/>
      <c r="O150" s="316"/>
      <c r="P150" s="322"/>
      <c r="Q150" s="315"/>
      <c r="R150" s="338"/>
      <c r="S150" s="315"/>
      <c r="T150" s="340"/>
      <c r="U150" s="317"/>
      <c r="V150" s="343"/>
      <c r="W150" s="345"/>
      <c r="X150" s="343"/>
      <c r="Y150" s="285"/>
      <c r="Z150" s="285"/>
    </row>
    <row r="151" spans="1:26" ht="150" customHeight="1">
      <c r="A151" s="366"/>
      <c r="B151" s="366"/>
      <c r="C151" s="285"/>
      <c r="D151" s="309"/>
      <c r="E151" s="292"/>
      <c r="F151" s="336"/>
      <c r="G151" s="333"/>
      <c r="H151" s="309"/>
      <c r="I151" s="293"/>
      <c r="J151" s="293"/>
      <c r="K151" s="338"/>
      <c r="L151" s="315"/>
      <c r="M151" s="318"/>
      <c r="N151" s="316"/>
      <c r="O151" s="316"/>
      <c r="P151" s="322"/>
      <c r="Q151" s="315"/>
      <c r="R151" s="338"/>
      <c r="S151" s="315"/>
      <c r="T151" s="340"/>
      <c r="U151" s="317"/>
      <c r="V151" s="343"/>
      <c r="W151" s="345"/>
      <c r="X151" s="343"/>
      <c r="Y151" s="285"/>
      <c r="Z151" s="285"/>
    </row>
    <row r="152" spans="1:26" ht="150" customHeight="1">
      <c r="A152" s="366"/>
      <c r="B152" s="366"/>
      <c r="C152" s="285"/>
      <c r="D152" s="309"/>
      <c r="E152" s="292"/>
      <c r="F152" s="336"/>
      <c r="G152" s="333"/>
      <c r="H152" s="309"/>
      <c r="I152" s="293"/>
      <c r="J152" s="293"/>
      <c r="K152" s="338"/>
      <c r="L152" s="315"/>
      <c r="M152" s="318"/>
      <c r="N152" s="316"/>
      <c r="O152" s="316"/>
      <c r="P152" s="322"/>
      <c r="Q152" s="315"/>
      <c r="R152" s="338"/>
      <c r="S152" s="315"/>
      <c r="T152" s="340"/>
      <c r="U152" s="317"/>
      <c r="V152" s="343"/>
      <c r="W152" s="345"/>
      <c r="X152" s="343"/>
      <c r="Y152" s="285"/>
      <c r="Z152" s="285"/>
    </row>
    <row r="153" spans="1:26" ht="150" customHeight="1">
      <c r="A153" s="366"/>
      <c r="B153" s="366"/>
      <c r="C153" s="285"/>
      <c r="D153" s="309"/>
      <c r="E153" s="292"/>
      <c r="F153" s="336"/>
      <c r="G153" s="333"/>
      <c r="H153" s="309"/>
      <c r="I153" s="293"/>
      <c r="J153" s="293"/>
      <c r="K153" s="338"/>
      <c r="L153" s="315"/>
      <c r="M153" s="318"/>
      <c r="N153" s="316"/>
      <c r="O153" s="316"/>
      <c r="P153" s="322"/>
      <c r="Q153" s="315"/>
      <c r="R153" s="338"/>
      <c r="S153" s="315"/>
      <c r="T153" s="340"/>
      <c r="U153" s="317"/>
      <c r="V153" s="343"/>
      <c r="W153" s="345"/>
      <c r="X153" s="343"/>
      <c r="Y153" s="285"/>
      <c r="Z153" s="285"/>
    </row>
    <row r="154" spans="1:26" ht="150" customHeight="1">
      <c r="A154" s="366"/>
      <c r="B154" s="366"/>
      <c r="C154" s="285"/>
      <c r="D154" s="309"/>
      <c r="E154" s="292"/>
      <c r="F154" s="336"/>
      <c r="G154" s="333"/>
      <c r="H154" s="309"/>
      <c r="I154" s="293"/>
      <c r="J154" s="293"/>
      <c r="K154" s="338"/>
      <c r="L154" s="315"/>
      <c r="M154" s="318"/>
      <c r="N154" s="316"/>
      <c r="O154" s="316"/>
      <c r="P154" s="322"/>
      <c r="Q154" s="315"/>
      <c r="R154" s="338"/>
      <c r="S154" s="315"/>
      <c r="T154" s="340"/>
      <c r="U154" s="317"/>
      <c r="V154" s="343"/>
      <c r="W154" s="345"/>
      <c r="X154" s="343"/>
      <c r="Y154" s="285"/>
      <c r="Z154" s="285"/>
    </row>
    <row r="155" spans="1:26" ht="150" customHeight="1">
      <c r="A155" s="366"/>
      <c r="B155" s="366"/>
      <c r="C155" s="285"/>
      <c r="D155" s="309"/>
      <c r="E155" s="292"/>
      <c r="F155" s="336"/>
      <c r="G155" s="333"/>
      <c r="H155" s="309"/>
      <c r="I155" s="293"/>
      <c r="J155" s="293"/>
      <c r="K155" s="338"/>
      <c r="L155" s="315"/>
      <c r="M155" s="318"/>
      <c r="N155" s="316"/>
      <c r="O155" s="316"/>
      <c r="P155" s="322"/>
      <c r="Q155" s="315"/>
      <c r="R155" s="338"/>
      <c r="S155" s="315"/>
      <c r="T155" s="340"/>
      <c r="U155" s="317"/>
      <c r="V155" s="343"/>
      <c r="W155" s="345"/>
      <c r="X155" s="343"/>
      <c r="Y155" s="285"/>
      <c r="Z155" s="285"/>
    </row>
    <row r="156" spans="1:26" ht="150" customHeight="1">
      <c r="A156" s="366"/>
      <c r="B156" s="366"/>
      <c r="C156" s="285"/>
      <c r="D156" s="309"/>
      <c r="E156" s="292"/>
      <c r="F156" s="336"/>
      <c r="G156" s="333"/>
      <c r="H156" s="309"/>
      <c r="I156" s="293"/>
      <c r="J156" s="293"/>
      <c r="K156" s="338"/>
      <c r="L156" s="315"/>
      <c r="M156" s="318"/>
      <c r="N156" s="316"/>
      <c r="O156" s="316"/>
      <c r="P156" s="322"/>
      <c r="Q156" s="315"/>
      <c r="R156" s="338"/>
      <c r="S156" s="315"/>
      <c r="T156" s="340"/>
      <c r="U156" s="317"/>
      <c r="V156" s="343"/>
      <c r="W156" s="345"/>
      <c r="X156" s="343"/>
      <c r="Y156" s="285"/>
      <c r="Z156" s="285"/>
    </row>
    <row r="157" spans="1:26" ht="150" customHeight="1">
      <c r="A157" s="366"/>
      <c r="B157" s="366"/>
      <c r="C157" s="285"/>
      <c r="D157" s="309"/>
      <c r="E157" s="292"/>
      <c r="F157" s="336"/>
      <c r="G157" s="333"/>
      <c r="H157" s="309"/>
      <c r="I157" s="293"/>
      <c r="J157" s="293"/>
      <c r="K157" s="338"/>
      <c r="L157" s="315"/>
      <c r="M157" s="318"/>
      <c r="N157" s="316"/>
      <c r="O157" s="316"/>
      <c r="P157" s="322"/>
      <c r="Q157" s="315"/>
      <c r="R157" s="338"/>
      <c r="S157" s="315"/>
      <c r="T157" s="340"/>
      <c r="U157" s="317"/>
      <c r="V157" s="343"/>
      <c r="W157" s="345"/>
      <c r="X157" s="343"/>
      <c r="Y157" s="285"/>
      <c r="Z157" s="285"/>
    </row>
    <row r="158" spans="1:26" ht="150" customHeight="1">
      <c r="A158" s="366"/>
      <c r="B158" s="366"/>
      <c r="C158" s="285"/>
      <c r="D158" s="309"/>
      <c r="E158" s="292"/>
      <c r="F158" s="336"/>
      <c r="G158" s="333"/>
      <c r="H158" s="309"/>
      <c r="I158" s="293"/>
      <c r="J158" s="293"/>
      <c r="K158" s="338"/>
      <c r="L158" s="315"/>
      <c r="M158" s="318"/>
      <c r="N158" s="316"/>
      <c r="O158" s="316"/>
      <c r="P158" s="322"/>
      <c r="Q158" s="315"/>
      <c r="R158" s="338"/>
      <c r="S158" s="315"/>
      <c r="T158" s="340"/>
      <c r="U158" s="317"/>
      <c r="V158" s="343"/>
      <c r="W158" s="345"/>
      <c r="X158" s="343"/>
      <c r="Y158" s="285"/>
      <c r="Z158" s="285"/>
    </row>
    <row r="159" spans="1:26" ht="150" customHeight="1">
      <c r="A159" s="366"/>
      <c r="B159" s="366"/>
      <c r="C159" s="285"/>
      <c r="D159" s="309"/>
      <c r="E159" s="292"/>
      <c r="F159" s="336"/>
      <c r="G159" s="333"/>
      <c r="H159" s="309"/>
      <c r="I159" s="293"/>
      <c r="J159" s="293"/>
      <c r="K159" s="338"/>
      <c r="L159" s="315"/>
      <c r="M159" s="318"/>
      <c r="N159" s="316"/>
      <c r="O159" s="316"/>
      <c r="P159" s="322"/>
      <c r="Q159" s="315"/>
      <c r="R159" s="338"/>
      <c r="S159" s="315"/>
      <c r="T159" s="340"/>
      <c r="U159" s="317"/>
      <c r="V159" s="343"/>
      <c r="W159" s="345"/>
      <c r="X159" s="343"/>
      <c r="Y159" s="285"/>
      <c r="Z159" s="285"/>
    </row>
    <row r="160" spans="1:26" ht="150" customHeight="1">
      <c r="A160" s="366"/>
      <c r="B160" s="366"/>
      <c r="C160" s="285"/>
      <c r="D160" s="309"/>
      <c r="E160" s="292"/>
      <c r="F160" s="336"/>
      <c r="G160" s="333"/>
      <c r="H160" s="309"/>
      <c r="I160" s="293"/>
      <c r="J160" s="293"/>
      <c r="K160" s="338"/>
      <c r="L160" s="315"/>
      <c r="M160" s="318"/>
      <c r="N160" s="316"/>
      <c r="O160" s="316"/>
      <c r="P160" s="322"/>
      <c r="Q160" s="315"/>
      <c r="R160" s="338"/>
      <c r="S160" s="315"/>
      <c r="T160" s="340"/>
      <c r="U160" s="317"/>
      <c r="V160" s="343"/>
      <c r="W160" s="345"/>
      <c r="X160" s="343"/>
      <c r="Y160" s="285"/>
      <c r="Z160" s="285"/>
    </row>
    <row r="161" spans="1:26" ht="150" customHeight="1">
      <c r="A161" s="366"/>
      <c r="B161" s="366"/>
      <c r="C161" s="285"/>
      <c r="D161" s="309"/>
      <c r="E161" s="292"/>
      <c r="F161" s="336"/>
      <c r="G161" s="333"/>
      <c r="H161" s="309"/>
      <c r="I161" s="293"/>
      <c r="J161" s="293"/>
      <c r="K161" s="338"/>
      <c r="L161" s="315"/>
      <c r="M161" s="318"/>
      <c r="N161" s="316"/>
      <c r="O161" s="316"/>
      <c r="P161" s="322"/>
      <c r="Q161" s="315"/>
      <c r="R161" s="338"/>
      <c r="S161" s="315"/>
      <c r="T161" s="340"/>
      <c r="U161" s="317"/>
      <c r="V161" s="343"/>
      <c r="W161" s="345"/>
      <c r="X161" s="343"/>
      <c r="Y161" s="285"/>
      <c r="Z161" s="285"/>
    </row>
    <row r="162" spans="1:26" ht="150" customHeight="1">
      <c r="A162" s="366"/>
      <c r="B162" s="366"/>
      <c r="C162" s="285"/>
      <c r="D162" s="309"/>
      <c r="E162" s="292"/>
      <c r="F162" s="336"/>
      <c r="G162" s="333"/>
      <c r="H162" s="309"/>
      <c r="I162" s="293"/>
      <c r="J162" s="293"/>
      <c r="K162" s="338"/>
      <c r="L162" s="315"/>
      <c r="M162" s="318"/>
      <c r="N162" s="316"/>
      <c r="O162" s="316"/>
      <c r="P162" s="322"/>
      <c r="Q162" s="315"/>
      <c r="R162" s="338"/>
      <c r="S162" s="315"/>
      <c r="T162" s="340"/>
      <c r="U162" s="317"/>
      <c r="V162" s="343"/>
      <c r="W162" s="345"/>
      <c r="X162" s="343"/>
      <c r="Y162" s="285"/>
      <c r="Z162" s="285"/>
    </row>
    <row r="163" spans="1:26" ht="150" customHeight="1">
      <c r="A163" s="366"/>
      <c r="B163" s="366"/>
      <c r="C163" s="285"/>
      <c r="D163" s="309"/>
      <c r="E163" s="292"/>
      <c r="F163" s="336"/>
      <c r="G163" s="333"/>
      <c r="H163" s="309"/>
      <c r="I163" s="293"/>
      <c r="J163" s="293"/>
      <c r="K163" s="338"/>
      <c r="L163" s="315"/>
      <c r="M163" s="318"/>
      <c r="N163" s="316"/>
      <c r="O163" s="316"/>
      <c r="P163" s="322"/>
      <c r="Q163" s="315"/>
      <c r="R163" s="338"/>
      <c r="S163" s="315"/>
      <c r="T163" s="340"/>
      <c r="U163" s="317"/>
      <c r="V163" s="343"/>
      <c r="W163" s="345"/>
      <c r="X163" s="343"/>
      <c r="Y163" s="285"/>
      <c r="Z163" s="285"/>
    </row>
    <row r="164" spans="1:26" ht="150" customHeight="1">
      <c r="A164" s="366"/>
      <c r="B164" s="366"/>
      <c r="C164" s="285"/>
      <c r="D164" s="309"/>
      <c r="E164" s="292"/>
      <c r="F164" s="336"/>
      <c r="G164" s="333"/>
      <c r="H164" s="309"/>
      <c r="I164" s="293"/>
      <c r="J164" s="293"/>
      <c r="K164" s="338"/>
      <c r="L164" s="315"/>
      <c r="M164" s="318"/>
      <c r="N164" s="316"/>
      <c r="O164" s="316"/>
      <c r="P164" s="322"/>
      <c r="Q164" s="315"/>
      <c r="R164" s="338"/>
      <c r="S164" s="315"/>
      <c r="T164" s="340"/>
      <c r="U164" s="317"/>
      <c r="V164" s="343"/>
      <c r="W164" s="345"/>
      <c r="X164" s="343"/>
      <c r="Y164" s="285"/>
      <c r="Z164" s="285"/>
    </row>
    <row r="165" spans="1:26" ht="150" customHeight="1">
      <c r="A165" s="366"/>
      <c r="B165" s="366"/>
      <c r="C165" s="285"/>
      <c r="D165" s="309"/>
      <c r="E165" s="292"/>
      <c r="F165" s="336"/>
      <c r="G165" s="333"/>
      <c r="H165" s="309"/>
      <c r="I165" s="293"/>
      <c r="J165" s="293"/>
      <c r="K165" s="338"/>
      <c r="L165" s="315"/>
      <c r="M165" s="318"/>
      <c r="N165" s="316"/>
      <c r="O165" s="316"/>
      <c r="P165" s="322"/>
      <c r="Q165" s="315"/>
      <c r="R165" s="338"/>
      <c r="S165" s="315"/>
      <c r="T165" s="340"/>
      <c r="U165" s="317"/>
      <c r="V165" s="343"/>
      <c r="W165" s="345"/>
      <c r="X165" s="343"/>
      <c r="Y165" s="285"/>
      <c r="Z165" s="285"/>
    </row>
    <row r="166" spans="1:26" ht="150" customHeight="1">
      <c r="A166" s="366"/>
      <c r="B166" s="366"/>
      <c r="C166" s="285"/>
      <c r="D166" s="309"/>
      <c r="E166" s="292"/>
      <c r="F166" s="336"/>
      <c r="G166" s="333"/>
      <c r="H166" s="309"/>
      <c r="I166" s="293"/>
      <c r="J166" s="293"/>
      <c r="K166" s="338"/>
      <c r="L166" s="315"/>
      <c r="M166" s="318"/>
      <c r="N166" s="316"/>
      <c r="O166" s="316"/>
      <c r="P166" s="322"/>
      <c r="Q166" s="315"/>
      <c r="R166" s="338"/>
      <c r="S166" s="315"/>
      <c r="T166" s="340"/>
      <c r="U166" s="317"/>
      <c r="V166" s="343"/>
      <c r="W166" s="345"/>
      <c r="X166" s="343"/>
      <c r="Y166" s="285"/>
      <c r="Z166" s="285"/>
    </row>
    <row r="167" spans="1:26" ht="150" customHeight="1">
      <c r="A167" s="366"/>
      <c r="B167" s="366"/>
      <c r="C167" s="285"/>
      <c r="D167" s="309"/>
      <c r="E167" s="292"/>
      <c r="F167" s="336"/>
      <c r="G167" s="333"/>
      <c r="H167" s="309"/>
      <c r="I167" s="293"/>
      <c r="J167" s="293"/>
      <c r="K167" s="338"/>
      <c r="L167" s="315"/>
      <c r="M167" s="318"/>
      <c r="N167" s="316"/>
      <c r="O167" s="316"/>
      <c r="P167" s="322"/>
      <c r="Q167" s="315"/>
      <c r="R167" s="338"/>
      <c r="S167" s="315"/>
      <c r="T167" s="340"/>
      <c r="U167" s="317"/>
      <c r="V167" s="343"/>
      <c r="W167" s="345"/>
      <c r="X167" s="343"/>
      <c r="Y167" s="285"/>
      <c r="Z167" s="285"/>
    </row>
    <row r="168" spans="1:26" ht="150" customHeight="1">
      <c r="A168" s="366"/>
      <c r="B168" s="366"/>
      <c r="C168" s="285"/>
      <c r="D168" s="309"/>
      <c r="E168" s="292"/>
      <c r="F168" s="336"/>
      <c r="G168" s="333"/>
      <c r="H168" s="309"/>
      <c r="I168" s="293"/>
      <c r="J168" s="293"/>
      <c r="K168" s="338"/>
      <c r="L168" s="315"/>
      <c r="M168" s="318"/>
      <c r="N168" s="316"/>
      <c r="O168" s="316"/>
      <c r="P168" s="322"/>
      <c r="Q168" s="315"/>
      <c r="R168" s="338"/>
      <c r="S168" s="315"/>
      <c r="T168" s="340"/>
      <c r="U168" s="317"/>
      <c r="V168" s="343"/>
      <c r="W168" s="345"/>
      <c r="X168" s="343"/>
      <c r="Y168" s="285"/>
      <c r="Z168" s="285"/>
    </row>
    <row r="169" spans="1:26" ht="150" customHeight="1">
      <c r="A169" s="366"/>
      <c r="B169" s="366"/>
      <c r="C169" s="285"/>
      <c r="D169" s="309"/>
      <c r="E169" s="292"/>
      <c r="F169" s="336"/>
      <c r="G169" s="333"/>
      <c r="H169" s="309"/>
      <c r="I169" s="293"/>
      <c r="J169" s="293"/>
      <c r="K169" s="338"/>
      <c r="L169" s="315"/>
      <c r="M169" s="318"/>
      <c r="N169" s="316"/>
      <c r="O169" s="316"/>
      <c r="P169" s="322"/>
      <c r="Q169" s="315"/>
      <c r="R169" s="338"/>
      <c r="S169" s="315"/>
      <c r="T169" s="340"/>
      <c r="U169" s="317"/>
      <c r="V169" s="343"/>
      <c r="W169" s="345"/>
      <c r="X169" s="343"/>
      <c r="Y169" s="285"/>
      <c r="Z169" s="285"/>
    </row>
    <row r="170" spans="1:26" ht="150" customHeight="1">
      <c r="A170" s="366"/>
      <c r="B170" s="366"/>
      <c r="C170" s="285"/>
      <c r="D170" s="309"/>
      <c r="E170" s="292"/>
      <c r="F170" s="336"/>
      <c r="G170" s="333"/>
      <c r="H170" s="309"/>
      <c r="I170" s="293"/>
      <c r="J170" s="293"/>
      <c r="K170" s="338"/>
      <c r="L170" s="315"/>
      <c r="M170" s="318"/>
      <c r="N170" s="316"/>
      <c r="O170" s="316"/>
      <c r="P170" s="322"/>
      <c r="Q170" s="315"/>
      <c r="R170" s="338"/>
      <c r="S170" s="315"/>
      <c r="T170" s="340"/>
      <c r="U170" s="317"/>
      <c r="V170" s="343"/>
      <c r="W170" s="345"/>
      <c r="X170" s="343"/>
      <c r="Y170" s="285"/>
      <c r="Z170" s="285"/>
    </row>
    <row r="171" spans="1:26" ht="150" customHeight="1">
      <c r="A171" s="366"/>
      <c r="B171" s="366"/>
      <c r="C171" s="285"/>
      <c r="D171" s="309"/>
      <c r="E171" s="292"/>
      <c r="F171" s="336"/>
      <c r="G171" s="333"/>
      <c r="H171" s="309"/>
      <c r="I171" s="293"/>
      <c r="J171" s="293"/>
      <c r="K171" s="338"/>
      <c r="L171" s="315"/>
      <c r="M171" s="318"/>
      <c r="N171" s="316"/>
      <c r="O171" s="316"/>
      <c r="P171" s="322"/>
      <c r="Q171" s="315"/>
      <c r="R171" s="338"/>
      <c r="S171" s="315"/>
      <c r="T171" s="340"/>
      <c r="U171" s="317"/>
      <c r="V171" s="343"/>
      <c r="W171" s="345"/>
      <c r="X171" s="343"/>
      <c r="Y171" s="285"/>
      <c r="Z171" s="285"/>
    </row>
    <row r="172" spans="1:26" ht="150" customHeight="1">
      <c r="A172" s="366"/>
      <c r="B172" s="366"/>
      <c r="C172" s="285"/>
      <c r="D172" s="309"/>
      <c r="E172" s="292"/>
      <c r="F172" s="336"/>
      <c r="G172" s="333"/>
      <c r="H172" s="309"/>
      <c r="I172" s="293"/>
      <c r="J172" s="293"/>
      <c r="K172" s="338"/>
      <c r="L172" s="315"/>
      <c r="M172" s="318"/>
      <c r="N172" s="316"/>
      <c r="O172" s="316"/>
      <c r="P172" s="322"/>
      <c r="Q172" s="315"/>
      <c r="R172" s="338"/>
      <c r="S172" s="315"/>
      <c r="T172" s="340"/>
      <c r="U172" s="317"/>
      <c r="V172" s="343"/>
      <c r="W172" s="345"/>
      <c r="X172" s="343"/>
      <c r="Y172" s="285"/>
      <c r="Z172" s="285"/>
    </row>
    <row r="173" spans="1:26" ht="150" customHeight="1">
      <c r="A173" s="366"/>
      <c r="B173" s="366"/>
      <c r="C173" s="285"/>
      <c r="D173" s="309"/>
      <c r="E173" s="292"/>
      <c r="F173" s="336"/>
      <c r="G173" s="333"/>
      <c r="H173" s="309"/>
      <c r="I173" s="293"/>
      <c r="J173" s="293"/>
      <c r="K173" s="338"/>
      <c r="L173" s="315"/>
      <c r="M173" s="318"/>
      <c r="N173" s="316"/>
      <c r="O173" s="316"/>
      <c r="P173" s="322"/>
      <c r="Q173" s="315"/>
      <c r="R173" s="338"/>
      <c r="S173" s="315"/>
      <c r="T173" s="340"/>
      <c r="U173" s="317"/>
      <c r="V173" s="343"/>
      <c r="W173" s="345"/>
      <c r="X173" s="343"/>
      <c r="Y173" s="285"/>
      <c r="Z173" s="285"/>
    </row>
    <row r="174" spans="1:26" ht="150" customHeight="1">
      <c r="A174" s="366"/>
      <c r="B174" s="366"/>
      <c r="C174" s="285"/>
      <c r="D174" s="309"/>
      <c r="E174" s="292"/>
      <c r="F174" s="336"/>
      <c r="G174" s="333"/>
      <c r="H174" s="309"/>
      <c r="I174" s="293"/>
      <c r="J174" s="293"/>
      <c r="K174" s="338"/>
      <c r="L174" s="315"/>
      <c r="M174" s="318"/>
      <c r="N174" s="316"/>
      <c r="O174" s="316"/>
      <c r="P174" s="322"/>
      <c r="Q174" s="315"/>
      <c r="R174" s="338"/>
      <c r="S174" s="315"/>
      <c r="T174" s="340"/>
      <c r="U174" s="317"/>
      <c r="V174" s="343"/>
      <c r="W174" s="345"/>
      <c r="X174" s="343"/>
      <c r="Y174" s="285"/>
      <c r="Z174" s="285"/>
    </row>
    <row r="175" spans="1:26" ht="150" customHeight="1">
      <c r="A175" s="366"/>
      <c r="B175" s="366"/>
      <c r="C175" s="285"/>
      <c r="D175" s="309"/>
      <c r="E175" s="292"/>
      <c r="F175" s="336"/>
      <c r="G175" s="333"/>
      <c r="H175" s="309"/>
      <c r="I175" s="293"/>
      <c r="J175" s="293"/>
      <c r="K175" s="338"/>
      <c r="L175" s="315"/>
      <c r="M175" s="318"/>
      <c r="N175" s="316"/>
      <c r="O175" s="316"/>
      <c r="P175" s="322"/>
      <c r="Q175" s="315"/>
      <c r="R175" s="338"/>
      <c r="S175" s="315"/>
      <c r="T175" s="340"/>
      <c r="U175" s="317"/>
      <c r="V175" s="343"/>
      <c r="W175" s="345"/>
      <c r="X175" s="343"/>
      <c r="Y175" s="285"/>
      <c r="Z175" s="285"/>
    </row>
    <row r="176" spans="1:26" ht="150" customHeight="1">
      <c r="A176" s="366"/>
      <c r="B176" s="366"/>
      <c r="C176" s="285"/>
      <c r="D176" s="309"/>
      <c r="E176" s="292"/>
      <c r="F176" s="336"/>
      <c r="G176" s="333"/>
      <c r="H176" s="309"/>
      <c r="I176" s="293"/>
      <c r="J176" s="293"/>
      <c r="K176" s="338"/>
      <c r="L176" s="315"/>
      <c r="M176" s="318"/>
      <c r="N176" s="316"/>
      <c r="O176" s="316"/>
      <c r="P176" s="322"/>
      <c r="Q176" s="315"/>
      <c r="R176" s="338"/>
      <c r="S176" s="315"/>
      <c r="T176" s="340"/>
      <c r="U176" s="317"/>
      <c r="V176" s="343"/>
      <c r="W176" s="345"/>
      <c r="X176" s="343"/>
      <c r="Y176" s="285"/>
      <c r="Z176" s="285"/>
    </row>
    <row r="177" spans="1:26" ht="150" customHeight="1">
      <c r="A177" s="366"/>
      <c r="B177" s="366"/>
      <c r="C177" s="285"/>
      <c r="D177" s="309"/>
      <c r="E177" s="292"/>
      <c r="F177" s="336"/>
      <c r="G177" s="333"/>
      <c r="H177" s="309"/>
      <c r="I177" s="293"/>
      <c r="J177" s="293"/>
      <c r="K177" s="338"/>
      <c r="L177" s="315"/>
      <c r="M177" s="318"/>
      <c r="N177" s="316"/>
      <c r="O177" s="316"/>
      <c r="P177" s="322"/>
      <c r="Q177" s="315"/>
      <c r="R177" s="338"/>
      <c r="S177" s="315"/>
      <c r="T177" s="340"/>
      <c r="U177" s="317"/>
      <c r="V177" s="343"/>
      <c r="W177" s="345"/>
      <c r="X177" s="343"/>
      <c r="Y177" s="285"/>
      <c r="Z177" s="285"/>
    </row>
    <row r="178" spans="1:26" ht="150" customHeight="1">
      <c r="A178" s="366"/>
      <c r="B178" s="366"/>
      <c r="C178" s="285"/>
      <c r="D178" s="309"/>
      <c r="E178" s="292"/>
      <c r="F178" s="336"/>
      <c r="G178" s="333"/>
      <c r="H178" s="309"/>
      <c r="I178" s="293"/>
      <c r="J178" s="293"/>
      <c r="K178" s="338"/>
      <c r="L178" s="315"/>
      <c r="M178" s="318"/>
      <c r="N178" s="316"/>
      <c r="O178" s="316"/>
      <c r="P178" s="322"/>
      <c r="Q178" s="315"/>
      <c r="R178" s="338"/>
      <c r="S178" s="315"/>
      <c r="T178" s="340"/>
      <c r="U178" s="317"/>
      <c r="V178" s="343"/>
      <c r="W178" s="345"/>
      <c r="X178" s="343"/>
      <c r="Y178" s="285"/>
      <c r="Z178" s="285"/>
    </row>
    <row r="179" spans="1:26" ht="150" customHeight="1">
      <c r="A179" s="366"/>
      <c r="B179" s="366"/>
      <c r="C179" s="285"/>
      <c r="D179" s="309"/>
      <c r="E179" s="292"/>
      <c r="F179" s="336"/>
      <c r="G179" s="333"/>
      <c r="H179" s="309"/>
      <c r="I179" s="293"/>
      <c r="J179" s="293"/>
      <c r="K179" s="338"/>
      <c r="L179" s="315"/>
      <c r="M179" s="318"/>
      <c r="N179" s="316"/>
      <c r="O179" s="316"/>
      <c r="P179" s="322"/>
      <c r="Q179" s="315"/>
      <c r="R179" s="338"/>
      <c r="S179" s="315"/>
      <c r="T179" s="340"/>
      <c r="U179" s="317"/>
      <c r="V179" s="343"/>
      <c r="W179" s="345"/>
      <c r="X179" s="343"/>
      <c r="Y179" s="285"/>
      <c r="Z179" s="285"/>
    </row>
    <row r="180" spans="1:26" ht="150" customHeight="1">
      <c r="A180" s="366"/>
      <c r="B180" s="366"/>
      <c r="C180" s="285"/>
      <c r="D180" s="309"/>
      <c r="E180" s="292"/>
      <c r="F180" s="336"/>
      <c r="G180" s="333"/>
      <c r="H180" s="309"/>
      <c r="I180" s="293"/>
      <c r="J180" s="293"/>
      <c r="K180" s="338"/>
      <c r="L180" s="315"/>
      <c r="M180" s="318"/>
      <c r="N180" s="316"/>
      <c r="O180" s="316"/>
      <c r="P180" s="322"/>
      <c r="Q180" s="315"/>
      <c r="R180" s="338"/>
      <c r="S180" s="315"/>
      <c r="T180" s="340"/>
      <c r="U180" s="317"/>
      <c r="V180" s="343"/>
      <c r="W180" s="345"/>
      <c r="X180" s="343"/>
      <c r="Y180" s="285"/>
      <c r="Z180" s="285"/>
    </row>
    <row r="181" spans="1:26" ht="150" customHeight="1">
      <c r="A181" s="366"/>
      <c r="B181" s="366"/>
      <c r="C181" s="285"/>
      <c r="D181" s="309"/>
      <c r="E181" s="292"/>
      <c r="F181" s="336"/>
      <c r="G181" s="333"/>
      <c r="H181" s="309"/>
      <c r="I181" s="293"/>
      <c r="J181" s="293"/>
      <c r="K181" s="338"/>
      <c r="L181" s="315"/>
      <c r="M181" s="318"/>
      <c r="N181" s="316"/>
      <c r="O181" s="316"/>
      <c r="P181" s="322"/>
      <c r="Q181" s="315"/>
      <c r="R181" s="338"/>
      <c r="S181" s="315"/>
      <c r="T181" s="340"/>
      <c r="U181" s="317"/>
      <c r="V181" s="343"/>
      <c r="W181" s="345"/>
      <c r="X181" s="343"/>
      <c r="Y181" s="285"/>
      <c r="Z181" s="285"/>
    </row>
    <row r="182" spans="1:26" ht="150" customHeight="1">
      <c r="A182" s="366"/>
      <c r="B182" s="366"/>
      <c r="C182" s="285"/>
      <c r="D182" s="309"/>
      <c r="E182" s="292"/>
      <c r="F182" s="336"/>
      <c r="G182" s="333"/>
      <c r="H182" s="309"/>
      <c r="I182" s="293"/>
      <c r="J182" s="293"/>
      <c r="K182" s="338"/>
      <c r="L182" s="315"/>
      <c r="M182" s="318"/>
      <c r="N182" s="316"/>
      <c r="O182" s="316"/>
      <c r="P182" s="322"/>
      <c r="Q182" s="315"/>
      <c r="R182" s="338"/>
      <c r="S182" s="315"/>
      <c r="T182" s="340"/>
      <c r="U182" s="317"/>
      <c r="V182" s="343"/>
      <c r="W182" s="345"/>
      <c r="X182" s="343"/>
      <c r="Y182" s="285"/>
      <c r="Z182" s="285"/>
    </row>
    <row r="183" spans="1:26" ht="150" customHeight="1">
      <c r="A183" s="366"/>
      <c r="B183" s="366"/>
      <c r="C183" s="285"/>
      <c r="D183" s="309"/>
      <c r="E183" s="292"/>
      <c r="F183" s="336"/>
      <c r="G183" s="333"/>
      <c r="H183" s="309"/>
      <c r="I183" s="293"/>
      <c r="J183" s="293"/>
      <c r="K183" s="338"/>
      <c r="L183" s="315"/>
      <c r="M183" s="318"/>
      <c r="N183" s="316"/>
      <c r="O183" s="316"/>
      <c r="P183" s="322"/>
      <c r="Q183" s="315"/>
      <c r="R183" s="338"/>
      <c r="S183" s="315"/>
      <c r="T183" s="340"/>
      <c r="U183" s="317"/>
      <c r="V183" s="343"/>
      <c r="W183" s="345"/>
      <c r="X183" s="343"/>
      <c r="Y183" s="285"/>
      <c r="Z183" s="285"/>
    </row>
    <row r="184" spans="1:26" ht="150" customHeight="1">
      <c r="A184" s="366"/>
      <c r="B184" s="366"/>
      <c r="C184" s="285"/>
      <c r="D184" s="309"/>
      <c r="E184" s="292"/>
      <c r="F184" s="336"/>
      <c r="G184" s="333"/>
      <c r="H184" s="309"/>
      <c r="I184" s="293"/>
      <c r="J184" s="293"/>
      <c r="K184" s="338"/>
      <c r="L184" s="315"/>
      <c r="M184" s="318"/>
      <c r="N184" s="316"/>
      <c r="O184" s="316"/>
      <c r="P184" s="322"/>
      <c r="Q184" s="315"/>
      <c r="R184" s="338"/>
      <c r="S184" s="315"/>
      <c r="T184" s="340"/>
      <c r="U184" s="317"/>
      <c r="V184" s="343"/>
      <c r="W184" s="345"/>
      <c r="X184" s="343"/>
      <c r="Y184" s="285"/>
      <c r="Z184" s="285"/>
    </row>
    <row r="185" spans="1:26" ht="150" customHeight="1">
      <c r="A185" s="366"/>
      <c r="B185" s="366"/>
      <c r="C185" s="285"/>
      <c r="D185" s="309"/>
      <c r="E185" s="292"/>
      <c r="F185" s="336"/>
      <c r="G185" s="333"/>
      <c r="H185" s="309"/>
      <c r="I185" s="293"/>
      <c r="J185" s="293"/>
      <c r="K185" s="338"/>
      <c r="L185" s="315"/>
      <c r="M185" s="318"/>
      <c r="N185" s="316"/>
      <c r="O185" s="316"/>
      <c r="P185" s="322"/>
      <c r="Q185" s="315"/>
      <c r="R185" s="338"/>
      <c r="S185" s="315"/>
      <c r="T185" s="340"/>
      <c r="U185" s="317"/>
      <c r="V185" s="343"/>
      <c r="W185" s="345"/>
      <c r="X185" s="343"/>
      <c r="Y185" s="285"/>
      <c r="Z185" s="285"/>
    </row>
    <row r="186" spans="1:26" ht="150" customHeight="1">
      <c r="A186" s="366"/>
      <c r="B186" s="366"/>
      <c r="C186" s="285"/>
      <c r="D186" s="309"/>
      <c r="E186" s="292"/>
      <c r="F186" s="336"/>
      <c r="G186" s="333"/>
      <c r="H186" s="309"/>
      <c r="I186" s="293"/>
      <c r="J186" s="293"/>
      <c r="K186" s="338"/>
      <c r="L186" s="315"/>
      <c r="M186" s="318"/>
      <c r="N186" s="316"/>
      <c r="O186" s="316"/>
      <c r="P186" s="322"/>
      <c r="Q186" s="315"/>
      <c r="R186" s="338"/>
      <c r="S186" s="315"/>
      <c r="T186" s="340"/>
      <c r="U186" s="317"/>
      <c r="V186" s="343"/>
      <c r="W186" s="345"/>
      <c r="X186" s="343"/>
      <c r="Y186" s="285"/>
      <c r="Z186" s="285"/>
    </row>
    <row r="187" spans="1:26" ht="150" customHeight="1">
      <c r="A187" s="366"/>
      <c r="B187" s="366"/>
      <c r="C187" s="285"/>
      <c r="D187" s="309"/>
      <c r="E187" s="292"/>
      <c r="F187" s="336"/>
      <c r="G187" s="333"/>
      <c r="H187" s="309"/>
      <c r="I187" s="293"/>
      <c r="J187" s="293"/>
      <c r="K187" s="338"/>
      <c r="L187" s="315"/>
      <c r="M187" s="318"/>
      <c r="N187" s="316"/>
      <c r="O187" s="316"/>
      <c r="P187" s="322"/>
      <c r="Q187" s="315"/>
      <c r="R187" s="338"/>
      <c r="S187" s="315"/>
      <c r="T187" s="340"/>
      <c r="U187" s="317"/>
      <c r="V187" s="343"/>
      <c r="W187" s="345"/>
      <c r="X187" s="343"/>
      <c r="Y187" s="285"/>
      <c r="Z187" s="285"/>
    </row>
    <row r="188" spans="1:26" ht="150" customHeight="1">
      <c r="A188" s="366"/>
      <c r="B188" s="366"/>
      <c r="C188" s="285"/>
      <c r="D188" s="309"/>
      <c r="E188" s="292"/>
      <c r="F188" s="336"/>
      <c r="G188" s="333"/>
      <c r="H188" s="309"/>
      <c r="I188" s="293"/>
      <c r="J188" s="293"/>
      <c r="K188" s="338"/>
      <c r="L188" s="315"/>
      <c r="M188" s="318"/>
      <c r="N188" s="316"/>
      <c r="O188" s="316"/>
      <c r="P188" s="322"/>
      <c r="Q188" s="315"/>
      <c r="R188" s="338"/>
      <c r="S188" s="315"/>
      <c r="T188" s="340"/>
      <c r="U188" s="317"/>
      <c r="V188" s="343"/>
      <c r="W188" s="345"/>
      <c r="X188" s="343"/>
      <c r="Y188" s="285"/>
      <c r="Z188" s="285"/>
    </row>
    <row r="189" spans="1:26" ht="150" customHeight="1">
      <c r="A189" s="366"/>
      <c r="B189" s="366"/>
      <c r="C189" s="285"/>
      <c r="D189" s="309"/>
      <c r="E189" s="292"/>
      <c r="F189" s="336"/>
      <c r="G189" s="333"/>
      <c r="H189" s="309"/>
      <c r="I189" s="293"/>
      <c r="J189" s="293"/>
      <c r="K189" s="338"/>
      <c r="L189" s="315"/>
      <c r="M189" s="318"/>
      <c r="N189" s="316"/>
      <c r="O189" s="316"/>
      <c r="P189" s="322"/>
      <c r="Q189" s="315"/>
      <c r="R189" s="338"/>
      <c r="S189" s="315"/>
      <c r="T189" s="340"/>
      <c r="U189" s="317"/>
      <c r="V189" s="343"/>
      <c r="W189" s="345"/>
      <c r="X189" s="343"/>
      <c r="Y189" s="285"/>
      <c r="Z189" s="285"/>
    </row>
    <row r="190" spans="1:26" ht="150" customHeight="1">
      <c r="A190" s="366"/>
      <c r="B190" s="366"/>
      <c r="C190" s="285"/>
      <c r="D190" s="309"/>
      <c r="E190" s="292"/>
      <c r="F190" s="336"/>
      <c r="G190" s="333"/>
      <c r="H190" s="309"/>
      <c r="I190" s="293"/>
      <c r="J190" s="293"/>
      <c r="K190" s="338"/>
      <c r="L190" s="315"/>
      <c r="M190" s="318"/>
      <c r="N190" s="316"/>
      <c r="O190" s="316"/>
      <c r="P190" s="322"/>
      <c r="Q190" s="315"/>
      <c r="R190" s="338"/>
      <c r="S190" s="315"/>
      <c r="T190" s="340"/>
      <c r="U190" s="317"/>
      <c r="V190" s="343"/>
      <c r="W190" s="345"/>
      <c r="X190" s="343"/>
      <c r="Y190" s="285"/>
      <c r="Z190" s="285"/>
    </row>
    <row r="191" spans="1:26" ht="150" customHeight="1">
      <c r="A191" s="366"/>
      <c r="B191" s="366"/>
      <c r="C191" s="285"/>
      <c r="D191" s="309"/>
      <c r="E191" s="292"/>
      <c r="F191" s="336"/>
      <c r="G191" s="333"/>
      <c r="H191" s="309"/>
      <c r="I191" s="293"/>
      <c r="J191" s="293"/>
      <c r="K191" s="338"/>
      <c r="L191" s="315"/>
      <c r="M191" s="318"/>
      <c r="N191" s="316"/>
      <c r="O191" s="316"/>
      <c r="P191" s="322"/>
      <c r="Q191" s="315"/>
      <c r="R191" s="338"/>
      <c r="S191" s="315"/>
      <c r="T191" s="340"/>
      <c r="U191" s="317"/>
      <c r="V191" s="343"/>
      <c r="W191" s="345"/>
      <c r="X191" s="343"/>
      <c r="Y191" s="285"/>
      <c r="Z191" s="285"/>
    </row>
    <row r="192" spans="1:26" ht="150" customHeight="1">
      <c r="A192" s="366"/>
      <c r="B192" s="366"/>
      <c r="C192" s="285"/>
      <c r="D192" s="309"/>
      <c r="E192" s="292"/>
      <c r="F192" s="336"/>
      <c r="G192" s="333"/>
      <c r="H192" s="309"/>
      <c r="I192" s="293"/>
      <c r="J192" s="293"/>
      <c r="K192" s="338"/>
      <c r="L192" s="315"/>
      <c r="M192" s="318"/>
      <c r="N192" s="316"/>
      <c r="O192" s="316"/>
      <c r="P192" s="322"/>
      <c r="Q192" s="315"/>
      <c r="R192" s="338"/>
      <c r="S192" s="315"/>
      <c r="T192" s="340"/>
      <c r="U192" s="317"/>
      <c r="V192" s="343"/>
      <c r="W192" s="345"/>
      <c r="X192" s="343"/>
      <c r="Y192" s="285"/>
      <c r="Z192" s="285"/>
    </row>
    <row r="193" spans="1:26" ht="150" customHeight="1">
      <c r="A193" s="366"/>
      <c r="B193" s="366"/>
      <c r="C193" s="285"/>
      <c r="D193" s="309"/>
      <c r="E193" s="292"/>
      <c r="F193" s="336"/>
      <c r="G193" s="333"/>
      <c r="H193" s="309"/>
      <c r="I193" s="293"/>
      <c r="J193" s="293"/>
      <c r="K193" s="338"/>
      <c r="L193" s="315"/>
      <c r="M193" s="318"/>
      <c r="N193" s="316"/>
      <c r="O193" s="316"/>
      <c r="P193" s="322"/>
      <c r="Q193" s="315"/>
      <c r="R193" s="338"/>
      <c r="S193" s="315"/>
      <c r="T193" s="340"/>
      <c r="U193" s="317"/>
      <c r="V193" s="343"/>
      <c r="W193" s="345"/>
      <c r="X193" s="343"/>
      <c r="Y193" s="285"/>
      <c r="Z193" s="285"/>
    </row>
    <row r="194" spans="1:26" ht="150" customHeight="1">
      <c r="A194" s="366"/>
      <c r="B194" s="366"/>
      <c r="C194" s="285"/>
      <c r="D194" s="309"/>
      <c r="E194" s="292"/>
      <c r="F194" s="336"/>
      <c r="G194" s="333"/>
      <c r="H194" s="309"/>
      <c r="I194" s="293"/>
      <c r="J194" s="293"/>
      <c r="K194" s="338"/>
      <c r="L194" s="315"/>
      <c r="M194" s="318"/>
      <c r="N194" s="316"/>
      <c r="O194" s="316"/>
      <c r="P194" s="322"/>
      <c r="Q194" s="315"/>
      <c r="R194" s="338"/>
      <c r="S194" s="315"/>
      <c r="T194" s="340"/>
      <c r="U194" s="317"/>
      <c r="V194" s="343"/>
      <c r="W194" s="345"/>
      <c r="X194" s="343"/>
      <c r="Y194" s="285"/>
      <c r="Z194" s="285"/>
    </row>
    <row r="195" spans="1:26" ht="150" customHeight="1">
      <c r="A195" s="366"/>
      <c r="B195" s="366"/>
      <c r="C195" s="285"/>
      <c r="D195" s="309"/>
      <c r="E195" s="292"/>
      <c r="F195" s="336"/>
      <c r="G195" s="333"/>
      <c r="H195" s="309"/>
      <c r="I195" s="293"/>
      <c r="J195" s="293"/>
      <c r="K195" s="338"/>
      <c r="L195" s="315"/>
      <c r="M195" s="318"/>
      <c r="N195" s="316"/>
      <c r="O195" s="316"/>
      <c r="P195" s="322"/>
      <c r="Q195" s="315"/>
      <c r="R195" s="338"/>
      <c r="S195" s="315"/>
      <c r="T195" s="340"/>
      <c r="U195" s="317"/>
      <c r="V195" s="343"/>
      <c r="W195" s="345"/>
      <c r="X195" s="343"/>
      <c r="Y195" s="285"/>
      <c r="Z195" s="285"/>
    </row>
    <row r="196" spans="1:26" ht="150" customHeight="1">
      <c r="A196" s="366"/>
      <c r="B196" s="366"/>
      <c r="C196" s="285"/>
      <c r="D196" s="309"/>
      <c r="E196" s="292"/>
      <c r="F196" s="336"/>
      <c r="G196" s="333"/>
      <c r="H196" s="309"/>
      <c r="I196" s="293"/>
      <c r="J196" s="293"/>
      <c r="K196" s="338"/>
      <c r="L196" s="315"/>
      <c r="M196" s="318"/>
      <c r="N196" s="316"/>
      <c r="O196" s="316"/>
      <c r="P196" s="322"/>
      <c r="Q196" s="315"/>
      <c r="R196" s="338"/>
      <c r="S196" s="315"/>
      <c r="T196" s="340"/>
      <c r="U196" s="317"/>
      <c r="V196" s="343"/>
      <c r="W196" s="345"/>
      <c r="X196" s="343"/>
      <c r="Y196" s="285"/>
      <c r="Z196" s="285"/>
    </row>
    <row r="197" spans="1:26" ht="150" customHeight="1">
      <c r="A197" s="366"/>
      <c r="B197" s="366"/>
      <c r="C197" s="285"/>
      <c r="D197" s="309"/>
      <c r="E197" s="292"/>
      <c r="F197" s="336"/>
      <c r="G197" s="333"/>
      <c r="H197" s="309"/>
      <c r="I197" s="293"/>
      <c r="J197" s="293"/>
      <c r="K197" s="338"/>
      <c r="L197" s="315"/>
      <c r="M197" s="318"/>
      <c r="N197" s="316"/>
      <c r="O197" s="316"/>
      <c r="P197" s="322"/>
      <c r="Q197" s="315"/>
      <c r="R197" s="338"/>
      <c r="S197" s="315"/>
      <c r="T197" s="340"/>
      <c r="U197" s="317"/>
      <c r="V197" s="343"/>
      <c r="W197" s="345"/>
      <c r="X197" s="343"/>
      <c r="Y197" s="285"/>
      <c r="Z197" s="285"/>
    </row>
    <row r="198" spans="1:26" ht="150" customHeight="1">
      <c r="A198" s="366"/>
      <c r="B198" s="366"/>
      <c r="C198" s="285"/>
      <c r="D198" s="309"/>
      <c r="E198" s="292"/>
      <c r="F198" s="336"/>
      <c r="G198" s="333"/>
      <c r="H198" s="309"/>
      <c r="I198" s="293"/>
      <c r="J198" s="293"/>
      <c r="K198" s="338"/>
      <c r="L198" s="315"/>
      <c r="M198" s="318"/>
      <c r="N198" s="316"/>
      <c r="O198" s="316"/>
      <c r="P198" s="322"/>
      <c r="Q198" s="315"/>
      <c r="R198" s="338"/>
      <c r="S198" s="315"/>
      <c r="T198" s="340"/>
      <c r="U198" s="317"/>
      <c r="V198" s="343"/>
      <c r="W198" s="345"/>
      <c r="X198" s="343"/>
      <c r="Y198" s="285"/>
      <c r="Z198" s="285"/>
    </row>
    <row r="199" spans="1:26" ht="150" customHeight="1">
      <c r="A199" s="366"/>
      <c r="B199" s="366"/>
      <c r="C199" s="285"/>
      <c r="D199" s="309"/>
      <c r="E199" s="292"/>
      <c r="F199" s="336"/>
      <c r="G199" s="333"/>
      <c r="H199" s="309"/>
      <c r="I199" s="293"/>
      <c r="J199" s="293"/>
      <c r="K199" s="338"/>
      <c r="L199" s="315"/>
      <c r="M199" s="318"/>
      <c r="N199" s="316"/>
      <c r="O199" s="316"/>
      <c r="P199" s="322"/>
      <c r="Q199" s="315"/>
      <c r="R199" s="338"/>
      <c r="S199" s="315"/>
      <c r="T199" s="340"/>
      <c r="U199" s="317"/>
      <c r="V199" s="343"/>
      <c r="W199" s="345"/>
      <c r="X199" s="343"/>
      <c r="Y199" s="285"/>
      <c r="Z199" s="285"/>
    </row>
    <row r="200" spans="1:26" ht="150" customHeight="1">
      <c r="A200" s="366"/>
      <c r="B200" s="366"/>
      <c r="C200" s="285"/>
      <c r="D200" s="309"/>
      <c r="E200" s="292"/>
      <c r="F200" s="336"/>
      <c r="G200" s="333"/>
      <c r="H200" s="309"/>
      <c r="I200" s="293"/>
      <c r="J200" s="293"/>
      <c r="K200" s="338"/>
      <c r="L200" s="315"/>
      <c r="M200" s="318"/>
      <c r="N200" s="316"/>
      <c r="O200" s="316"/>
      <c r="P200" s="322"/>
      <c r="Q200" s="315"/>
      <c r="R200" s="338"/>
      <c r="S200" s="315"/>
      <c r="T200" s="340"/>
      <c r="U200" s="317"/>
      <c r="V200" s="343"/>
      <c r="W200" s="345"/>
      <c r="X200" s="343"/>
      <c r="Y200" s="285"/>
      <c r="Z200" s="285"/>
    </row>
    <row r="201" spans="1:26" ht="150" customHeight="1">
      <c r="A201" s="366"/>
      <c r="B201" s="366"/>
      <c r="C201" s="285"/>
      <c r="D201" s="309"/>
      <c r="E201" s="292"/>
      <c r="F201" s="336"/>
      <c r="G201" s="333"/>
      <c r="H201" s="309"/>
      <c r="I201" s="293"/>
      <c r="J201" s="293"/>
      <c r="K201" s="338"/>
      <c r="L201" s="315"/>
      <c r="M201" s="318"/>
      <c r="N201" s="316"/>
      <c r="O201" s="316"/>
      <c r="P201" s="322"/>
      <c r="Q201" s="315"/>
      <c r="R201" s="338"/>
      <c r="S201" s="315"/>
      <c r="T201" s="340"/>
      <c r="U201" s="317"/>
      <c r="V201" s="343"/>
      <c r="W201" s="345"/>
      <c r="X201" s="343"/>
      <c r="Y201" s="285"/>
      <c r="Z201" s="285"/>
    </row>
    <row r="202" spans="1:26" ht="150" customHeight="1">
      <c r="A202" s="366"/>
      <c r="B202" s="366"/>
      <c r="C202" s="285"/>
      <c r="D202" s="309"/>
      <c r="E202" s="292"/>
      <c r="F202" s="336"/>
      <c r="G202" s="333"/>
      <c r="H202" s="309"/>
      <c r="I202" s="293"/>
      <c r="J202" s="293"/>
      <c r="K202" s="338"/>
      <c r="L202" s="315"/>
      <c r="M202" s="318"/>
      <c r="N202" s="316"/>
      <c r="O202" s="316"/>
      <c r="P202" s="322"/>
      <c r="Q202" s="315"/>
      <c r="R202" s="338"/>
      <c r="S202" s="315"/>
      <c r="T202" s="340"/>
      <c r="U202" s="317"/>
      <c r="V202" s="343"/>
      <c r="W202" s="345"/>
      <c r="X202" s="343"/>
      <c r="Y202" s="285"/>
      <c r="Z202" s="285"/>
    </row>
    <row r="203" spans="1:26" ht="150" customHeight="1">
      <c r="A203" s="366"/>
      <c r="B203" s="366"/>
      <c r="C203" s="285"/>
      <c r="D203" s="309"/>
      <c r="E203" s="292"/>
      <c r="F203" s="336"/>
      <c r="G203" s="333"/>
      <c r="H203" s="309"/>
      <c r="I203" s="293"/>
      <c r="J203" s="293"/>
      <c r="K203" s="338"/>
      <c r="L203" s="315"/>
      <c r="M203" s="318"/>
      <c r="N203" s="316"/>
      <c r="O203" s="316"/>
      <c r="P203" s="322"/>
      <c r="Q203" s="315"/>
      <c r="R203" s="338"/>
      <c r="S203" s="315"/>
      <c r="T203" s="340"/>
      <c r="U203" s="317"/>
      <c r="V203" s="343"/>
      <c r="W203" s="345"/>
      <c r="X203" s="343"/>
      <c r="Y203" s="285"/>
      <c r="Z203" s="285"/>
    </row>
    <row r="204" spans="1:26" ht="150" customHeight="1">
      <c r="A204" s="366"/>
      <c r="B204" s="366"/>
      <c r="C204" s="285"/>
      <c r="D204" s="309"/>
      <c r="E204" s="292"/>
      <c r="F204" s="336"/>
      <c r="G204" s="333"/>
      <c r="H204" s="309"/>
      <c r="I204" s="293"/>
      <c r="J204" s="293"/>
      <c r="K204" s="338"/>
      <c r="L204" s="315"/>
      <c r="M204" s="318"/>
      <c r="N204" s="316"/>
      <c r="O204" s="316"/>
      <c r="P204" s="322"/>
      <c r="Q204" s="315"/>
      <c r="R204" s="338"/>
      <c r="S204" s="315"/>
      <c r="T204" s="340"/>
      <c r="U204" s="317"/>
      <c r="V204" s="343"/>
      <c r="W204" s="345"/>
      <c r="X204" s="343"/>
      <c r="Y204" s="285"/>
      <c r="Z204" s="285"/>
    </row>
    <row r="205" spans="1:26" ht="150" customHeight="1">
      <c r="A205" s="366"/>
      <c r="B205" s="366"/>
      <c r="C205" s="285"/>
      <c r="D205" s="309"/>
      <c r="E205" s="292"/>
      <c r="F205" s="336"/>
      <c r="G205" s="333"/>
      <c r="H205" s="309"/>
      <c r="I205" s="293"/>
      <c r="J205" s="293"/>
      <c r="K205" s="338"/>
      <c r="L205" s="315"/>
      <c r="M205" s="318"/>
      <c r="N205" s="316"/>
      <c r="O205" s="316"/>
      <c r="P205" s="322"/>
      <c r="Q205" s="315"/>
      <c r="R205" s="338"/>
      <c r="S205" s="315"/>
      <c r="T205" s="340"/>
      <c r="U205" s="317"/>
      <c r="V205" s="343"/>
      <c r="W205" s="345"/>
      <c r="X205" s="343"/>
      <c r="Y205" s="285"/>
      <c r="Z205" s="285"/>
    </row>
    <row r="206" spans="1:26" ht="150" customHeight="1">
      <c r="A206" s="366"/>
      <c r="B206" s="366"/>
      <c r="C206" s="285"/>
      <c r="D206" s="309"/>
      <c r="E206" s="292"/>
      <c r="F206" s="336"/>
      <c r="G206" s="333"/>
      <c r="H206" s="309"/>
      <c r="I206" s="293"/>
      <c r="J206" s="293"/>
      <c r="K206" s="338"/>
      <c r="L206" s="315"/>
      <c r="M206" s="318"/>
      <c r="N206" s="316"/>
      <c r="O206" s="316"/>
      <c r="P206" s="322"/>
      <c r="Q206" s="315"/>
      <c r="R206" s="338"/>
      <c r="S206" s="315"/>
      <c r="T206" s="340"/>
      <c r="U206" s="317"/>
      <c r="V206" s="343"/>
      <c r="W206" s="345"/>
      <c r="X206" s="343"/>
      <c r="Y206" s="285"/>
      <c r="Z206" s="285"/>
    </row>
    <row r="207" spans="1:26" ht="150" customHeight="1">
      <c r="A207" s="366"/>
      <c r="B207" s="366"/>
      <c r="C207" s="285"/>
      <c r="D207" s="309"/>
      <c r="E207" s="292"/>
      <c r="F207" s="336"/>
      <c r="G207" s="333"/>
      <c r="H207" s="309"/>
      <c r="I207" s="293"/>
      <c r="J207" s="293"/>
      <c r="K207" s="338"/>
      <c r="L207" s="315"/>
      <c r="M207" s="318"/>
      <c r="N207" s="316"/>
      <c r="O207" s="316"/>
      <c r="P207" s="322"/>
      <c r="Q207" s="315"/>
      <c r="R207" s="338"/>
      <c r="S207" s="315"/>
      <c r="T207" s="340"/>
      <c r="U207" s="317"/>
      <c r="V207" s="343"/>
      <c r="W207" s="345"/>
      <c r="X207" s="343"/>
      <c r="Y207" s="285"/>
      <c r="Z207" s="285"/>
    </row>
    <row r="208" spans="1:26" ht="150" customHeight="1">
      <c r="A208" s="366"/>
      <c r="B208" s="366"/>
      <c r="C208" s="285"/>
      <c r="D208" s="309"/>
      <c r="E208" s="292"/>
      <c r="F208" s="336"/>
      <c r="G208" s="333"/>
      <c r="H208" s="309"/>
      <c r="I208" s="293"/>
      <c r="J208" s="293"/>
      <c r="K208" s="338"/>
      <c r="L208" s="315"/>
      <c r="M208" s="318"/>
      <c r="N208" s="316"/>
      <c r="O208" s="316"/>
      <c r="P208" s="322"/>
      <c r="Q208" s="315"/>
      <c r="R208" s="338"/>
      <c r="S208" s="315"/>
      <c r="T208" s="340"/>
      <c r="U208" s="317"/>
      <c r="V208" s="343"/>
      <c r="W208" s="345"/>
      <c r="X208" s="343"/>
      <c r="Y208" s="285"/>
      <c r="Z208" s="285"/>
    </row>
    <row r="209" spans="1:26" ht="150" customHeight="1">
      <c r="A209" s="366"/>
      <c r="B209" s="366"/>
      <c r="C209" s="285"/>
      <c r="D209" s="309"/>
      <c r="E209" s="292"/>
      <c r="F209" s="336"/>
      <c r="G209" s="333"/>
      <c r="H209" s="309"/>
      <c r="I209" s="293"/>
      <c r="J209" s="293"/>
      <c r="K209" s="338"/>
      <c r="L209" s="315"/>
      <c r="M209" s="318"/>
      <c r="N209" s="316"/>
      <c r="O209" s="316"/>
      <c r="P209" s="322"/>
      <c r="Q209" s="315"/>
      <c r="R209" s="338"/>
      <c r="S209" s="315"/>
      <c r="T209" s="340"/>
      <c r="U209" s="317"/>
      <c r="V209" s="343"/>
      <c r="W209" s="345"/>
      <c r="X209" s="343"/>
      <c r="Y209" s="285"/>
      <c r="Z209" s="285"/>
    </row>
    <row r="210" spans="1:26" ht="150" customHeight="1">
      <c r="A210" s="366"/>
      <c r="B210" s="366"/>
      <c r="C210" s="285"/>
      <c r="D210" s="309"/>
      <c r="E210" s="292"/>
      <c r="F210" s="336"/>
      <c r="G210" s="333"/>
      <c r="H210" s="309"/>
      <c r="I210" s="293"/>
      <c r="J210" s="293"/>
      <c r="K210" s="338"/>
      <c r="L210" s="315"/>
      <c r="M210" s="318"/>
      <c r="N210" s="316"/>
      <c r="O210" s="316"/>
      <c r="P210" s="322"/>
      <c r="Q210" s="315"/>
      <c r="R210" s="338"/>
      <c r="S210" s="315"/>
      <c r="T210" s="340"/>
      <c r="U210" s="317"/>
      <c r="V210" s="343"/>
      <c r="W210" s="345"/>
      <c r="X210" s="343"/>
      <c r="Y210" s="285"/>
      <c r="Z210" s="285"/>
    </row>
    <row r="211" spans="1:26" ht="150" customHeight="1">
      <c r="A211" s="366"/>
      <c r="B211" s="366"/>
      <c r="C211" s="285"/>
      <c r="D211" s="309"/>
      <c r="E211" s="292"/>
      <c r="F211" s="336"/>
      <c r="G211" s="333"/>
      <c r="H211" s="309"/>
      <c r="I211" s="293"/>
      <c r="J211" s="293"/>
      <c r="K211" s="338"/>
      <c r="L211" s="315"/>
      <c r="M211" s="318"/>
      <c r="N211" s="316"/>
      <c r="O211" s="316"/>
      <c r="P211" s="322"/>
      <c r="Q211" s="315"/>
      <c r="R211" s="338"/>
      <c r="S211" s="315"/>
      <c r="T211" s="340"/>
      <c r="U211" s="317"/>
      <c r="V211" s="343"/>
      <c r="W211" s="345"/>
      <c r="X211" s="343"/>
      <c r="Y211" s="285"/>
      <c r="Z211" s="285"/>
    </row>
    <row r="212" spans="1:26" ht="150" customHeight="1">
      <c r="A212" s="366"/>
      <c r="B212" s="366"/>
      <c r="C212" s="285"/>
      <c r="D212" s="309"/>
      <c r="E212" s="292"/>
      <c r="F212" s="336"/>
      <c r="G212" s="333"/>
      <c r="H212" s="309"/>
      <c r="I212" s="293"/>
      <c r="J212" s="293"/>
      <c r="K212" s="338"/>
      <c r="L212" s="315"/>
      <c r="M212" s="318"/>
      <c r="N212" s="316"/>
      <c r="O212" s="316"/>
      <c r="P212" s="322"/>
      <c r="Q212" s="315"/>
      <c r="R212" s="338"/>
      <c r="S212" s="315"/>
      <c r="T212" s="340"/>
      <c r="U212" s="317"/>
      <c r="V212" s="343"/>
      <c r="W212" s="345"/>
      <c r="X212" s="343"/>
      <c r="Y212" s="285"/>
      <c r="Z212" s="285"/>
    </row>
    <row r="213" spans="1:26" ht="150" customHeight="1">
      <c r="A213" s="366"/>
      <c r="B213" s="366"/>
      <c r="C213" s="285"/>
      <c r="D213" s="309"/>
      <c r="E213" s="292"/>
      <c r="F213" s="336"/>
      <c r="G213" s="333"/>
      <c r="H213" s="309"/>
      <c r="I213" s="293"/>
      <c r="J213" s="293"/>
      <c r="K213" s="338"/>
      <c r="L213" s="315"/>
      <c r="M213" s="318"/>
      <c r="N213" s="316"/>
      <c r="O213" s="316"/>
      <c r="P213" s="322"/>
      <c r="Q213" s="315"/>
      <c r="R213" s="338"/>
      <c r="S213" s="315"/>
      <c r="T213" s="340"/>
      <c r="U213" s="317"/>
      <c r="V213" s="343"/>
      <c r="W213" s="345"/>
      <c r="X213" s="343"/>
      <c r="Y213" s="285"/>
      <c r="Z213" s="285"/>
    </row>
    <row r="214" spans="1:26" ht="150" customHeight="1">
      <c r="A214" s="366"/>
      <c r="B214" s="366"/>
      <c r="C214" s="285"/>
      <c r="D214" s="309"/>
      <c r="E214" s="292"/>
      <c r="F214" s="336"/>
      <c r="G214" s="333"/>
      <c r="H214" s="309"/>
      <c r="I214" s="293"/>
      <c r="J214" s="293"/>
      <c r="K214" s="338"/>
      <c r="L214" s="315"/>
      <c r="M214" s="318"/>
      <c r="N214" s="316"/>
      <c r="O214" s="316"/>
      <c r="P214" s="322"/>
      <c r="Q214" s="315"/>
      <c r="R214" s="338"/>
      <c r="S214" s="315"/>
      <c r="T214" s="340"/>
      <c r="U214" s="317"/>
      <c r="V214" s="343"/>
      <c r="W214" s="345"/>
      <c r="X214" s="343"/>
      <c r="Y214" s="285"/>
      <c r="Z214" s="285"/>
    </row>
    <row r="215" spans="1:26" ht="150" customHeight="1">
      <c r="A215" s="366"/>
      <c r="B215" s="366"/>
      <c r="C215" s="285"/>
      <c r="D215" s="309"/>
      <c r="E215" s="292"/>
      <c r="F215" s="336"/>
      <c r="G215" s="333"/>
      <c r="H215" s="309"/>
      <c r="I215" s="293"/>
      <c r="J215" s="293"/>
      <c r="K215" s="338"/>
      <c r="L215" s="315"/>
      <c r="M215" s="318"/>
      <c r="N215" s="316"/>
      <c r="O215" s="316"/>
      <c r="P215" s="322"/>
      <c r="Q215" s="315"/>
      <c r="R215" s="338"/>
      <c r="S215" s="315"/>
      <c r="T215" s="340"/>
      <c r="U215" s="317"/>
      <c r="V215" s="343"/>
      <c r="W215" s="345"/>
      <c r="X215" s="343"/>
      <c r="Y215" s="285"/>
      <c r="Z215" s="285"/>
    </row>
    <row r="216" spans="1:26" ht="150" customHeight="1">
      <c r="A216" s="366"/>
      <c r="B216" s="366"/>
      <c r="C216" s="285"/>
      <c r="D216" s="309"/>
      <c r="E216" s="292"/>
      <c r="F216" s="336"/>
      <c r="G216" s="333"/>
      <c r="H216" s="309"/>
      <c r="I216" s="293"/>
      <c r="J216" s="293"/>
      <c r="K216" s="338"/>
      <c r="L216" s="315"/>
      <c r="M216" s="318"/>
      <c r="N216" s="316"/>
      <c r="O216" s="316"/>
      <c r="P216" s="322"/>
      <c r="Q216" s="315"/>
      <c r="R216" s="338"/>
      <c r="S216" s="315"/>
      <c r="T216" s="340"/>
      <c r="U216" s="317"/>
      <c r="V216" s="343"/>
      <c r="W216" s="345"/>
      <c r="X216" s="343"/>
      <c r="Y216" s="285"/>
      <c r="Z216" s="285"/>
    </row>
    <row r="217" spans="1:26" ht="150" customHeight="1">
      <c r="A217" s="366"/>
      <c r="B217" s="366"/>
      <c r="C217" s="285"/>
      <c r="D217" s="309"/>
      <c r="E217" s="292"/>
      <c r="F217" s="336"/>
      <c r="G217" s="333"/>
      <c r="H217" s="309"/>
      <c r="I217" s="293"/>
      <c r="J217" s="293"/>
      <c r="K217" s="338"/>
      <c r="L217" s="315"/>
      <c r="M217" s="318"/>
      <c r="N217" s="316"/>
      <c r="O217" s="316"/>
      <c r="P217" s="322"/>
      <c r="Q217" s="315"/>
      <c r="R217" s="338"/>
      <c r="S217" s="315"/>
      <c r="T217" s="340"/>
      <c r="U217" s="317"/>
      <c r="V217" s="343"/>
      <c r="W217" s="345"/>
      <c r="X217" s="343"/>
      <c r="Y217" s="285"/>
      <c r="Z217" s="285"/>
    </row>
    <row r="218" spans="1:26" ht="150" customHeight="1">
      <c r="A218" s="366"/>
      <c r="B218" s="366"/>
      <c r="C218" s="285"/>
      <c r="D218" s="309"/>
      <c r="E218" s="292"/>
      <c r="F218" s="336"/>
      <c r="G218" s="333"/>
      <c r="H218" s="309"/>
      <c r="I218" s="293"/>
      <c r="J218" s="293"/>
      <c r="K218" s="338"/>
      <c r="L218" s="315"/>
      <c r="M218" s="318"/>
      <c r="N218" s="316"/>
      <c r="O218" s="316"/>
      <c r="P218" s="322"/>
      <c r="Q218" s="315"/>
      <c r="R218" s="338"/>
      <c r="S218" s="315"/>
      <c r="T218" s="340"/>
      <c r="U218" s="317"/>
      <c r="V218" s="343"/>
      <c r="W218" s="345"/>
      <c r="X218" s="343"/>
      <c r="Y218" s="285"/>
      <c r="Z218" s="285"/>
    </row>
    <row r="219" spans="1:26" ht="150" customHeight="1">
      <c r="A219" s="366"/>
      <c r="B219" s="366"/>
      <c r="C219" s="285"/>
      <c r="D219" s="309"/>
      <c r="E219" s="292"/>
      <c r="F219" s="336"/>
      <c r="G219" s="333"/>
      <c r="H219" s="309"/>
      <c r="I219" s="293"/>
      <c r="J219" s="293"/>
      <c r="K219" s="338"/>
      <c r="L219" s="315"/>
      <c r="M219" s="318"/>
      <c r="N219" s="316"/>
      <c r="O219" s="316"/>
      <c r="P219" s="322"/>
      <c r="Q219" s="315"/>
      <c r="R219" s="338"/>
      <c r="S219" s="315"/>
      <c r="T219" s="340"/>
      <c r="U219" s="317"/>
      <c r="V219" s="343"/>
      <c r="W219" s="345"/>
      <c r="X219" s="343"/>
      <c r="Y219" s="285"/>
      <c r="Z219" s="285"/>
    </row>
    <row r="220" spans="1:26" ht="150" customHeight="1">
      <c r="A220" s="366"/>
      <c r="B220" s="366"/>
      <c r="C220" s="285"/>
      <c r="D220" s="309"/>
      <c r="E220" s="292"/>
      <c r="F220" s="336"/>
      <c r="G220" s="333"/>
      <c r="H220" s="309"/>
      <c r="I220" s="293"/>
      <c r="J220" s="293"/>
      <c r="K220" s="338"/>
      <c r="L220" s="315"/>
      <c r="M220" s="318"/>
      <c r="N220" s="316"/>
      <c r="O220" s="316"/>
      <c r="P220" s="322"/>
      <c r="Q220" s="315"/>
      <c r="R220" s="338"/>
      <c r="S220" s="315"/>
      <c r="T220" s="340"/>
      <c r="U220" s="317"/>
      <c r="V220" s="343"/>
      <c r="W220" s="345"/>
      <c r="X220" s="343"/>
      <c r="Y220" s="285"/>
      <c r="Z220" s="285"/>
    </row>
    <row r="221" spans="1:26" ht="150" customHeight="1">
      <c r="A221" s="366"/>
      <c r="B221" s="366"/>
      <c r="C221" s="285"/>
      <c r="D221" s="309"/>
      <c r="E221" s="292"/>
      <c r="F221" s="336"/>
      <c r="G221" s="333"/>
      <c r="H221" s="309"/>
      <c r="I221" s="293"/>
      <c r="J221" s="293"/>
      <c r="K221" s="338"/>
      <c r="L221" s="315"/>
      <c r="M221" s="318"/>
      <c r="N221" s="316"/>
      <c r="O221" s="316"/>
      <c r="P221" s="322"/>
      <c r="Q221" s="315"/>
      <c r="R221" s="338"/>
      <c r="S221" s="315"/>
      <c r="T221" s="340"/>
      <c r="U221" s="317"/>
      <c r="V221" s="343"/>
      <c r="W221" s="345"/>
      <c r="X221" s="343"/>
      <c r="Y221" s="285"/>
      <c r="Z221" s="285"/>
    </row>
    <row r="222" spans="1:26" ht="150" customHeight="1">
      <c r="A222" s="366"/>
      <c r="B222" s="366"/>
      <c r="C222" s="285"/>
      <c r="D222" s="309"/>
      <c r="E222" s="292"/>
      <c r="F222" s="336"/>
      <c r="G222" s="333"/>
      <c r="H222" s="309"/>
      <c r="I222" s="293"/>
      <c r="J222" s="293"/>
      <c r="K222" s="338"/>
      <c r="L222" s="315"/>
      <c r="M222" s="318"/>
      <c r="N222" s="316"/>
      <c r="O222" s="316"/>
      <c r="P222" s="322"/>
      <c r="Q222" s="315"/>
      <c r="R222" s="338"/>
      <c r="S222" s="315"/>
      <c r="T222" s="340"/>
      <c r="U222" s="317"/>
      <c r="V222" s="343"/>
      <c r="W222" s="345"/>
      <c r="X222" s="343"/>
      <c r="Y222" s="285"/>
      <c r="Z222" s="285"/>
    </row>
    <row r="223" spans="1:26" ht="150" customHeight="1">
      <c r="A223" s="366"/>
      <c r="B223" s="366"/>
      <c r="C223" s="285"/>
      <c r="D223" s="309"/>
      <c r="E223" s="292"/>
      <c r="F223" s="336"/>
      <c r="G223" s="333"/>
      <c r="H223" s="309"/>
      <c r="I223" s="293"/>
      <c r="J223" s="293"/>
      <c r="K223" s="338"/>
      <c r="L223" s="315"/>
      <c r="M223" s="318"/>
      <c r="N223" s="316"/>
      <c r="O223" s="316"/>
      <c r="P223" s="322"/>
      <c r="Q223" s="315"/>
      <c r="R223" s="338"/>
      <c r="S223" s="315"/>
      <c r="T223" s="340"/>
      <c r="U223" s="317"/>
      <c r="V223" s="343"/>
      <c r="W223" s="345"/>
      <c r="X223" s="343"/>
      <c r="Y223" s="285"/>
      <c r="Z223" s="285"/>
    </row>
    <row r="224" spans="1:26" ht="150" customHeight="1">
      <c r="A224" s="366"/>
      <c r="B224" s="366"/>
      <c r="C224" s="285"/>
      <c r="D224" s="309"/>
      <c r="E224" s="292"/>
      <c r="F224" s="336"/>
      <c r="G224" s="333"/>
      <c r="H224" s="309"/>
      <c r="I224" s="293"/>
      <c r="J224" s="293"/>
      <c r="K224" s="338"/>
      <c r="L224" s="315"/>
      <c r="M224" s="318"/>
      <c r="N224" s="316"/>
      <c r="O224" s="316"/>
      <c r="P224" s="322"/>
      <c r="Q224" s="315"/>
      <c r="R224" s="338"/>
      <c r="S224" s="315"/>
      <c r="T224" s="340"/>
      <c r="U224" s="317"/>
      <c r="V224" s="343"/>
      <c r="W224" s="345"/>
      <c r="X224" s="343"/>
      <c r="Y224" s="285"/>
      <c r="Z224" s="285"/>
    </row>
    <row r="225" spans="1:26" ht="150" customHeight="1">
      <c r="A225" s="366"/>
      <c r="B225" s="366"/>
      <c r="C225" s="285"/>
      <c r="D225" s="309"/>
      <c r="E225" s="292"/>
      <c r="F225" s="336"/>
      <c r="G225" s="333"/>
      <c r="H225" s="309"/>
      <c r="I225" s="293"/>
      <c r="J225" s="293"/>
      <c r="K225" s="338"/>
      <c r="L225" s="315"/>
      <c r="M225" s="318"/>
      <c r="N225" s="316"/>
      <c r="O225" s="316"/>
      <c r="P225" s="322"/>
      <c r="Q225" s="315"/>
      <c r="R225" s="338"/>
      <c r="S225" s="315"/>
      <c r="T225" s="340"/>
      <c r="U225" s="317"/>
      <c r="V225" s="343"/>
      <c r="W225" s="345"/>
      <c r="X225" s="343"/>
      <c r="Y225" s="285"/>
      <c r="Z225" s="285"/>
    </row>
    <row r="226" spans="1:26" ht="150" customHeight="1">
      <c r="A226" s="366"/>
      <c r="B226" s="366"/>
      <c r="C226" s="285"/>
      <c r="D226" s="309"/>
      <c r="E226" s="292"/>
      <c r="F226" s="336"/>
      <c r="G226" s="333"/>
      <c r="H226" s="309"/>
      <c r="I226" s="293"/>
      <c r="J226" s="293"/>
      <c r="K226" s="338"/>
      <c r="L226" s="315"/>
      <c r="M226" s="318"/>
      <c r="N226" s="316"/>
      <c r="O226" s="316"/>
      <c r="P226" s="322"/>
      <c r="Q226" s="315"/>
      <c r="R226" s="338"/>
      <c r="S226" s="315"/>
      <c r="T226" s="340"/>
      <c r="U226" s="317"/>
      <c r="V226" s="343"/>
      <c r="W226" s="345"/>
      <c r="X226" s="343"/>
      <c r="Y226" s="285"/>
      <c r="Z226" s="285"/>
    </row>
    <row r="227" spans="1:26" ht="150" customHeight="1">
      <c r="A227" s="366"/>
      <c r="B227" s="366"/>
      <c r="C227" s="285"/>
      <c r="D227" s="309"/>
      <c r="E227" s="292"/>
      <c r="F227" s="336"/>
      <c r="G227" s="333"/>
      <c r="H227" s="309"/>
      <c r="I227" s="293"/>
      <c r="J227" s="293"/>
      <c r="K227" s="338"/>
      <c r="L227" s="315"/>
      <c r="M227" s="318"/>
      <c r="N227" s="316"/>
      <c r="O227" s="316"/>
      <c r="P227" s="322"/>
      <c r="Q227" s="315"/>
      <c r="R227" s="338"/>
      <c r="S227" s="315"/>
      <c r="T227" s="340"/>
      <c r="U227" s="317"/>
      <c r="V227" s="343"/>
      <c r="W227" s="345"/>
      <c r="X227" s="343"/>
      <c r="Y227" s="285"/>
      <c r="Z227" s="285"/>
    </row>
    <row r="228" spans="1:26" ht="150" customHeight="1">
      <c r="A228" s="366"/>
      <c r="B228" s="366"/>
      <c r="C228" s="285"/>
      <c r="D228" s="309"/>
      <c r="E228" s="292"/>
      <c r="F228" s="336"/>
      <c r="G228" s="333"/>
      <c r="H228" s="309"/>
      <c r="I228" s="293"/>
      <c r="J228" s="293"/>
      <c r="K228" s="338"/>
      <c r="L228" s="315"/>
      <c r="M228" s="318"/>
      <c r="N228" s="316"/>
      <c r="O228" s="316"/>
      <c r="P228" s="322"/>
      <c r="Q228" s="315"/>
      <c r="R228" s="338"/>
      <c r="S228" s="315"/>
      <c r="T228" s="340"/>
      <c r="U228" s="317"/>
      <c r="V228" s="343"/>
      <c r="W228" s="345"/>
      <c r="X228" s="343"/>
      <c r="Y228" s="285"/>
      <c r="Z228" s="285"/>
    </row>
    <row r="229" spans="1:26" ht="150" customHeight="1">
      <c r="A229" s="366"/>
      <c r="B229" s="366"/>
      <c r="C229" s="285"/>
      <c r="D229" s="309"/>
      <c r="E229" s="292"/>
      <c r="F229" s="336"/>
      <c r="G229" s="333"/>
      <c r="H229" s="309"/>
      <c r="I229" s="293"/>
      <c r="J229" s="293"/>
      <c r="K229" s="338"/>
      <c r="L229" s="315"/>
      <c r="M229" s="318"/>
      <c r="N229" s="316"/>
      <c r="O229" s="316"/>
      <c r="P229" s="322"/>
      <c r="Q229" s="315"/>
      <c r="R229" s="338"/>
      <c r="S229" s="315"/>
      <c r="T229" s="340"/>
      <c r="U229" s="317"/>
      <c r="V229" s="343"/>
      <c r="W229" s="345"/>
      <c r="X229" s="343"/>
      <c r="Y229" s="285"/>
      <c r="Z229" s="285"/>
    </row>
    <row r="230" spans="1:26" ht="150" customHeight="1">
      <c r="A230" s="366"/>
      <c r="B230" s="366"/>
      <c r="C230" s="285"/>
      <c r="D230" s="309"/>
      <c r="E230" s="292"/>
      <c r="F230" s="336"/>
      <c r="G230" s="333"/>
      <c r="H230" s="309"/>
      <c r="I230" s="293"/>
      <c r="J230" s="293"/>
      <c r="K230" s="338"/>
      <c r="L230" s="315"/>
      <c r="M230" s="318"/>
      <c r="N230" s="316"/>
      <c r="O230" s="316"/>
      <c r="P230" s="322"/>
      <c r="Q230" s="315"/>
      <c r="R230" s="338"/>
      <c r="S230" s="315"/>
      <c r="T230" s="340"/>
      <c r="U230" s="317"/>
      <c r="V230" s="343"/>
      <c r="W230" s="345"/>
      <c r="X230" s="343"/>
      <c r="Y230" s="285"/>
      <c r="Z230" s="285"/>
    </row>
    <row r="231" spans="1:26" ht="150" customHeight="1">
      <c r="A231" s="366"/>
      <c r="B231" s="366"/>
      <c r="C231" s="285"/>
      <c r="D231" s="309"/>
      <c r="E231" s="292"/>
      <c r="F231" s="336"/>
      <c r="G231" s="333"/>
      <c r="H231" s="309"/>
      <c r="I231" s="293"/>
      <c r="J231" s="293"/>
      <c r="K231" s="338"/>
      <c r="L231" s="315"/>
      <c r="M231" s="318"/>
      <c r="N231" s="316"/>
      <c r="O231" s="316"/>
      <c r="P231" s="322"/>
      <c r="Q231" s="315"/>
      <c r="R231" s="338"/>
      <c r="S231" s="315"/>
      <c r="T231" s="340"/>
      <c r="U231" s="317"/>
      <c r="V231" s="343"/>
      <c r="W231" s="345"/>
      <c r="X231" s="343"/>
      <c r="Y231" s="285"/>
      <c r="Z231" s="285"/>
    </row>
    <row r="232" spans="1:26" ht="150" customHeight="1">
      <c r="A232" s="366"/>
      <c r="B232" s="366"/>
      <c r="C232" s="285"/>
      <c r="D232" s="309"/>
      <c r="E232" s="292"/>
      <c r="F232" s="336"/>
      <c r="G232" s="333"/>
      <c r="H232" s="309"/>
      <c r="I232" s="293"/>
      <c r="J232" s="293"/>
      <c r="K232" s="338"/>
      <c r="L232" s="315"/>
      <c r="M232" s="318"/>
      <c r="N232" s="316"/>
      <c r="O232" s="316"/>
      <c r="P232" s="322"/>
      <c r="Q232" s="315"/>
      <c r="R232" s="338"/>
      <c r="S232" s="315"/>
      <c r="T232" s="340"/>
      <c r="U232" s="317"/>
      <c r="V232" s="343"/>
      <c r="W232" s="345"/>
      <c r="X232" s="343"/>
      <c r="Y232" s="285"/>
      <c r="Z232" s="285"/>
    </row>
    <row r="233" spans="1:26" ht="150" customHeight="1">
      <c r="A233" s="366"/>
      <c r="B233" s="366"/>
      <c r="C233" s="285"/>
      <c r="D233" s="309"/>
      <c r="E233" s="292"/>
      <c r="F233" s="336"/>
      <c r="G233" s="333"/>
      <c r="H233" s="309"/>
      <c r="I233" s="293"/>
      <c r="J233" s="293"/>
      <c r="K233" s="338"/>
      <c r="L233" s="315"/>
      <c r="M233" s="318"/>
      <c r="N233" s="316"/>
      <c r="O233" s="316"/>
      <c r="P233" s="322"/>
      <c r="Q233" s="315"/>
      <c r="R233" s="338"/>
      <c r="S233" s="315"/>
      <c r="T233" s="340"/>
      <c r="U233" s="317"/>
      <c r="V233" s="343"/>
      <c r="W233" s="345"/>
      <c r="X233" s="343"/>
      <c r="Y233" s="285"/>
      <c r="Z233" s="285"/>
    </row>
    <row r="234" spans="1:26" ht="150" customHeight="1">
      <c r="A234" s="366"/>
      <c r="B234" s="366"/>
      <c r="C234" s="285"/>
      <c r="D234" s="309"/>
      <c r="E234" s="292"/>
      <c r="F234" s="336"/>
      <c r="G234" s="333"/>
      <c r="H234" s="309"/>
      <c r="I234" s="293"/>
      <c r="J234" s="293"/>
      <c r="K234" s="338"/>
      <c r="L234" s="315"/>
      <c r="M234" s="318"/>
      <c r="N234" s="316"/>
      <c r="O234" s="316"/>
      <c r="P234" s="322"/>
      <c r="Q234" s="315"/>
      <c r="R234" s="338"/>
      <c r="S234" s="315"/>
      <c r="T234" s="340"/>
      <c r="U234" s="317"/>
      <c r="V234" s="343"/>
      <c r="W234" s="345"/>
      <c r="X234" s="343"/>
      <c r="Y234" s="285"/>
      <c r="Z234" s="285"/>
    </row>
    <row r="235" spans="1:26" ht="150" customHeight="1">
      <c r="A235" s="366"/>
      <c r="B235" s="366"/>
      <c r="C235" s="285"/>
      <c r="D235" s="309"/>
      <c r="E235" s="292"/>
      <c r="F235" s="336"/>
      <c r="G235" s="333"/>
      <c r="H235" s="309"/>
      <c r="I235" s="293"/>
      <c r="J235" s="293"/>
      <c r="K235" s="338"/>
      <c r="L235" s="315"/>
      <c r="M235" s="318"/>
      <c r="N235" s="316"/>
      <c r="O235" s="316"/>
      <c r="P235" s="322"/>
      <c r="Q235" s="315"/>
      <c r="R235" s="338"/>
      <c r="S235" s="315"/>
      <c r="T235" s="340"/>
      <c r="U235" s="317"/>
      <c r="V235" s="343"/>
      <c r="W235" s="345"/>
      <c r="X235" s="343"/>
      <c r="Y235" s="285"/>
      <c r="Z235" s="285"/>
    </row>
    <row r="236" spans="1:26" ht="150" customHeight="1">
      <c r="A236" s="366"/>
      <c r="B236" s="366"/>
      <c r="C236" s="285"/>
      <c r="D236" s="309"/>
      <c r="E236" s="292"/>
      <c r="F236" s="336"/>
      <c r="G236" s="333"/>
      <c r="H236" s="309"/>
      <c r="I236" s="293"/>
      <c r="J236" s="293"/>
      <c r="K236" s="338"/>
      <c r="L236" s="315"/>
      <c r="M236" s="318"/>
      <c r="N236" s="316"/>
      <c r="O236" s="316"/>
      <c r="P236" s="322"/>
      <c r="Q236" s="315"/>
      <c r="R236" s="338"/>
      <c r="S236" s="315"/>
      <c r="T236" s="340"/>
      <c r="U236" s="317"/>
      <c r="V236" s="343"/>
      <c r="W236" s="345"/>
      <c r="X236" s="343"/>
      <c r="Y236" s="285"/>
      <c r="Z236" s="285"/>
    </row>
    <row r="237" spans="1:26" ht="150" customHeight="1">
      <c r="A237" s="366"/>
      <c r="B237" s="366"/>
      <c r="C237" s="285"/>
      <c r="D237" s="309"/>
      <c r="E237" s="292"/>
      <c r="F237" s="336"/>
      <c r="G237" s="333"/>
      <c r="H237" s="309"/>
      <c r="I237" s="293"/>
      <c r="J237" s="293"/>
      <c r="K237" s="338"/>
      <c r="L237" s="315"/>
      <c r="M237" s="318"/>
      <c r="N237" s="316"/>
      <c r="O237" s="316"/>
      <c r="P237" s="322"/>
      <c r="Q237" s="315"/>
      <c r="R237" s="338"/>
      <c r="S237" s="315"/>
      <c r="T237" s="340"/>
      <c r="U237" s="317"/>
      <c r="V237" s="343"/>
      <c r="W237" s="345"/>
      <c r="X237" s="343"/>
      <c r="Y237" s="285"/>
      <c r="Z237" s="285"/>
    </row>
    <row r="238" spans="1:26" ht="150" customHeight="1">
      <c r="A238" s="366"/>
      <c r="B238" s="366"/>
      <c r="C238" s="285"/>
      <c r="D238" s="309"/>
      <c r="E238" s="292"/>
      <c r="F238" s="336"/>
      <c r="G238" s="333"/>
      <c r="H238" s="309"/>
      <c r="I238" s="293"/>
      <c r="J238" s="293"/>
      <c r="K238" s="338"/>
      <c r="L238" s="315"/>
      <c r="M238" s="318"/>
      <c r="N238" s="316"/>
      <c r="O238" s="316"/>
      <c r="P238" s="322"/>
      <c r="Q238" s="315"/>
      <c r="R238" s="338"/>
      <c r="S238" s="315"/>
      <c r="T238" s="340"/>
      <c r="U238" s="317"/>
      <c r="V238" s="343"/>
      <c r="W238" s="345"/>
      <c r="X238" s="343"/>
      <c r="Y238" s="285"/>
      <c r="Z238" s="285"/>
    </row>
    <row r="239" spans="1:26" ht="150" customHeight="1">
      <c r="A239" s="366"/>
      <c r="B239" s="366"/>
      <c r="C239" s="285"/>
      <c r="D239" s="309"/>
      <c r="E239" s="292"/>
      <c r="F239" s="336"/>
      <c r="G239" s="333"/>
      <c r="H239" s="309"/>
      <c r="I239" s="293"/>
      <c r="J239" s="293"/>
      <c r="K239" s="338"/>
      <c r="L239" s="315"/>
      <c r="M239" s="318"/>
      <c r="N239" s="316"/>
      <c r="O239" s="316"/>
      <c r="P239" s="322"/>
      <c r="Q239" s="315"/>
      <c r="R239" s="338"/>
      <c r="S239" s="315"/>
      <c r="T239" s="340"/>
      <c r="U239" s="317"/>
      <c r="V239" s="343"/>
      <c r="W239" s="345"/>
      <c r="X239" s="343"/>
      <c r="Y239" s="285"/>
      <c r="Z239" s="285"/>
    </row>
    <row r="240" spans="1:26" ht="150" customHeight="1">
      <c r="A240" s="366"/>
      <c r="B240" s="366"/>
      <c r="C240" s="285"/>
      <c r="D240" s="309"/>
      <c r="E240" s="292"/>
      <c r="F240" s="336"/>
      <c r="G240" s="333"/>
      <c r="H240" s="309"/>
      <c r="I240" s="293"/>
      <c r="J240" s="293"/>
      <c r="K240" s="338"/>
      <c r="L240" s="315"/>
      <c r="M240" s="318"/>
      <c r="N240" s="316"/>
      <c r="O240" s="316"/>
      <c r="P240" s="322"/>
      <c r="Q240" s="315"/>
      <c r="R240" s="338"/>
      <c r="S240" s="315"/>
      <c r="T240" s="340"/>
      <c r="U240" s="317"/>
      <c r="V240" s="343"/>
      <c r="W240" s="345"/>
      <c r="X240" s="343"/>
      <c r="Y240" s="285"/>
      <c r="Z240" s="285"/>
    </row>
    <row r="241" spans="1:26" ht="150" customHeight="1">
      <c r="A241" s="366"/>
      <c r="B241" s="366"/>
      <c r="C241" s="285"/>
      <c r="D241" s="309"/>
      <c r="E241" s="292"/>
      <c r="F241" s="336"/>
      <c r="G241" s="333"/>
      <c r="H241" s="309"/>
      <c r="I241" s="293"/>
      <c r="J241" s="293"/>
      <c r="K241" s="338"/>
      <c r="L241" s="315"/>
      <c r="M241" s="318"/>
      <c r="N241" s="316"/>
      <c r="O241" s="316"/>
      <c r="P241" s="322"/>
      <c r="Q241" s="315"/>
      <c r="R241" s="338"/>
      <c r="S241" s="315"/>
      <c r="T241" s="340"/>
      <c r="U241" s="317"/>
      <c r="V241" s="343"/>
      <c r="W241" s="345"/>
      <c r="X241" s="343"/>
      <c r="Y241" s="285"/>
      <c r="Z241" s="285"/>
    </row>
    <row r="242" spans="1:26" ht="150" customHeight="1">
      <c r="A242" s="366"/>
      <c r="B242" s="366"/>
      <c r="C242" s="285"/>
      <c r="D242" s="309"/>
      <c r="E242" s="292"/>
      <c r="F242" s="336"/>
      <c r="G242" s="333"/>
      <c r="H242" s="309"/>
      <c r="I242" s="293"/>
      <c r="J242" s="293"/>
      <c r="K242" s="338"/>
      <c r="L242" s="315"/>
      <c r="M242" s="318"/>
      <c r="N242" s="316"/>
      <c r="O242" s="316"/>
      <c r="P242" s="322"/>
      <c r="Q242" s="315"/>
      <c r="R242" s="338"/>
      <c r="S242" s="315"/>
      <c r="T242" s="340"/>
      <c r="U242" s="317"/>
      <c r="V242" s="343"/>
      <c r="W242" s="345"/>
      <c r="X242" s="343"/>
      <c r="Y242" s="285"/>
      <c r="Z242" s="285"/>
    </row>
    <row r="243" spans="1:26" ht="150" customHeight="1">
      <c r="A243" s="366"/>
      <c r="B243" s="366"/>
      <c r="C243" s="285"/>
      <c r="D243" s="309"/>
      <c r="E243" s="292"/>
      <c r="F243" s="336"/>
      <c r="G243" s="333"/>
      <c r="H243" s="309"/>
      <c r="I243" s="293"/>
      <c r="J243" s="293"/>
      <c r="K243" s="338"/>
      <c r="L243" s="315"/>
      <c r="M243" s="318"/>
      <c r="N243" s="316"/>
      <c r="O243" s="316"/>
      <c r="P243" s="322"/>
      <c r="Q243" s="315"/>
      <c r="R243" s="338"/>
      <c r="S243" s="315"/>
      <c r="T243" s="340"/>
      <c r="U243" s="317"/>
      <c r="V243" s="343"/>
      <c r="W243" s="345"/>
      <c r="X243" s="343"/>
      <c r="Y243" s="285"/>
      <c r="Z243" s="285"/>
    </row>
    <row r="244" spans="1:26" ht="150" customHeight="1">
      <c r="A244" s="366"/>
      <c r="B244" s="366"/>
      <c r="C244" s="285"/>
      <c r="D244" s="309"/>
      <c r="E244" s="292"/>
      <c r="F244" s="336"/>
      <c r="G244" s="333"/>
      <c r="H244" s="309"/>
      <c r="I244" s="293"/>
      <c r="J244" s="293"/>
      <c r="K244" s="338"/>
      <c r="L244" s="315"/>
      <c r="M244" s="318"/>
      <c r="N244" s="316"/>
      <c r="O244" s="316"/>
      <c r="P244" s="322"/>
      <c r="Q244" s="315"/>
      <c r="R244" s="338"/>
      <c r="S244" s="315"/>
      <c r="T244" s="340"/>
      <c r="U244" s="317"/>
      <c r="V244" s="343"/>
      <c r="W244" s="345"/>
      <c r="X244" s="343"/>
      <c r="Y244" s="285"/>
      <c r="Z244" s="285"/>
    </row>
    <row r="245" spans="1:26" ht="150" customHeight="1">
      <c r="A245" s="366"/>
      <c r="B245" s="366"/>
      <c r="C245" s="285"/>
      <c r="D245" s="309"/>
      <c r="E245" s="292"/>
      <c r="F245" s="336"/>
      <c r="G245" s="333"/>
      <c r="H245" s="309"/>
      <c r="I245" s="293"/>
      <c r="J245" s="293"/>
      <c r="K245" s="338"/>
      <c r="L245" s="315"/>
      <c r="M245" s="318"/>
      <c r="N245" s="316"/>
      <c r="O245" s="316"/>
      <c r="P245" s="322"/>
      <c r="Q245" s="315"/>
      <c r="R245" s="338"/>
      <c r="S245" s="315"/>
      <c r="T245" s="340"/>
      <c r="U245" s="317"/>
      <c r="V245" s="343"/>
      <c r="W245" s="345"/>
      <c r="X245" s="343"/>
      <c r="Y245" s="285"/>
      <c r="Z245" s="285"/>
    </row>
    <row r="246" spans="1:26" ht="150" customHeight="1">
      <c r="A246" s="366"/>
      <c r="B246" s="366"/>
      <c r="C246" s="285"/>
      <c r="D246" s="309"/>
      <c r="E246" s="292"/>
      <c r="F246" s="336"/>
      <c r="G246" s="333"/>
      <c r="H246" s="309"/>
      <c r="I246" s="293"/>
      <c r="J246" s="293"/>
      <c r="K246" s="338"/>
      <c r="L246" s="315"/>
      <c r="M246" s="318"/>
      <c r="N246" s="316"/>
      <c r="O246" s="316"/>
      <c r="P246" s="322"/>
      <c r="Q246" s="315"/>
      <c r="R246" s="338"/>
      <c r="S246" s="315"/>
      <c r="T246" s="340"/>
      <c r="U246" s="317"/>
      <c r="V246" s="343"/>
      <c r="W246" s="345"/>
      <c r="X246" s="343"/>
      <c r="Y246" s="285"/>
      <c r="Z246" s="285"/>
    </row>
    <row r="247" spans="1:26" ht="150" customHeight="1">
      <c r="A247" s="366"/>
      <c r="B247" s="366"/>
      <c r="C247" s="285"/>
      <c r="D247" s="309"/>
      <c r="E247" s="292"/>
      <c r="F247" s="336"/>
      <c r="G247" s="333"/>
      <c r="H247" s="309"/>
      <c r="I247" s="293"/>
      <c r="J247" s="293"/>
      <c r="K247" s="338"/>
      <c r="L247" s="315"/>
      <c r="M247" s="318"/>
      <c r="N247" s="316"/>
      <c r="O247" s="316"/>
      <c r="P247" s="322"/>
      <c r="Q247" s="315"/>
      <c r="R247" s="338"/>
      <c r="S247" s="315"/>
      <c r="T247" s="340"/>
      <c r="U247" s="317"/>
      <c r="V247" s="343"/>
      <c r="W247" s="345"/>
      <c r="X247" s="343"/>
      <c r="Y247" s="285"/>
      <c r="Z247" s="285"/>
    </row>
    <row r="248" spans="1:26" ht="150" customHeight="1">
      <c r="A248" s="366"/>
      <c r="B248" s="366"/>
      <c r="C248" s="285"/>
      <c r="D248" s="309"/>
      <c r="E248" s="292"/>
      <c r="F248" s="336"/>
      <c r="G248" s="333"/>
      <c r="H248" s="309"/>
      <c r="I248" s="293"/>
      <c r="J248" s="293"/>
      <c r="K248" s="338"/>
      <c r="L248" s="315"/>
      <c r="M248" s="318"/>
      <c r="N248" s="316"/>
      <c r="O248" s="316"/>
      <c r="P248" s="322"/>
      <c r="Q248" s="315"/>
      <c r="R248" s="338"/>
      <c r="S248" s="315"/>
      <c r="T248" s="340"/>
      <c r="U248" s="317"/>
      <c r="V248" s="343"/>
      <c r="W248" s="345"/>
      <c r="X248" s="343"/>
      <c r="Y248" s="285"/>
      <c r="Z248" s="285"/>
    </row>
    <row r="249" spans="1:26" ht="150" customHeight="1">
      <c r="A249" s="366"/>
      <c r="B249" s="366"/>
      <c r="C249" s="285"/>
      <c r="D249" s="309"/>
      <c r="E249" s="292"/>
      <c r="F249" s="336"/>
      <c r="G249" s="333"/>
      <c r="H249" s="309"/>
      <c r="I249" s="293"/>
      <c r="J249" s="293"/>
      <c r="K249" s="338"/>
      <c r="L249" s="315"/>
      <c r="M249" s="318"/>
      <c r="N249" s="316"/>
      <c r="O249" s="316"/>
      <c r="P249" s="322"/>
      <c r="Q249" s="315"/>
      <c r="R249" s="338"/>
      <c r="S249" s="315"/>
      <c r="T249" s="340"/>
      <c r="U249" s="317"/>
      <c r="V249" s="343"/>
      <c r="W249" s="345"/>
      <c r="X249" s="343"/>
      <c r="Y249" s="285"/>
      <c r="Z249" s="285"/>
    </row>
    <row r="250" spans="1:26" ht="150" customHeight="1">
      <c r="A250" s="366"/>
      <c r="B250" s="366"/>
      <c r="C250" s="285"/>
      <c r="D250" s="309"/>
      <c r="E250" s="292"/>
      <c r="F250" s="336"/>
      <c r="G250" s="333"/>
      <c r="H250" s="309"/>
      <c r="I250" s="293"/>
      <c r="J250" s="293"/>
      <c r="K250" s="338"/>
      <c r="L250" s="315"/>
      <c r="M250" s="318"/>
      <c r="N250" s="316"/>
      <c r="O250" s="316"/>
      <c r="P250" s="322"/>
      <c r="Q250" s="315"/>
      <c r="R250" s="338"/>
      <c r="S250" s="315"/>
      <c r="T250" s="340"/>
      <c r="U250" s="317"/>
      <c r="V250" s="343"/>
      <c r="W250" s="345"/>
      <c r="X250" s="343"/>
      <c r="Y250" s="285"/>
      <c r="Z250" s="285"/>
    </row>
    <row r="251" spans="1:26" ht="150" customHeight="1">
      <c r="A251" s="366"/>
      <c r="B251" s="366"/>
      <c r="C251" s="285"/>
      <c r="D251" s="309"/>
      <c r="E251" s="292"/>
      <c r="F251" s="336"/>
      <c r="G251" s="333"/>
      <c r="H251" s="309"/>
      <c r="I251" s="293"/>
      <c r="J251" s="293"/>
      <c r="K251" s="338"/>
      <c r="L251" s="315"/>
      <c r="M251" s="318"/>
      <c r="N251" s="316"/>
      <c r="O251" s="316"/>
      <c r="P251" s="322"/>
      <c r="Q251" s="315"/>
      <c r="R251" s="338"/>
      <c r="S251" s="315"/>
      <c r="T251" s="340"/>
      <c r="U251" s="317"/>
      <c r="V251" s="343"/>
      <c r="W251" s="345"/>
      <c r="X251" s="343"/>
      <c r="Y251" s="285"/>
      <c r="Z251" s="285"/>
    </row>
    <row r="252" spans="1:26" ht="150" customHeight="1">
      <c r="A252" s="366"/>
      <c r="B252" s="366"/>
      <c r="C252" s="285"/>
      <c r="D252" s="309"/>
      <c r="E252" s="292"/>
      <c r="F252" s="336"/>
      <c r="G252" s="333"/>
      <c r="H252" s="309"/>
      <c r="I252" s="293"/>
      <c r="J252" s="293"/>
      <c r="K252" s="338"/>
      <c r="L252" s="315"/>
      <c r="M252" s="318"/>
      <c r="N252" s="316"/>
      <c r="O252" s="316"/>
      <c r="P252" s="322"/>
      <c r="Q252" s="315"/>
      <c r="R252" s="338"/>
      <c r="S252" s="315"/>
      <c r="T252" s="340"/>
      <c r="U252" s="317"/>
      <c r="V252" s="343"/>
      <c r="W252" s="345"/>
      <c r="X252" s="343"/>
      <c r="Y252" s="285"/>
      <c r="Z252" s="285"/>
    </row>
    <row r="253" spans="1:26" ht="150" customHeight="1">
      <c r="A253" s="366"/>
      <c r="B253" s="366"/>
      <c r="C253" s="285"/>
      <c r="D253" s="309"/>
      <c r="E253" s="292"/>
      <c r="F253" s="336"/>
      <c r="G253" s="333"/>
      <c r="H253" s="309"/>
      <c r="I253" s="293"/>
      <c r="J253" s="293"/>
      <c r="K253" s="338"/>
      <c r="L253" s="315"/>
      <c r="M253" s="318"/>
      <c r="N253" s="316"/>
      <c r="O253" s="316"/>
      <c r="P253" s="322"/>
      <c r="Q253" s="315"/>
      <c r="R253" s="338"/>
      <c r="S253" s="315"/>
      <c r="T253" s="340"/>
      <c r="U253" s="317"/>
      <c r="V253" s="343"/>
      <c r="W253" s="345"/>
      <c r="X253" s="343"/>
      <c r="Y253" s="285"/>
      <c r="Z253" s="285"/>
    </row>
    <row r="254" spans="1:26" ht="150" customHeight="1">
      <c r="A254" s="366"/>
      <c r="B254" s="366"/>
      <c r="C254" s="285"/>
      <c r="D254" s="309"/>
      <c r="E254" s="292"/>
      <c r="F254" s="336"/>
      <c r="G254" s="333"/>
      <c r="H254" s="309"/>
      <c r="I254" s="293"/>
      <c r="J254" s="293"/>
      <c r="K254" s="338"/>
      <c r="L254" s="315"/>
      <c r="M254" s="318"/>
      <c r="N254" s="316"/>
      <c r="O254" s="316"/>
      <c r="P254" s="322"/>
      <c r="Q254" s="315"/>
      <c r="R254" s="338"/>
      <c r="S254" s="315"/>
      <c r="T254" s="340"/>
      <c r="U254" s="317"/>
      <c r="V254" s="343"/>
      <c r="W254" s="345"/>
      <c r="X254" s="343"/>
      <c r="Y254" s="285"/>
      <c r="Z254" s="285"/>
    </row>
    <row r="255" spans="1:26" ht="150" customHeight="1">
      <c r="A255" s="366"/>
      <c r="B255" s="366"/>
      <c r="C255" s="285"/>
      <c r="D255" s="309"/>
      <c r="E255" s="292"/>
      <c r="F255" s="336"/>
      <c r="G255" s="333"/>
      <c r="H255" s="309"/>
      <c r="I255" s="293"/>
      <c r="J255" s="293"/>
      <c r="K255" s="338"/>
      <c r="L255" s="315"/>
      <c r="M255" s="318"/>
      <c r="N255" s="316"/>
      <c r="O255" s="316"/>
      <c r="P255" s="322"/>
      <c r="Q255" s="315"/>
      <c r="R255" s="338"/>
      <c r="S255" s="315"/>
      <c r="T255" s="340"/>
      <c r="U255" s="317"/>
      <c r="V255" s="343"/>
      <c r="W255" s="345"/>
      <c r="X255" s="343"/>
      <c r="Y255" s="285"/>
      <c r="Z255" s="285"/>
    </row>
    <row r="256" spans="1:26" ht="150" customHeight="1">
      <c r="A256" s="366"/>
      <c r="B256" s="366"/>
      <c r="C256" s="285"/>
      <c r="D256" s="309"/>
      <c r="E256" s="292"/>
      <c r="F256" s="336"/>
      <c r="G256" s="333"/>
      <c r="H256" s="309"/>
      <c r="I256" s="293"/>
      <c r="J256" s="293"/>
      <c r="K256" s="338"/>
      <c r="L256" s="315"/>
      <c r="M256" s="318"/>
      <c r="N256" s="316"/>
      <c r="O256" s="316"/>
      <c r="P256" s="322"/>
      <c r="Q256" s="315"/>
      <c r="R256" s="338"/>
      <c r="S256" s="315"/>
      <c r="T256" s="340"/>
      <c r="U256" s="317"/>
      <c r="V256" s="343"/>
      <c r="W256" s="345"/>
      <c r="X256" s="343"/>
      <c r="Y256" s="285"/>
      <c r="Z256" s="285"/>
    </row>
    <row r="257" spans="1:26" ht="150" customHeight="1">
      <c r="A257" s="366"/>
      <c r="B257" s="366"/>
      <c r="C257" s="285"/>
      <c r="D257" s="309"/>
      <c r="E257" s="292"/>
      <c r="F257" s="336"/>
      <c r="G257" s="333"/>
      <c r="H257" s="309"/>
      <c r="I257" s="293"/>
      <c r="J257" s="293"/>
      <c r="K257" s="338"/>
      <c r="L257" s="315"/>
      <c r="M257" s="318"/>
      <c r="N257" s="316"/>
      <c r="O257" s="316"/>
      <c r="P257" s="322"/>
      <c r="Q257" s="315"/>
      <c r="R257" s="338"/>
      <c r="S257" s="315"/>
      <c r="T257" s="340"/>
      <c r="U257" s="317"/>
      <c r="V257" s="343"/>
      <c r="W257" s="345"/>
      <c r="X257" s="343"/>
      <c r="Y257" s="285"/>
      <c r="Z257" s="285"/>
    </row>
    <row r="258" spans="1:26" ht="150" customHeight="1">
      <c r="A258" s="366"/>
      <c r="B258" s="366"/>
      <c r="C258" s="285"/>
      <c r="D258" s="309"/>
      <c r="E258" s="292"/>
      <c r="F258" s="336"/>
      <c r="G258" s="333"/>
      <c r="H258" s="309"/>
      <c r="I258" s="293"/>
      <c r="J258" s="293"/>
      <c r="K258" s="338"/>
      <c r="L258" s="315"/>
      <c r="M258" s="318"/>
      <c r="N258" s="316"/>
      <c r="O258" s="316"/>
      <c r="P258" s="322"/>
      <c r="Q258" s="315"/>
      <c r="R258" s="338"/>
      <c r="S258" s="315"/>
      <c r="T258" s="340"/>
      <c r="U258" s="317"/>
      <c r="V258" s="343"/>
      <c r="W258" s="345"/>
      <c r="X258" s="343"/>
      <c r="Y258" s="285"/>
      <c r="Z258" s="285"/>
    </row>
    <row r="259" spans="1:26" ht="150" customHeight="1">
      <c r="A259" s="366"/>
      <c r="B259" s="366"/>
      <c r="C259" s="285"/>
      <c r="D259" s="309"/>
      <c r="E259" s="292"/>
      <c r="F259" s="336"/>
      <c r="G259" s="333"/>
      <c r="H259" s="309"/>
      <c r="I259" s="293"/>
      <c r="J259" s="293"/>
      <c r="K259" s="338"/>
      <c r="L259" s="315"/>
      <c r="M259" s="318"/>
      <c r="N259" s="316"/>
      <c r="O259" s="316"/>
      <c r="P259" s="322"/>
      <c r="Q259" s="315"/>
      <c r="R259" s="338"/>
      <c r="S259" s="315"/>
      <c r="T259" s="340"/>
      <c r="U259" s="317"/>
      <c r="V259" s="343"/>
      <c r="W259" s="345"/>
      <c r="X259" s="343"/>
      <c r="Y259" s="285"/>
      <c r="Z259" s="285"/>
    </row>
    <row r="260" spans="1:26" ht="150" customHeight="1">
      <c r="A260" s="366"/>
      <c r="B260" s="366"/>
      <c r="C260" s="285"/>
      <c r="D260" s="309"/>
      <c r="E260" s="292"/>
      <c r="F260" s="336"/>
      <c r="G260" s="333"/>
      <c r="H260" s="309"/>
      <c r="I260" s="293"/>
      <c r="J260" s="293"/>
      <c r="K260" s="338"/>
      <c r="L260" s="315"/>
      <c r="M260" s="318"/>
      <c r="N260" s="316"/>
      <c r="O260" s="316"/>
      <c r="P260" s="322"/>
      <c r="Q260" s="315"/>
      <c r="R260" s="338"/>
      <c r="S260" s="315"/>
      <c r="T260" s="340"/>
      <c r="U260" s="317"/>
      <c r="V260" s="343"/>
      <c r="W260" s="345"/>
      <c r="X260" s="343"/>
      <c r="Y260" s="285"/>
      <c r="Z260" s="285"/>
    </row>
    <row r="261" spans="1:26" ht="150" customHeight="1">
      <c r="A261" s="366"/>
      <c r="B261" s="366"/>
      <c r="C261" s="285"/>
      <c r="D261" s="309"/>
      <c r="E261" s="292"/>
      <c r="F261" s="336"/>
      <c r="G261" s="333"/>
      <c r="H261" s="309"/>
      <c r="I261" s="293"/>
      <c r="J261" s="293"/>
      <c r="K261" s="338"/>
      <c r="L261" s="315"/>
      <c r="M261" s="318"/>
      <c r="N261" s="316"/>
      <c r="O261" s="316"/>
      <c r="P261" s="322"/>
      <c r="Q261" s="315"/>
      <c r="R261" s="338"/>
      <c r="S261" s="315"/>
      <c r="T261" s="340"/>
      <c r="U261" s="317"/>
      <c r="V261" s="343"/>
      <c r="W261" s="345"/>
      <c r="X261" s="343"/>
      <c r="Y261" s="285"/>
      <c r="Z261" s="285"/>
    </row>
    <row r="262" spans="1:26" ht="150" customHeight="1">
      <c r="A262" s="366"/>
      <c r="B262" s="366"/>
      <c r="C262" s="285"/>
      <c r="D262" s="309"/>
      <c r="E262" s="292"/>
      <c r="F262" s="336"/>
      <c r="G262" s="333"/>
      <c r="H262" s="309"/>
      <c r="I262" s="293"/>
      <c r="J262" s="293"/>
      <c r="K262" s="338"/>
      <c r="L262" s="315"/>
      <c r="M262" s="318"/>
      <c r="N262" s="316"/>
      <c r="O262" s="316"/>
      <c r="P262" s="322"/>
      <c r="Q262" s="315"/>
      <c r="R262" s="338"/>
      <c r="S262" s="315"/>
      <c r="T262" s="340"/>
      <c r="U262" s="317"/>
      <c r="V262" s="343"/>
      <c r="W262" s="345"/>
      <c r="X262" s="343"/>
      <c r="Y262" s="285"/>
      <c r="Z262" s="285"/>
    </row>
    <row r="263" spans="1:26" ht="150" customHeight="1">
      <c r="A263" s="366"/>
      <c r="B263" s="366"/>
      <c r="C263" s="285"/>
      <c r="D263" s="309"/>
      <c r="E263" s="292"/>
      <c r="F263" s="336"/>
      <c r="G263" s="333"/>
      <c r="H263" s="309"/>
      <c r="I263" s="293"/>
      <c r="J263" s="293"/>
      <c r="K263" s="338"/>
      <c r="L263" s="315"/>
      <c r="M263" s="318"/>
      <c r="N263" s="316"/>
      <c r="O263" s="316"/>
      <c r="P263" s="322"/>
      <c r="Q263" s="315"/>
      <c r="R263" s="338"/>
      <c r="S263" s="315"/>
      <c r="T263" s="340"/>
      <c r="U263" s="317"/>
      <c r="V263" s="343"/>
      <c r="W263" s="345"/>
      <c r="X263" s="343"/>
      <c r="Y263" s="285"/>
      <c r="Z263" s="285"/>
    </row>
    <row r="264" spans="1:26" ht="150" customHeight="1">
      <c r="A264" s="366"/>
      <c r="B264" s="366"/>
      <c r="C264" s="285"/>
      <c r="D264" s="309"/>
      <c r="E264" s="292"/>
      <c r="F264" s="336"/>
      <c r="G264" s="333"/>
      <c r="H264" s="309"/>
      <c r="I264" s="293"/>
      <c r="J264" s="293"/>
      <c r="K264" s="338"/>
      <c r="L264" s="315"/>
      <c r="M264" s="318"/>
      <c r="N264" s="316"/>
      <c r="O264" s="316"/>
      <c r="P264" s="322"/>
      <c r="Q264" s="315"/>
      <c r="R264" s="338"/>
      <c r="S264" s="315"/>
      <c r="T264" s="340"/>
      <c r="U264" s="317"/>
      <c r="V264" s="343"/>
      <c r="W264" s="345"/>
      <c r="X264" s="343"/>
      <c r="Y264" s="285"/>
      <c r="Z264" s="285"/>
    </row>
    <row r="265" spans="1:26" ht="150" customHeight="1">
      <c r="A265" s="366"/>
      <c r="B265" s="366"/>
      <c r="C265" s="285"/>
      <c r="D265" s="309"/>
      <c r="E265" s="292"/>
      <c r="F265" s="336"/>
      <c r="G265" s="333"/>
      <c r="H265" s="309"/>
      <c r="I265" s="293"/>
      <c r="J265" s="293"/>
      <c r="K265" s="338"/>
      <c r="L265" s="315"/>
      <c r="M265" s="318"/>
      <c r="N265" s="316"/>
      <c r="O265" s="316"/>
      <c r="P265" s="322"/>
      <c r="Q265" s="315"/>
      <c r="R265" s="338"/>
      <c r="S265" s="315"/>
      <c r="T265" s="340"/>
      <c r="U265" s="317"/>
      <c r="V265" s="343"/>
      <c r="W265" s="345"/>
      <c r="X265" s="343"/>
      <c r="Y265" s="285"/>
      <c r="Z265" s="285"/>
    </row>
    <row r="266" spans="1:26" ht="150" customHeight="1">
      <c r="A266" s="366"/>
      <c r="B266" s="366"/>
      <c r="C266" s="285"/>
      <c r="D266" s="309"/>
      <c r="E266" s="292"/>
      <c r="F266" s="336"/>
      <c r="G266" s="333"/>
      <c r="H266" s="309"/>
      <c r="I266" s="293"/>
      <c r="J266" s="293"/>
      <c r="K266" s="338"/>
      <c r="L266" s="315"/>
      <c r="M266" s="318"/>
      <c r="N266" s="316"/>
      <c r="O266" s="316"/>
      <c r="P266" s="322"/>
      <c r="Q266" s="315"/>
      <c r="R266" s="338"/>
      <c r="S266" s="315"/>
      <c r="T266" s="340"/>
      <c r="U266" s="317"/>
      <c r="V266" s="343"/>
      <c r="W266" s="345"/>
      <c r="X266" s="343"/>
      <c r="Y266" s="285"/>
      <c r="Z266" s="285"/>
    </row>
    <row r="267" spans="1:26" ht="150" customHeight="1">
      <c r="A267" s="366"/>
      <c r="B267" s="366"/>
      <c r="C267" s="285"/>
      <c r="D267" s="309"/>
      <c r="E267" s="292"/>
      <c r="F267" s="336"/>
      <c r="G267" s="333"/>
      <c r="H267" s="309"/>
      <c r="I267" s="293"/>
      <c r="J267" s="293"/>
      <c r="K267" s="338"/>
      <c r="L267" s="315"/>
      <c r="M267" s="318"/>
      <c r="N267" s="316"/>
      <c r="O267" s="316"/>
      <c r="P267" s="322"/>
      <c r="Q267" s="315"/>
      <c r="R267" s="338"/>
      <c r="S267" s="315"/>
      <c r="T267" s="340"/>
      <c r="U267" s="317"/>
      <c r="V267" s="343"/>
      <c r="W267" s="345"/>
      <c r="X267" s="343"/>
      <c r="Y267" s="285"/>
      <c r="Z267" s="285"/>
    </row>
    <row r="268" spans="1:26" ht="150" customHeight="1">
      <c r="A268" s="366"/>
      <c r="B268" s="366"/>
      <c r="C268" s="285"/>
      <c r="D268" s="309"/>
      <c r="E268" s="292"/>
      <c r="F268" s="336"/>
      <c r="G268" s="333"/>
      <c r="H268" s="309"/>
      <c r="I268" s="293"/>
      <c r="J268" s="293"/>
      <c r="K268" s="338"/>
      <c r="L268" s="315"/>
      <c r="M268" s="318"/>
      <c r="N268" s="316"/>
      <c r="O268" s="316"/>
      <c r="P268" s="322"/>
      <c r="Q268" s="315"/>
      <c r="R268" s="338"/>
      <c r="S268" s="315"/>
      <c r="T268" s="340"/>
      <c r="U268" s="317"/>
      <c r="V268" s="343"/>
      <c r="W268" s="345"/>
      <c r="X268" s="343"/>
      <c r="Y268" s="285"/>
      <c r="Z268" s="285"/>
    </row>
    <row r="269" spans="1:26" ht="150" customHeight="1">
      <c r="A269" s="366"/>
      <c r="B269" s="366"/>
      <c r="C269" s="285"/>
      <c r="D269" s="309"/>
      <c r="E269" s="292"/>
      <c r="F269" s="336"/>
      <c r="G269" s="333"/>
      <c r="H269" s="309"/>
      <c r="I269" s="293"/>
      <c r="J269" s="293"/>
      <c r="K269" s="338"/>
      <c r="L269" s="315"/>
      <c r="M269" s="318"/>
      <c r="N269" s="316"/>
      <c r="O269" s="316"/>
      <c r="P269" s="322"/>
      <c r="Q269" s="315"/>
      <c r="R269" s="338"/>
      <c r="S269" s="315"/>
      <c r="T269" s="340"/>
      <c r="U269" s="317"/>
      <c r="V269" s="343"/>
      <c r="W269" s="345"/>
      <c r="X269" s="343"/>
      <c r="Y269" s="285"/>
      <c r="Z269" s="285"/>
    </row>
    <row r="270" spans="1:26" ht="150" customHeight="1">
      <c r="A270" s="366"/>
      <c r="B270" s="366"/>
      <c r="C270" s="285"/>
      <c r="D270" s="309"/>
      <c r="E270" s="292"/>
      <c r="F270" s="336"/>
      <c r="G270" s="333"/>
      <c r="H270" s="309"/>
      <c r="I270" s="293"/>
      <c r="J270" s="293"/>
      <c r="K270" s="338"/>
      <c r="L270" s="315"/>
      <c r="M270" s="318"/>
      <c r="N270" s="316"/>
      <c r="O270" s="316"/>
      <c r="P270" s="322"/>
      <c r="Q270" s="315"/>
      <c r="R270" s="338"/>
      <c r="S270" s="315"/>
      <c r="T270" s="340"/>
      <c r="U270" s="317"/>
      <c r="V270" s="343"/>
      <c r="W270" s="345"/>
      <c r="X270" s="343"/>
      <c r="Y270" s="285"/>
      <c r="Z270" s="285"/>
    </row>
    <row r="271" spans="1:26" ht="150" customHeight="1">
      <c r="A271" s="366"/>
      <c r="B271" s="366"/>
      <c r="C271" s="285"/>
      <c r="D271" s="309"/>
      <c r="E271" s="292"/>
      <c r="F271" s="336"/>
      <c r="G271" s="333"/>
      <c r="H271" s="309"/>
      <c r="I271" s="293"/>
      <c r="J271" s="293"/>
      <c r="K271" s="338"/>
      <c r="L271" s="315"/>
      <c r="M271" s="318"/>
      <c r="N271" s="316"/>
      <c r="O271" s="316"/>
      <c r="P271" s="322"/>
      <c r="Q271" s="315"/>
      <c r="R271" s="338"/>
      <c r="S271" s="315"/>
      <c r="T271" s="340"/>
      <c r="U271" s="317"/>
      <c r="V271" s="343"/>
      <c r="W271" s="345"/>
      <c r="X271" s="343"/>
      <c r="Y271" s="285"/>
      <c r="Z271" s="285"/>
    </row>
    <row r="272" spans="1:26" ht="150" customHeight="1">
      <c r="A272" s="366"/>
      <c r="B272" s="366"/>
      <c r="C272" s="285"/>
      <c r="D272" s="309"/>
      <c r="E272" s="292"/>
      <c r="F272" s="336"/>
      <c r="G272" s="333"/>
      <c r="H272" s="309"/>
      <c r="I272" s="293"/>
      <c r="J272" s="293"/>
      <c r="K272" s="338"/>
      <c r="L272" s="315"/>
      <c r="M272" s="318"/>
      <c r="N272" s="316"/>
      <c r="O272" s="316"/>
      <c r="P272" s="322"/>
      <c r="Q272" s="315"/>
      <c r="R272" s="338"/>
      <c r="S272" s="315"/>
      <c r="T272" s="340"/>
      <c r="U272" s="317"/>
      <c r="V272" s="343"/>
      <c r="W272" s="345"/>
      <c r="X272" s="343"/>
      <c r="Y272" s="285"/>
      <c r="Z272" s="285"/>
    </row>
    <row r="273" spans="1:26" ht="150" customHeight="1">
      <c r="A273" s="366"/>
      <c r="B273" s="366"/>
      <c r="C273" s="285"/>
      <c r="D273" s="309"/>
      <c r="E273" s="292"/>
      <c r="F273" s="336"/>
      <c r="G273" s="333"/>
      <c r="H273" s="309"/>
      <c r="I273" s="293"/>
      <c r="J273" s="293"/>
      <c r="K273" s="338"/>
      <c r="L273" s="315"/>
      <c r="M273" s="318"/>
      <c r="N273" s="316"/>
      <c r="O273" s="316"/>
      <c r="P273" s="322"/>
      <c r="Q273" s="315"/>
      <c r="R273" s="338"/>
      <c r="S273" s="315"/>
      <c r="T273" s="340"/>
      <c r="U273" s="317"/>
      <c r="V273" s="343"/>
      <c r="W273" s="345"/>
      <c r="X273" s="343"/>
      <c r="Y273" s="285"/>
      <c r="Z273" s="285"/>
    </row>
    <row r="274" spans="1:26" ht="150" customHeight="1">
      <c r="A274" s="366"/>
      <c r="B274" s="366"/>
      <c r="C274" s="285"/>
      <c r="D274" s="309"/>
      <c r="E274" s="292"/>
      <c r="F274" s="336"/>
      <c r="G274" s="333"/>
      <c r="H274" s="309"/>
      <c r="I274" s="293"/>
      <c r="J274" s="293"/>
      <c r="K274" s="338"/>
      <c r="L274" s="315"/>
      <c r="M274" s="318"/>
      <c r="N274" s="316"/>
      <c r="O274" s="316"/>
      <c r="P274" s="322"/>
      <c r="Q274" s="315"/>
      <c r="R274" s="338"/>
      <c r="S274" s="315"/>
      <c r="T274" s="340"/>
      <c r="U274" s="317"/>
      <c r="V274" s="343"/>
      <c r="W274" s="345"/>
      <c r="X274" s="343"/>
      <c r="Y274" s="285"/>
      <c r="Z274" s="285"/>
    </row>
    <row r="275" spans="1:26" ht="150" customHeight="1">
      <c r="A275" s="366"/>
      <c r="B275" s="366"/>
      <c r="C275" s="285"/>
      <c r="D275" s="309"/>
      <c r="E275" s="292"/>
      <c r="F275" s="336"/>
      <c r="G275" s="333"/>
      <c r="H275" s="309"/>
      <c r="I275" s="293"/>
      <c r="J275" s="293"/>
      <c r="K275" s="338"/>
      <c r="L275" s="315"/>
      <c r="M275" s="318"/>
      <c r="N275" s="316"/>
      <c r="O275" s="316"/>
      <c r="P275" s="322"/>
      <c r="Q275" s="315"/>
      <c r="R275" s="338"/>
      <c r="S275" s="315"/>
      <c r="T275" s="340"/>
      <c r="U275" s="317"/>
      <c r="V275" s="343"/>
      <c r="W275" s="345"/>
      <c r="X275" s="343"/>
      <c r="Y275" s="285"/>
      <c r="Z275" s="285"/>
    </row>
    <row r="276" spans="1:26" ht="150" customHeight="1">
      <c r="A276" s="366"/>
      <c r="B276" s="366"/>
      <c r="C276" s="285"/>
      <c r="D276" s="309"/>
      <c r="E276" s="292"/>
      <c r="F276" s="336"/>
      <c r="G276" s="333"/>
      <c r="H276" s="309"/>
      <c r="I276" s="293"/>
      <c r="J276" s="293"/>
      <c r="K276" s="338"/>
      <c r="L276" s="315"/>
      <c r="M276" s="318"/>
      <c r="N276" s="316"/>
      <c r="O276" s="316"/>
      <c r="P276" s="322"/>
      <c r="Q276" s="315"/>
      <c r="R276" s="338"/>
      <c r="S276" s="315"/>
      <c r="T276" s="340"/>
      <c r="U276" s="317"/>
      <c r="V276" s="343"/>
      <c r="W276" s="345"/>
      <c r="X276" s="343"/>
      <c r="Y276" s="285"/>
      <c r="Z276" s="285"/>
    </row>
    <row r="277" spans="1:26" ht="150" customHeight="1">
      <c r="A277" s="366"/>
      <c r="B277" s="366"/>
      <c r="C277" s="285"/>
      <c r="D277" s="309"/>
      <c r="E277" s="292"/>
      <c r="F277" s="336"/>
      <c r="G277" s="333"/>
      <c r="H277" s="309"/>
      <c r="I277" s="293"/>
      <c r="J277" s="293"/>
      <c r="K277" s="338"/>
      <c r="L277" s="315"/>
      <c r="M277" s="318"/>
      <c r="N277" s="316"/>
      <c r="O277" s="316"/>
      <c r="P277" s="322"/>
      <c r="Q277" s="315"/>
      <c r="R277" s="338"/>
      <c r="S277" s="315"/>
      <c r="T277" s="340"/>
      <c r="U277" s="317"/>
      <c r="V277" s="343"/>
      <c r="W277" s="345"/>
      <c r="X277" s="343"/>
      <c r="Y277" s="285"/>
      <c r="Z277" s="285"/>
    </row>
    <row r="278" spans="1:26" ht="150" customHeight="1">
      <c r="A278" s="366"/>
      <c r="B278" s="366"/>
      <c r="C278" s="285"/>
      <c r="D278" s="309"/>
      <c r="E278" s="292"/>
      <c r="F278" s="336"/>
      <c r="G278" s="333"/>
      <c r="H278" s="309"/>
      <c r="I278" s="293"/>
      <c r="J278" s="293"/>
      <c r="K278" s="338"/>
      <c r="L278" s="315"/>
      <c r="M278" s="318"/>
      <c r="N278" s="316"/>
      <c r="O278" s="316"/>
      <c r="P278" s="322"/>
      <c r="Q278" s="315"/>
      <c r="R278" s="338"/>
      <c r="S278" s="315"/>
      <c r="T278" s="340"/>
      <c r="U278" s="317"/>
      <c r="V278" s="343"/>
      <c r="W278" s="345"/>
      <c r="X278" s="343"/>
      <c r="Y278" s="285"/>
      <c r="Z278" s="285"/>
    </row>
    <row r="279" spans="1:26" ht="150" customHeight="1">
      <c r="A279" s="366"/>
      <c r="B279" s="366"/>
      <c r="C279" s="285"/>
      <c r="D279" s="309"/>
      <c r="E279" s="292"/>
      <c r="F279" s="336"/>
      <c r="G279" s="333"/>
      <c r="H279" s="309"/>
      <c r="I279" s="293"/>
      <c r="J279" s="293"/>
      <c r="K279" s="338"/>
      <c r="L279" s="315"/>
      <c r="M279" s="318"/>
      <c r="N279" s="316"/>
      <c r="O279" s="316"/>
      <c r="P279" s="322"/>
      <c r="Q279" s="315"/>
      <c r="R279" s="338"/>
      <c r="S279" s="315"/>
      <c r="T279" s="340"/>
      <c r="U279" s="317"/>
      <c r="V279" s="343"/>
      <c r="W279" s="345"/>
      <c r="X279" s="343"/>
      <c r="Y279" s="285"/>
      <c r="Z279" s="285"/>
    </row>
    <row r="280" spans="1:26" ht="150" customHeight="1">
      <c r="A280" s="366"/>
      <c r="B280" s="366"/>
      <c r="C280" s="285"/>
      <c r="D280" s="309"/>
      <c r="E280" s="292"/>
      <c r="F280" s="336"/>
      <c r="G280" s="333"/>
      <c r="H280" s="309"/>
      <c r="I280" s="293"/>
      <c r="J280" s="293"/>
      <c r="K280" s="338"/>
      <c r="L280" s="315"/>
      <c r="M280" s="318"/>
      <c r="N280" s="316"/>
      <c r="O280" s="316"/>
      <c r="P280" s="322"/>
      <c r="Q280" s="315"/>
      <c r="R280" s="338"/>
      <c r="S280" s="315"/>
      <c r="T280" s="340"/>
      <c r="U280" s="317"/>
      <c r="V280" s="343"/>
      <c r="W280" s="345"/>
      <c r="X280" s="343"/>
      <c r="Y280" s="285"/>
      <c r="Z280" s="285"/>
    </row>
    <row r="281" spans="1:26" ht="150" customHeight="1">
      <c r="A281" s="366"/>
      <c r="B281" s="366"/>
      <c r="C281" s="285"/>
      <c r="D281" s="309"/>
      <c r="E281" s="292"/>
      <c r="F281" s="336"/>
      <c r="G281" s="333"/>
      <c r="H281" s="309"/>
      <c r="I281" s="293"/>
      <c r="J281" s="293"/>
      <c r="K281" s="338"/>
      <c r="L281" s="315"/>
      <c r="M281" s="318"/>
      <c r="N281" s="316"/>
      <c r="O281" s="316"/>
      <c r="P281" s="322"/>
      <c r="Q281" s="315"/>
      <c r="R281" s="338"/>
      <c r="S281" s="315"/>
      <c r="T281" s="340"/>
      <c r="U281" s="317"/>
      <c r="V281" s="343"/>
      <c r="W281" s="345"/>
      <c r="X281" s="343"/>
      <c r="Y281" s="285"/>
      <c r="Z281" s="285"/>
    </row>
    <row r="282" spans="1:26" ht="150" customHeight="1">
      <c r="A282" s="366"/>
      <c r="B282" s="366"/>
      <c r="C282" s="285"/>
      <c r="D282" s="309"/>
      <c r="E282" s="292"/>
      <c r="F282" s="336"/>
      <c r="G282" s="333"/>
      <c r="H282" s="309"/>
      <c r="I282" s="293"/>
      <c r="J282" s="293"/>
      <c r="K282" s="338"/>
      <c r="L282" s="315"/>
      <c r="M282" s="318"/>
      <c r="N282" s="316"/>
      <c r="O282" s="316"/>
      <c r="P282" s="322"/>
      <c r="Q282" s="315"/>
      <c r="R282" s="338"/>
      <c r="S282" s="315"/>
      <c r="T282" s="340"/>
      <c r="U282" s="317"/>
      <c r="V282" s="343"/>
      <c r="W282" s="345"/>
      <c r="X282" s="343"/>
      <c r="Y282" s="285"/>
      <c r="Z282" s="285"/>
    </row>
    <row r="283" spans="1:26" ht="150" customHeight="1">
      <c r="A283" s="366"/>
      <c r="B283" s="366"/>
      <c r="C283" s="285"/>
      <c r="D283" s="309"/>
      <c r="E283" s="292"/>
      <c r="F283" s="336"/>
      <c r="G283" s="333"/>
      <c r="H283" s="309"/>
      <c r="I283" s="293"/>
      <c r="J283" s="293"/>
      <c r="K283" s="338"/>
      <c r="L283" s="315"/>
      <c r="M283" s="318"/>
      <c r="N283" s="316"/>
      <c r="O283" s="316"/>
      <c r="P283" s="322"/>
      <c r="Q283" s="315"/>
      <c r="R283" s="338"/>
      <c r="S283" s="315"/>
      <c r="T283" s="340"/>
      <c r="U283" s="317"/>
      <c r="V283" s="343"/>
      <c r="W283" s="345"/>
      <c r="X283" s="343"/>
      <c r="Y283" s="285"/>
      <c r="Z283" s="285"/>
    </row>
    <row r="284" spans="1:26" ht="150" customHeight="1">
      <c r="A284" s="366"/>
      <c r="B284" s="366"/>
      <c r="C284" s="285"/>
      <c r="D284" s="309"/>
      <c r="E284" s="292"/>
      <c r="F284" s="336"/>
      <c r="G284" s="333"/>
      <c r="H284" s="309"/>
      <c r="I284" s="293"/>
      <c r="J284" s="293"/>
      <c r="K284" s="338"/>
      <c r="L284" s="315"/>
      <c r="M284" s="318"/>
      <c r="N284" s="316"/>
      <c r="O284" s="316"/>
      <c r="P284" s="322"/>
      <c r="Q284" s="315"/>
      <c r="R284" s="338"/>
      <c r="S284" s="315"/>
      <c r="T284" s="340"/>
      <c r="U284" s="317"/>
      <c r="V284" s="343"/>
      <c r="W284" s="345"/>
      <c r="X284" s="343"/>
      <c r="Y284" s="285"/>
      <c r="Z284" s="285"/>
    </row>
    <row r="285" spans="1:26" ht="150" customHeight="1">
      <c r="A285" s="366"/>
      <c r="B285" s="366"/>
      <c r="C285" s="285"/>
      <c r="D285" s="309"/>
      <c r="E285" s="292"/>
      <c r="F285" s="336"/>
      <c r="G285" s="333"/>
      <c r="H285" s="309"/>
      <c r="I285" s="293"/>
      <c r="J285" s="293"/>
      <c r="K285" s="338"/>
      <c r="L285" s="315"/>
      <c r="M285" s="318"/>
      <c r="N285" s="316"/>
      <c r="O285" s="316"/>
      <c r="P285" s="322"/>
      <c r="Q285" s="315"/>
      <c r="R285" s="338"/>
      <c r="S285" s="315"/>
      <c r="T285" s="340"/>
      <c r="U285" s="317"/>
      <c r="V285" s="343"/>
      <c r="W285" s="345"/>
      <c r="X285" s="343"/>
      <c r="Y285" s="285"/>
      <c r="Z285" s="285"/>
    </row>
    <row r="286" spans="1:26" ht="150" customHeight="1">
      <c r="A286" s="366"/>
      <c r="B286" s="366"/>
      <c r="C286" s="285"/>
      <c r="D286" s="309"/>
      <c r="E286" s="292"/>
      <c r="F286" s="336"/>
      <c r="G286" s="333"/>
      <c r="H286" s="309"/>
      <c r="I286" s="293"/>
      <c r="J286" s="293"/>
      <c r="K286" s="338"/>
      <c r="L286" s="315"/>
      <c r="M286" s="318"/>
      <c r="N286" s="316"/>
      <c r="O286" s="316"/>
      <c r="P286" s="322"/>
      <c r="Q286" s="315"/>
      <c r="R286" s="338"/>
      <c r="S286" s="315"/>
      <c r="T286" s="340"/>
      <c r="U286" s="317"/>
      <c r="V286" s="343"/>
      <c r="W286" s="345"/>
      <c r="X286" s="343"/>
      <c r="Y286" s="285"/>
      <c r="Z286" s="285"/>
    </row>
    <row r="287" spans="1:26" ht="150" customHeight="1">
      <c r="A287" s="366"/>
      <c r="B287" s="366"/>
      <c r="C287" s="285"/>
      <c r="D287" s="309"/>
      <c r="E287" s="292"/>
      <c r="F287" s="336"/>
      <c r="G287" s="333"/>
      <c r="H287" s="309"/>
      <c r="I287" s="293"/>
      <c r="J287" s="293"/>
      <c r="K287" s="338"/>
      <c r="L287" s="315"/>
      <c r="M287" s="318"/>
      <c r="N287" s="316"/>
      <c r="O287" s="316"/>
      <c r="P287" s="322"/>
      <c r="Q287" s="315"/>
      <c r="R287" s="338"/>
      <c r="S287" s="315"/>
      <c r="T287" s="340"/>
      <c r="U287" s="317"/>
      <c r="V287" s="343"/>
      <c r="W287" s="345"/>
      <c r="X287" s="343"/>
      <c r="Y287" s="285"/>
      <c r="Z287" s="285"/>
    </row>
    <row r="288" spans="1:26" ht="150" customHeight="1">
      <c r="A288" s="366"/>
      <c r="B288" s="366"/>
      <c r="C288" s="285"/>
      <c r="D288" s="309"/>
      <c r="E288" s="292"/>
      <c r="F288" s="336"/>
      <c r="G288" s="333"/>
      <c r="H288" s="309"/>
      <c r="I288" s="293"/>
      <c r="J288" s="293"/>
      <c r="K288" s="338"/>
      <c r="L288" s="315"/>
      <c r="M288" s="318"/>
      <c r="N288" s="316"/>
      <c r="O288" s="316"/>
      <c r="P288" s="322"/>
      <c r="Q288" s="315"/>
      <c r="R288" s="338"/>
      <c r="S288" s="315"/>
      <c r="T288" s="340"/>
      <c r="U288" s="317"/>
      <c r="V288" s="343"/>
      <c r="W288" s="345"/>
      <c r="X288" s="343"/>
      <c r="Y288" s="285"/>
      <c r="Z288" s="285"/>
    </row>
    <row r="289" spans="1:26" ht="150" customHeight="1">
      <c r="A289" s="366"/>
      <c r="B289" s="366"/>
      <c r="C289" s="285"/>
      <c r="D289" s="309"/>
      <c r="E289" s="292"/>
      <c r="F289" s="336"/>
      <c r="G289" s="333"/>
      <c r="H289" s="309"/>
      <c r="I289" s="293"/>
      <c r="J289" s="293"/>
      <c r="K289" s="338"/>
      <c r="L289" s="315"/>
      <c r="M289" s="318"/>
      <c r="N289" s="316"/>
      <c r="O289" s="316"/>
      <c r="P289" s="322"/>
      <c r="Q289" s="315"/>
      <c r="R289" s="338"/>
      <c r="S289" s="315"/>
      <c r="T289" s="340"/>
      <c r="U289" s="317"/>
      <c r="V289" s="343"/>
      <c r="W289" s="345"/>
      <c r="X289" s="343"/>
      <c r="Y289" s="285"/>
      <c r="Z289" s="285"/>
    </row>
    <row r="290" spans="1:26" ht="150" customHeight="1">
      <c r="A290" s="366"/>
      <c r="B290" s="366"/>
      <c r="C290" s="285"/>
      <c r="D290" s="309"/>
      <c r="E290" s="292"/>
      <c r="F290" s="336"/>
      <c r="G290" s="333"/>
      <c r="H290" s="309"/>
      <c r="I290" s="293"/>
      <c r="J290" s="293"/>
      <c r="K290" s="338"/>
      <c r="L290" s="315"/>
      <c r="M290" s="318"/>
      <c r="N290" s="316"/>
      <c r="O290" s="316"/>
      <c r="P290" s="322"/>
      <c r="Q290" s="315"/>
      <c r="R290" s="338"/>
      <c r="S290" s="315"/>
      <c r="T290" s="340"/>
      <c r="U290" s="317"/>
      <c r="V290" s="343"/>
      <c r="W290" s="345"/>
      <c r="X290" s="343"/>
      <c r="Y290" s="285"/>
      <c r="Z290" s="285"/>
    </row>
    <row r="291" spans="1:26" ht="150" customHeight="1">
      <c r="A291" s="366"/>
      <c r="B291" s="366"/>
      <c r="C291" s="285"/>
      <c r="D291" s="309"/>
      <c r="E291" s="292"/>
      <c r="F291" s="336"/>
      <c r="G291" s="333"/>
      <c r="H291" s="309"/>
      <c r="I291" s="293"/>
      <c r="J291" s="293"/>
      <c r="K291" s="338"/>
      <c r="L291" s="315"/>
      <c r="M291" s="318"/>
      <c r="N291" s="316"/>
      <c r="O291" s="316"/>
      <c r="P291" s="322"/>
      <c r="Q291" s="315"/>
      <c r="R291" s="338"/>
      <c r="S291" s="315"/>
      <c r="T291" s="340"/>
      <c r="U291" s="317"/>
      <c r="V291" s="343"/>
      <c r="W291" s="345"/>
      <c r="X291" s="343"/>
      <c r="Y291" s="285"/>
      <c r="Z291" s="285"/>
    </row>
    <row r="292" spans="1:26" ht="150" customHeight="1">
      <c r="A292" s="366"/>
      <c r="B292" s="366"/>
      <c r="C292" s="285"/>
      <c r="D292" s="309"/>
      <c r="E292" s="292"/>
      <c r="F292" s="336"/>
      <c r="G292" s="333"/>
      <c r="H292" s="309"/>
      <c r="I292" s="293"/>
      <c r="J292" s="293"/>
      <c r="K292" s="338"/>
      <c r="L292" s="315"/>
      <c r="M292" s="318"/>
      <c r="N292" s="316"/>
      <c r="O292" s="316"/>
      <c r="P292" s="322"/>
      <c r="Q292" s="315"/>
      <c r="R292" s="338"/>
      <c r="S292" s="315"/>
      <c r="T292" s="340"/>
      <c r="U292" s="317"/>
      <c r="V292" s="343"/>
      <c r="W292" s="345"/>
      <c r="X292" s="343"/>
      <c r="Y292" s="285"/>
      <c r="Z292" s="285"/>
    </row>
    <row r="293" spans="1:26" ht="150" customHeight="1">
      <c r="A293" s="366"/>
      <c r="B293" s="366"/>
      <c r="C293" s="285"/>
      <c r="D293" s="309"/>
      <c r="E293" s="292"/>
      <c r="F293" s="336"/>
      <c r="G293" s="333"/>
      <c r="H293" s="309"/>
      <c r="I293" s="293"/>
      <c r="J293" s="293"/>
      <c r="K293" s="338"/>
      <c r="L293" s="315"/>
      <c r="M293" s="318"/>
      <c r="N293" s="316"/>
      <c r="O293" s="316"/>
      <c r="P293" s="322"/>
      <c r="Q293" s="315"/>
      <c r="R293" s="338"/>
      <c r="S293" s="315"/>
      <c r="T293" s="340"/>
      <c r="U293" s="317"/>
      <c r="V293" s="343"/>
      <c r="W293" s="345"/>
      <c r="X293" s="343"/>
      <c r="Y293" s="285"/>
      <c r="Z293" s="285"/>
    </row>
    <row r="294" spans="1:26" ht="150" customHeight="1">
      <c r="A294" s="366"/>
      <c r="B294" s="366"/>
      <c r="C294" s="285"/>
      <c r="D294" s="309"/>
      <c r="E294" s="292"/>
      <c r="F294" s="336"/>
      <c r="G294" s="333"/>
      <c r="H294" s="309"/>
      <c r="I294" s="293"/>
      <c r="J294" s="293"/>
      <c r="K294" s="338"/>
      <c r="L294" s="315"/>
      <c r="M294" s="318"/>
      <c r="N294" s="316"/>
      <c r="O294" s="316"/>
      <c r="P294" s="322"/>
      <c r="Q294" s="315"/>
      <c r="R294" s="338"/>
      <c r="S294" s="315"/>
      <c r="T294" s="340"/>
      <c r="U294" s="317"/>
      <c r="V294" s="343"/>
      <c r="W294" s="345"/>
      <c r="X294" s="343"/>
      <c r="Y294" s="285"/>
      <c r="Z294" s="285"/>
    </row>
    <row r="295" spans="1:26" ht="150" customHeight="1">
      <c r="A295" s="366"/>
      <c r="B295" s="366"/>
      <c r="C295" s="285"/>
      <c r="D295" s="309"/>
      <c r="E295" s="292"/>
      <c r="F295" s="336"/>
      <c r="G295" s="333"/>
      <c r="H295" s="309"/>
      <c r="I295" s="293"/>
      <c r="J295" s="293"/>
      <c r="K295" s="338"/>
      <c r="L295" s="315"/>
      <c r="M295" s="318"/>
      <c r="N295" s="316"/>
      <c r="O295" s="316"/>
      <c r="P295" s="322"/>
      <c r="Q295" s="315"/>
      <c r="R295" s="338"/>
      <c r="S295" s="315"/>
      <c r="T295" s="340"/>
      <c r="U295" s="317"/>
      <c r="V295" s="343"/>
      <c r="W295" s="345"/>
      <c r="X295" s="343"/>
      <c r="Y295" s="285"/>
      <c r="Z295" s="285"/>
    </row>
    <row r="296" spans="1:26" ht="150" customHeight="1">
      <c r="A296" s="366"/>
      <c r="B296" s="366"/>
      <c r="C296" s="285"/>
      <c r="D296" s="309"/>
      <c r="E296" s="292"/>
      <c r="F296" s="336"/>
      <c r="G296" s="333"/>
      <c r="H296" s="309"/>
      <c r="I296" s="293"/>
      <c r="J296" s="293"/>
      <c r="K296" s="338"/>
      <c r="L296" s="315"/>
      <c r="M296" s="318"/>
      <c r="N296" s="316"/>
      <c r="O296" s="316"/>
      <c r="P296" s="322"/>
      <c r="Q296" s="315"/>
      <c r="R296" s="338"/>
      <c r="S296" s="315"/>
      <c r="T296" s="340"/>
      <c r="U296" s="317"/>
      <c r="V296" s="343"/>
      <c r="W296" s="345"/>
      <c r="X296" s="343"/>
      <c r="Y296" s="285"/>
      <c r="Z296" s="285"/>
    </row>
    <row r="297" spans="1:26" ht="150" customHeight="1">
      <c r="A297" s="366"/>
      <c r="B297" s="366"/>
      <c r="C297" s="285"/>
      <c r="D297" s="309"/>
      <c r="E297" s="292"/>
      <c r="F297" s="336"/>
      <c r="G297" s="333"/>
      <c r="H297" s="309"/>
      <c r="I297" s="293"/>
      <c r="J297" s="293"/>
      <c r="K297" s="338"/>
      <c r="L297" s="315"/>
      <c r="M297" s="318"/>
      <c r="N297" s="316"/>
      <c r="O297" s="316"/>
      <c r="P297" s="322"/>
      <c r="Q297" s="315"/>
      <c r="R297" s="338"/>
      <c r="S297" s="315"/>
      <c r="T297" s="340"/>
      <c r="U297" s="317"/>
      <c r="V297" s="343"/>
      <c r="W297" s="345"/>
      <c r="X297" s="343"/>
      <c r="Y297" s="285"/>
      <c r="Z297" s="285"/>
    </row>
    <row r="298" spans="1:26" ht="150" customHeight="1">
      <c r="A298" s="366"/>
      <c r="B298" s="366"/>
      <c r="C298" s="285"/>
      <c r="D298" s="309"/>
      <c r="E298" s="292"/>
      <c r="F298" s="336"/>
      <c r="G298" s="333"/>
      <c r="H298" s="309"/>
      <c r="I298" s="293"/>
      <c r="J298" s="293"/>
      <c r="K298" s="338"/>
      <c r="L298" s="315"/>
      <c r="M298" s="318"/>
      <c r="N298" s="316"/>
      <c r="O298" s="316"/>
      <c r="P298" s="322"/>
      <c r="Q298" s="315"/>
      <c r="R298" s="338"/>
      <c r="S298" s="315"/>
      <c r="T298" s="340"/>
      <c r="U298" s="317"/>
      <c r="V298" s="343"/>
      <c r="W298" s="345"/>
      <c r="X298" s="343"/>
      <c r="Y298" s="285"/>
      <c r="Z298" s="285"/>
    </row>
    <row r="299" spans="1:26" ht="150" customHeight="1">
      <c r="A299" s="366"/>
      <c r="B299" s="366"/>
      <c r="C299" s="285"/>
      <c r="D299" s="309"/>
      <c r="E299" s="292"/>
      <c r="F299" s="336"/>
      <c r="G299" s="333"/>
      <c r="H299" s="309"/>
      <c r="I299" s="293"/>
      <c r="J299" s="293"/>
      <c r="K299" s="338"/>
      <c r="L299" s="315"/>
      <c r="M299" s="318"/>
      <c r="N299" s="316"/>
      <c r="O299" s="316"/>
      <c r="P299" s="322"/>
      <c r="Q299" s="315"/>
      <c r="R299" s="338"/>
      <c r="S299" s="315"/>
      <c r="T299" s="340"/>
      <c r="U299" s="317"/>
      <c r="V299" s="343"/>
      <c r="W299" s="345"/>
      <c r="X299" s="343"/>
      <c r="Y299" s="285"/>
      <c r="Z299" s="285"/>
    </row>
    <row r="300" spans="1:26" ht="150" customHeight="1">
      <c r="A300" s="366"/>
      <c r="B300" s="366"/>
      <c r="C300" s="285"/>
      <c r="D300" s="309"/>
      <c r="E300" s="292"/>
      <c r="F300" s="336"/>
      <c r="G300" s="333"/>
      <c r="H300" s="309"/>
      <c r="I300" s="293"/>
      <c r="J300" s="293"/>
      <c r="K300" s="338"/>
      <c r="L300" s="315"/>
      <c r="M300" s="318"/>
      <c r="N300" s="316"/>
      <c r="O300" s="316"/>
      <c r="P300" s="322"/>
      <c r="Q300" s="315"/>
      <c r="R300" s="338"/>
      <c r="S300" s="315"/>
      <c r="T300" s="340"/>
      <c r="U300" s="317"/>
      <c r="V300" s="343"/>
      <c r="W300" s="345"/>
      <c r="X300" s="343"/>
      <c r="Y300" s="285"/>
      <c r="Z300" s="285"/>
    </row>
    <row r="301" spans="1:26" ht="150" customHeight="1">
      <c r="A301" s="366"/>
      <c r="B301" s="366"/>
      <c r="C301" s="285"/>
      <c r="D301" s="309"/>
      <c r="E301" s="292"/>
      <c r="F301" s="336"/>
      <c r="G301" s="333"/>
      <c r="H301" s="309"/>
      <c r="I301" s="293"/>
      <c r="J301" s="293"/>
      <c r="K301" s="338"/>
      <c r="L301" s="315"/>
      <c r="M301" s="318"/>
      <c r="N301" s="316"/>
      <c r="O301" s="316"/>
      <c r="P301" s="322"/>
      <c r="Q301" s="315"/>
      <c r="R301" s="338"/>
      <c r="S301" s="315"/>
      <c r="T301" s="340"/>
      <c r="U301" s="317"/>
      <c r="V301" s="343"/>
      <c r="W301" s="345"/>
      <c r="X301" s="343"/>
      <c r="Y301" s="285"/>
      <c r="Z301" s="285"/>
    </row>
    <row r="302" spans="1:26" ht="150" customHeight="1">
      <c r="A302" s="366"/>
      <c r="B302" s="366"/>
      <c r="C302" s="285"/>
      <c r="D302" s="309"/>
      <c r="E302" s="292"/>
      <c r="F302" s="336"/>
      <c r="G302" s="333"/>
      <c r="H302" s="309"/>
      <c r="I302" s="293"/>
      <c r="J302" s="293"/>
      <c r="K302" s="338"/>
      <c r="L302" s="315"/>
      <c r="M302" s="318"/>
      <c r="N302" s="316"/>
      <c r="O302" s="316"/>
      <c r="P302" s="322"/>
      <c r="Q302" s="315"/>
      <c r="R302" s="338"/>
      <c r="S302" s="315"/>
      <c r="T302" s="340"/>
      <c r="U302" s="317"/>
      <c r="V302" s="343"/>
      <c r="W302" s="345"/>
      <c r="X302" s="343"/>
      <c r="Y302" s="285"/>
      <c r="Z302" s="285"/>
    </row>
    <row r="303" spans="1:26" ht="150" customHeight="1">
      <c r="A303" s="366"/>
      <c r="B303" s="366"/>
      <c r="C303" s="285"/>
      <c r="D303" s="309"/>
      <c r="E303" s="292"/>
      <c r="F303" s="336"/>
      <c r="G303" s="333"/>
      <c r="H303" s="309"/>
      <c r="I303" s="293"/>
      <c r="J303" s="293"/>
      <c r="K303" s="338"/>
      <c r="L303" s="315"/>
      <c r="M303" s="318"/>
      <c r="N303" s="316"/>
      <c r="O303" s="316"/>
      <c r="P303" s="322"/>
      <c r="Q303" s="315"/>
      <c r="R303" s="338"/>
      <c r="S303" s="315"/>
      <c r="T303" s="340"/>
      <c r="U303" s="317"/>
      <c r="V303" s="343"/>
      <c r="W303" s="345"/>
      <c r="X303" s="343"/>
      <c r="Y303" s="285"/>
      <c r="Z303" s="285"/>
    </row>
    <row r="304" spans="1:26" ht="150" customHeight="1">
      <c r="A304" s="366"/>
      <c r="B304" s="366"/>
      <c r="C304" s="285"/>
      <c r="D304" s="309"/>
      <c r="E304" s="292"/>
      <c r="F304" s="336"/>
      <c r="G304" s="333"/>
      <c r="H304" s="309"/>
      <c r="I304" s="293"/>
      <c r="J304" s="293"/>
      <c r="K304" s="338"/>
      <c r="L304" s="315"/>
      <c r="M304" s="318"/>
      <c r="N304" s="316"/>
      <c r="O304" s="316"/>
      <c r="P304" s="322"/>
      <c r="Q304" s="315"/>
      <c r="R304" s="338"/>
      <c r="S304" s="315"/>
      <c r="T304" s="340"/>
      <c r="U304" s="317"/>
      <c r="V304" s="343"/>
      <c r="W304" s="345"/>
      <c r="X304" s="343"/>
      <c r="Y304" s="285"/>
      <c r="Z304" s="285"/>
    </row>
    <row r="305" spans="1:26" ht="150" customHeight="1">
      <c r="A305" s="366"/>
      <c r="B305" s="366"/>
      <c r="C305" s="285"/>
      <c r="D305" s="309"/>
      <c r="E305" s="292"/>
      <c r="F305" s="336"/>
      <c r="G305" s="333"/>
      <c r="H305" s="309"/>
      <c r="I305" s="293"/>
      <c r="J305" s="293"/>
      <c r="K305" s="338"/>
      <c r="L305" s="315"/>
      <c r="M305" s="318"/>
      <c r="N305" s="316"/>
      <c r="O305" s="316"/>
      <c r="P305" s="322"/>
      <c r="Q305" s="315"/>
      <c r="R305" s="338"/>
      <c r="S305" s="315"/>
      <c r="T305" s="340"/>
      <c r="U305" s="317"/>
      <c r="V305" s="343"/>
      <c r="W305" s="345"/>
      <c r="X305" s="343"/>
      <c r="Y305" s="285"/>
      <c r="Z305" s="285"/>
    </row>
    <row r="306" spans="1:26" ht="150" customHeight="1">
      <c r="A306" s="366"/>
      <c r="B306" s="366"/>
      <c r="C306" s="285"/>
      <c r="D306" s="309"/>
      <c r="E306" s="292"/>
      <c r="F306" s="336"/>
      <c r="G306" s="333"/>
      <c r="H306" s="309"/>
      <c r="I306" s="293"/>
      <c r="J306" s="293"/>
      <c r="K306" s="338"/>
      <c r="L306" s="315"/>
      <c r="M306" s="318"/>
      <c r="N306" s="316"/>
      <c r="O306" s="316"/>
      <c r="P306" s="322"/>
      <c r="Q306" s="315"/>
      <c r="R306" s="338"/>
      <c r="S306" s="315"/>
      <c r="T306" s="340"/>
      <c r="U306" s="317"/>
      <c r="V306" s="343"/>
      <c r="W306" s="345"/>
      <c r="X306" s="343"/>
      <c r="Y306" s="285"/>
      <c r="Z306" s="285"/>
    </row>
    <row r="307" spans="1:26" ht="150" customHeight="1">
      <c r="A307" s="366"/>
      <c r="B307" s="366"/>
      <c r="C307" s="285"/>
      <c r="D307" s="309"/>
      <c r="E307" s="292"/>
      <c r="F307" s="336"/>
      <c r="G307" s="333"/>
      <c r="H307" s="309"/>
      <c r="I307" s="293"/>
      <c r="J307" s="293"/>
      <c r="K307" s="338"/>
      <c r="L307" s="315"/>
      <c r="M307" s="318"/>
      <c r="N307" s="316"/>
      <c r="O307" s="316"/>
      <c r="P307" s="322"/>
      <c r="Q307" s="315"/>
      <c r="R307" s="338"/>
      <c r="S307" s="315"/>
      <c r="T307" s="340"/>
      <c r="U307" s="317"/>
      <c r="V307" s="343"/>
      <c r="W307" s="345"/>
      <c r="X307" s="343"/>
      <c r="Y307" s="285"/>
      <c r="Z307" s="285"/>
    </row>
    <row r="308" spans="1:26" ht="150" customHeight="1">
      <c r="A308" s="366"/>
      <c r="B308" s="366"/>
      <c r="C308" s="285"/>
      <c r="D308" s="309"/>
      <c r="E308" s="292"/>
      <c r="F308" s="336"/>
      <c r="G308" s="333"/>
      <c r="H308" s="309"/>
      <c r="I308" s="293"/>
      <c r="J308" s="293"/>
      <c r="K308" s="338"/>
      <c r="L308" s="315"/>
      <c r="M308" s="318"/>
      <c r="N308" s="316"/>
      <c r="O308" s="316"/>
      <c r="P308" s="322"/>
      <c r="Q308" s="315"/>
      <c r="R308" s="338"/>
      <c r="S308" s="315"/>
      <c r="T308" s="340"/>
      <c r="U308" s="317"/>
      <c r="V308" s="343"/>
      <c r="W308" s="345"/>
      <c r="X308" s="343"/>
      <c r="Y308" s="285"/>
      <c r="Z308" s="285"/>
    </row>
    <row r="309" spans="1:26" ht="150" customHeight="1">
      <c r="A309" s="366"/>
      <c r="B309" s="366"/>
      <c r="C309" s="285"/>
      <c r="D309" s="309"/>
      <c r="E309" s="292"/>
      <c r="F309" s="336"/>
      <c r="G309" s="333"/>
      <c r="H309" s="309"/>
      <c r="I309" s="293"/>
      <c r="J309" s="293"/>
      <c r="K309" s="338"/>
      <c r="L309" s="315"/>
      <c r="M309" s="318"/>
      <c r="N309" s="316"/>
      <c r="O309" s="316"/>
      <c r="P309" s="322"/>
      <c r="Q309" s="315"/>
      <c r="R309" s="338"/>
      <c r="S309" s="315"/>
      <c r="T309" s="340"/>
      <c r="U309" s="317"/>
      <c r="V309" s="343"/>
      <c r="W309" s="345"/>
      <c r="X309" s="343"/>
      <c r="Y309" s="285"/>
      <c r="Z309" s="285"/>
    </row>
    <row r="310" spans="1:26" ht="150" customHeight="1">
      <c r="A310" s="366"/>
      <c r="B310" s="366"/>
      <c r="C310" s="285"/>
      <c r="D310" s="309"/>
      <c r="E310" s="292"/>
      <c r="F310" s="336"/>
      <c r="G310" s="333"/>
      <c r="H310" s="309"/>
      <c r="I310" s="293"/>
      <c r="J310" s="293"/>
      <c r="K310" s="338"/>
      <c r="L310" s="315"/>
      <c r="M310" s="318"/>
      <c r="N310" s="316"/>
      <c r="O310" s="316"/>
      <c r="P310" s="322"/>
      <c r="Q310" s="315"/>
      <c r="R310" s="338"/>
      <c r="S310" s="315"/>
      <c r="T310" s="340"/>
      <c r="U310" s="317"/>
      <c r="V310" s="343"/>
      <c r="W310" s="345"/>
      <c r="X310" s="343"/>
      <c r="Y310" s="285"/>
      <c r="Z310" s="285"/>
    </row>
    <row r="311" spans="1:26" ht="150" customHeight="1">
      <c r="A311" s="366"/>
      <c r="B311" s="366"/>
      <c r="C311" s="285"/>
      <c r="D311" s="309"/>
      <c r="E311" s="292"/>
      <c r="F311" s="336"/>
      <c r="G311" s="333"/>
      <c r="H311" s="309"/>
      <c r="I311" s="293"/>
      <c r="J311" s="293"/>
      <c r="K311" s="338"/>
      <c r="L311" s="315"/>
      <c r="M311" s="318"/>
      <c r="N311" s="316"/>
      <c r="O311" s="316"/>
      <c r="P311" s="322"/>
      <c r="Q311" s="315"/>
      <c r="R311" s="338"/>
      <c r="S311" s="315"/>
      <c r="T311" s="340"/>
      <c r="U311" s="317"/>
      <c r="V311" s="343"/>
      <c r="W311" s="345"/>
      <c r="X311" s="343"/>
      <c r="Y311" s="285"/>
      <c r="Z311" s="285"/>
    </row>
    <row r="312" spans="1:26" ht="150" customHeight="1">
      <c r="A312" s="366"/>
      <c r="B312" s="366"/>
      <c r="C312" s="285"/>
      <c r="D312" s="309"/>
      <c r="E312" s="292"/>
      <c r="F312" s="336"/>
      <c r="G312" s="333"/>
      <c r="H312" s="309"/>
      <c r="I312" s="293"/>
      <c r="J312" s="293"/>
      <c r="K312" s="338"/>
      <c r="L312" s="315"/>
      <c r="M312" s="318"/>
      <c r="N312" s="316"/>
      <c r="O312" s="316"/>
      <c r="P312" s="322"/>
      <c r="Q312" s="315"/>
      <c r="R312" s="338"/>
      <c r="S312" s="315"/>
      <c r="T312" s="340"/>
      <c r="U312" s="317"/>
      <c r="V312" s="343"/>
      <c r="W312" s="345"/>
      <c r="X312" s="343"/>
      <c r="Y312" s="285"/>
      <c r="Z312" s="285"/>
    </row>
    <row r="313" spans="1:26" ht="150" customHeight="1">
      <c r="A313" s="366"/>
      <c r="B313" s="366"/>
      <c r="C313" s="285"/>
      <c r="D313" s="309"/>
      <c r="E313" s="292"/>
      <c r="F313" s="336"/>
      <c r="G313" s="333"/>
      <c r="H313" s="309"/>
      <c r="I313" s="293"/>
      <c r="J313" s="293"/>
      <c r="K313" s="338"/>
      <c r="L313" s="315"/>
      <c r="M313" s="318"/>
      <c r="N313" s="316"/>
      <c r="O313" s="316"/>
      <c r="P313" s="322"/>
      <c r="Q313" s="315"/>
      <c r="R313" s="338"/>
      <c r="S313" s="315"/>
      <c r="T313" s="340"/>
      <c r="U313" s="317"/>
      <c r="V313" s="343"/>
      <c r="W313" s="345"/>
      <c r="X313" s="343"/>
      <c r="Y313" s="285"/>
      <c r="Z313" s="285"/>
    </row>
    <row r="314" spans="1:26" ht="150" customHeight="1">
      <c r="A314" s="366"/>
      <c r="B314" s="366"/>
      <c r="C314" s="285"/>
      <c r="D314" s="309"/>
      <c r="E314" s="292"/>
      <c r="F314" s="336"/>
      <c r="G314" s="333"/>
      <c r="H314" s="309"/>
      <c r="I314" s="293"/>
      <c r="J314" s="293"/>
      <c r="K314" s="338"/>
      <c r="L314" s="315"/>
      <c r="M314" s="318"/>
      <c r="N314" s="316"/>
      <c r="O314" s="316"/>
      <c r="P314" s="322"/>
      <c r="Q314" s="315"/>
      <c r="R314" s="338"/>
      <c r="S314" s="315"/>
      <c r="T314" s="340"/>
      <c r="U314" s="317"/>
      <c r="V314" s="343"/>
      <c r="W314" s="345"/>
      <c r="X314" s="343"/>
      <c r="Y314" s="285"/>
      <c r="Z314" s="285"/>
    </row>
    <row r="315" spans="1:26" ht="150" customHeight="1">
      <c r="A315" s="366"/>
      <c r="B315" s="366"/>
      <c r="C315" s="285"/>
      <c r="D315" s="309"/>
      <c r="E315" s="292"/>
      <c r="F315" s="336"/>
      <c r="G315" s="333"/>
      <c r="H315" s="309"/>
      <c r="I315" s="293"/>
      <c r="J315" s="293"/>
      <c r="K315" s="338"/>
      <c r="L315" s="315"/>
      <c r="M315" s="318"/>
      <c r="N315" s="316"/>
      <c r="O315" s="316"/>
      <c r="P315" s="322"/>
      <c r="Q315" s="315"/>
      <c r="R315" s="338"/>
      <c r="S315" s="315"/>
      <c r="T315" s="340"/>
      <c r="U315" s="317"/>
      <c r="V315" s="343"/>
      <c r="W315" s="345"/>
      <c r="X315" s="343"/>
      <c r="Y315" s="285"/>
      <c r="Z315" s="285"/>
    </row>
    <row r="316" spans="1:26" ht="150" customHeight="1">
      <c r="A316" s="366"/>
      <c r="B316" s="366"/>
      <c r="C316" s="285"/>
      <c r="D316" s="309"/>
      <c r="E316" s="292"/>
      <c r="F316" s="336"/>
      <c r="G316" s="333"/>
      <c r="H316" s="309"/>
      <c r="I316" s="293"/>
      <c r="J316" s="293"/>
      <c r="K316" s="338"/>
      <c r="L316" s="315"/>
      <c r="M316" s="318"/>
      <c r="N316" s="316"/>
      <c r="O316" s="316"/>
      <c r="P316" s="322"/>
      <c r="Q316" s="315"/>
      <c r="R316" s="338"/>
      <c r="S316" s="315"/>
      <c r="T316" s="340"/>
      <c r="U316" s="317"/>
      <c r="V316" s="343"/>
      <c r="W316" s="345"/>
      <c r="X316" s="343"/>
      <c r="Y316" s="285"/>
      <c r="Z316" s="285"/>
    </row>
    <row r="317" spans="1:26" ht="150" customHeight="1">
      <c r="A317" s="366"/>
      <c r="B317" s="366"/>
      <c r="C317" s="285"/>
      <c r="D317" s="309"/>
      <c r="E317" s="292"/>
      <c r="F317" s="336"/>
      <c r="G317" s="333"/>
      <c r="H317" s="309"/>
      <c r="I317" s="293"/>
      <c r="J317" s="293"/>
      <c r="K317" s="338"/>
      <c r="L317" s="315"/>
      <c r="M317" s="318"/>
      <c r="N317" s="316"/>
      <c r="O317" s="316"/>
      <c r="P317" s="322"/>
      <c r="Q317" s="315"/>
      <c r="R317" s="338"/>
      <c r="S317" s="315"/>
      <c r="T317" s="340"/>
      <c r="U317" s="317"/>
      <c r="V317" s="343"/>
      <c r="W317" s="345"/>
      <c r="X317" s="343"/>
      <c r="Y317" s="285"/>
      <c r="Z317" s="285"/>
    </row>
    <row r="318" spans="1:26" ht="150" customHeight="1">
      <c r="A318" s="366"/>
      <c r="B318" s="366"/>
      <c r="C318" s="285"/>
      <c r="D318" s="309"/>
      <c r="E318" s="292"/>
      <c r="F318" s="336"/>
      <c r="G318" s="333"/>
      <c r="H318" s="309"/>
      <c r="I318" s="293"/>
      <c r="J318" s="293"/>
      <c r="K318" s="338"/>
      <c r="L318" s="315"/>
      <c r="M318" s="318"/>
      <c r="N318" s="316"/>
      <c r="O318" s="316"/>
      <c r="P318" s="322"/>
      <c r="Q318" s="315"/>
      <c r="R318" s="338"/>
      <c r="S318" s="315"/>
      <c r="T318" s="340"/>
      <c r="U318" s="317"/>
      <c r="V318" s="343"/>
      <c r="W318" s="345"/>
      <c r="X318" s="343"/>
      <c r="Y318" s="285"/>
      <c r="Z318" s="285"/>
    </row>
    <row r="319" spans="1:26" ht="150" customHeight="1">
      <c r="A319" s="366"/>
      <c r="B319" s="366"/>
      <c r="C319" s="285"/>
      <c r="D319" s="309"/>
      <c r="E319" s="292"/>
      <c r="F319" s="336"/>
      <c r="G319" s="333"/>
      <c r="H319" s="309"/>
      <c r="I319" s="293"/>
      <c r="J319" s="293"/>
      <c r="K319" s="338"/>
      <c r="L319" s="315"/>
      <c r="M319" s="318"/>
      <c r="N319" s="316"/>
      <c r="O319" s="316"/>
      <c r="P319" s="322"/>
      <c r="Q319" s="315"/>
      <c r="R319" s="338"/>
      <c r="S319" s="315"/>
      <c r="T319" s="340"/>
      <c r="U319" s="317"/>
      <c r="V319" s="343"/>
      <c r="W319" s="345"/>
      <c r="X319" s="343"/>
      <c r="Y319" s="285"/>
      <c r="Z319" s="285"/>
    </row>
    <row r="320" spans="1:26" ht="150" customHeight="1">
      <c r="A320" s="366"/>
      <c r="B320" s="366"/>
      <c r="C320" s="285"/>
      <c r="D320" s="309"/>
      <c r="E320" s="292"/>
      <c r="F320" s="336"/>
      <c r="G320" s="333"/>
      <c r="H320" s="309"/>
      <c r="I320" s="293"/>
      <c r="J320" s="293"/>
      <c r="K320" s="338"/>
      <c r="L320" s="315"/>
      <c r="M320" s="318"/>
      <c r="N320" s="316"/>
      <c r="O320" s="316"/>
      <c r="P320" s="322"/>
      <c r="Q320" s="315"/>
      <c r="R320" s="338"/>
      <c r="S320" s="315"/>
      <c r="T320" s="340"/>
      <c r="U320" s="317"/>
      <c r="V320" s="343"/>
      <c r="W320" s="345"/>
      <c r="X320" s="343"/>
      <c r="Y320" s="285"/>
      <c r="Z320" s="285"/>
    </row>
    <row r="321" spans="1:26" ht="150" customHeight="1">
      <c r="A321" s="366"/>
      <c r="B321" s="366"/>
      <c r="C321" s="285"/>
      <c r="D321" s="309"/>
      <c r="E321" s="292"/>
      <c r="F321" s="336"/>
      <c r="G321" s="333"/>
      <c r="H321" s="309"/>
      <c r="I321" s="293"/>
      <c r="J321" s="293"/>
      <c r="K321" s="338"/>
      <c r="L321" s="315"/>
      <c r="M321" s="318"/>
      <c r="N321" s="316"/>
      <c r="O321" s="316"/>
      <c r="P321" s="322"/>
      <c r="Q321" s="315"/>
      <c r="R321" s="338"/>
      <c r="S321" s="315"/>
      <c r="T321" s="340"/>
      <c r="U321" s="317"/>
      <c r="V321" s="343"/>
      <c r="W321" s="345"/>
      <c r="X321" s="343"/>
      <c r="Y321" s="285"/>
      <c r="Z321" s="285"/>
    </row>
    <row r="322" spans="1:26" ht="150" customHeight="1">
      <c r="A322" s="366"/>
      <c r="B322" s="366"/>
      <c r="C322" s="285"/>
      <c r="D322" s="309"/>
      <c r="E322" s="292"/>
      <c r="F322" s="336"/>
      <c r="G322" s="333"/>
      <c r="H322" s="309"/>
      <c r="I322" s="293"/>
      <c r="J322" s="293"/>
      <c r="K322" s="338"/>
      <c r="L322" s="315"/>
      <c r="M322" s="318"/>
      <c r="N322" s="316"/>
      <c r="O322" s="316"/>
      <c r="P322" s="322"/>
      <c r="Q322" s="315"/>
      <c r="R322" s="338"/>
      <c r="S322" s="315"/>
      <c r="T322" s="340"/>
      <c r="U322" s="317"/>
      <c r="V322" s="343"/>
      <c r="W322" s="345"/>
      <c r="X322" s="343"/>
      <c r="Y322" s="285"/>
      <c r="Z322" s="285"/>
    </row>
    <row r="323" spans="1:26" ht="150" customHeight="1">
      <c r="A323" s="366"/>
      <c r="B323" s="366"/>
      <c r="C323" s="285"/>
      <c r="D323" s="309"/>
      <c r="E323" s="292"/>
      <c r="F323" s="336"/>
      <c r="G323" s="333"/>
      <c r="H323" s="309"/>
      <c r="I323" s="293"/>
      <c r="J323" s="293"/>
      <c r="K323" s="338"/>
      <c r="L323" s="315"/>
      <c r="M323" s="318"/>
      <c r="N323" s="316"/>
      <c r="O323" s="316"/>
      <c r="P323" s="322"/>
      <c r="Q323" s="315"/>
      <c r="R323" s="338"/>
      <c r="S323" s="315"/>
      <c r="T323" s="340"/>
      <c r="U323" s="317"/>
      <c r="V323" s="343"/>
      <c r="W323" s="345"/>
      <c r="X323" s="343"/>
      <c r="Y323" s="285"/>
      <c r="Z323" s="285"/>
    </row>
    <row r="324" spans="1:26" ht="150" customHeight="1">
      <c r="A324" s="366"/>
      <c r="B324" s="366"/>
      <c r="C324" s="285"/>
      <c r="D324" s="309"/>
      <c r="E324" s="292"/>
      <c r="F324" s="336"/>
      <c r="G324" s="333"/>
      <c r="H324" s="309"/>
      <c r="I324" s="293"/>
      <c r="J324" s="293"/>
      <c r="K324" s="338"/>
      <c r="L324" s="315"/>
      <c r="M324" s="318"/>
      <c r="N324" s="316"/>
      <c r="O324" s="316"/>
      <c r="P324" s="322"/>
      <c r="Q324" s="315"/>
      <c r="R324" s="338"/>
      <c r="S324" s="315"/>
      <c r="T324" s="340"/>
      <c r="U324" s="317"/>
      <c r="V324" s="343"/>
      <c r="W324" s="345"/>
      <c r="X324" s="343"/>
      <c r="Y324" s="285"/>
      <c r="Z324" s="285"/>
    </row>
    <row r="325" spans="1:26" ht="150" customHeight="1">
      <c r="A325" s="366"/>
      <c r="B325" s="366"/>
      <c r="C325" s="285"/>
      <c r="D325" s="309"/>
      <c r="E325" s="292"/>
      <c r="F325" s="336"/>
      <c r="G325" s="333"/>
      <c r="H325" s="309"/>
      <c r="I325" s="293"/>
      <c r="J325" s="293"/>
      <c r="K325" s="338"/>
      <c r="L325" s="315"/>
      <c r="M325" s="318"/>
      <c r="N325" s="316"/>
      <c r="O325" s="316"/>
      <c r="P325" s="322"/>
      <c r="Q325" s="315"/>
      <c r="R325" s="338"/>
      <c r="S325" s="315"/>
      <c r="T325" s="340"/>
      <c r="U325" s="317"/>
      <c r="V325" s="343"/>
      <c r="W325" s="345"/>
      <c r="X325" s="343"/>
      <c r="Y325" s="285"/>
      <c r="Z325" s="285"/>
    </row>
    <row r="326" spans="1:26" ht="150" customHeight="1">
      <c r="A326" s="366"/>
      <c r="B326" s="366"/>
      <c r="C326" s="285"/>
      <c r="D326" s="309"/>
      <c r="E326" s="292"/>
      <c r="F326" s="336"/>
      <c r="G326" s="333"/>
      <c r="H326" s="309"/>
      <c r="I326" s="293"/>
      <c r="J326" s="293"/>
      <c r="K326" s="338"/>
      <c r="L326" s="315"/>
      <c r="M326" s="318"/>
      <c r="N326" s="316"/>
      <c r="O326" s="316"/>
      <c r="P326" s="322"/>
      <c r="Q326" s="315"/>
      <c r="R326" s="338"/>
      <c r="S326" s="315"/>
      <c r="T326" s="340"/>
      <c r="U326" s="317"/>
      <c r="V326" s="343"/>
      <c r="W326" s="345"/>
      <c r="X326" s="343"/>
      <c r="Y326" s="285"/>
      <c r="Z326" s="285"/>
    </row>
    <row r="327" spans="1:26" ht="150" customHeight="1">
      <c r="A327" s="366"/>
      <c r="B327" s="366"/>
      <c r="C327" s="285"/>
      <c r="D327" s="309"/>
      <c r="E327" s="292"/>
      <c r="F327" s="336"/>
      <c r="G327" s="333"/>
      <c r="H327" s="309"/>
      <c r="I327" s="293"/>
      <c r="J327" s="293"/>
      <c r="K327" s="338"/>
      <c r="L327" s="315"/>
      <c r="M327" s="318"/>
      <c r="N327" s="316"/>
      <c r="O327" s="316"/>
      <c r="P327" s="322"/>
      <c r="Q327" s="315"/>
      <c r="R327" s="338"/>
      <c r="S327" s="315"/>
      <c r="T327" s="340"/>
      <c r="U327" s="317"/>
      <c r="V327" s="343"/>
      <c r="W327" s="345"/>
      <c r="X327" s="343"/>
      <c r="Y327" s="285"/>
      <c r="Z327" s="285"/>
    </row>
    <row r="328" spans="1:26" ht="150" customHeight="1">
      <c r="A328" s="366"/>
      <c r="B328" s="366"/>
      <c r="C328" s="285"/>
      <c r="D328" s="309"/>
      <c r="E328" s="292"/>
      <c r="F328" s="336"/>
      <c r="G328" s="333"/>
      <c r="H328" s="309"/>
      <c r="I328" s="293"/>
      <c r="J328" s="293"/>
      <c r="K328" s="338"/>
      <c r="L328" s="315"/>
      <c r="M328" s="318"/>
      <c r="N328" s="316"/>
      <c r="O328" s="316"/>
      <c r="P328" s="322"/>
      <c r="Q328" s="315"/>
      <c r="R328" s="338"/>
      <c r="S328" s="315"/>
      <c r="T328" s="340"/>
      <c r="U328" s="317"/>
      <c r="V328" s="343"/>
      <c r="W328" s="345"/>
      <c r="X328" s="343"/>
      <c r="Y328" s="285"/>
      <c r="Z328" s="285"/>
    </row>
    <row r="329" spans="1:26" ht="150" customHeight="1">
      <c r="A329" s="366"/>
      <c r="B329" s="366"/>
      <c r="C329" s="285"/>
      <c r="D329" s="309"/>
      <c r="E329" s="292"/>
      <c r="F329" s="336"/>
      <c r="G329" s="333"/>
      <c r="H329" s="309"/>
      <c r="I329" s="293"/>
      <c r="J329" s="293"/>
      <c r="K329" s="338"/>
      <c r="L329" s="315"/>
      <c r="M329" s="318"/>
      <c r="N329" s="316"/>
      <c r="O329" s="316"/>
      <c r="P329" s="322"/>
      <c r="Q329" s="315"/>
      <c r="R329" s="338"/>
      <c r="S329" s="315"/>
      <c r="T329" s="340"/>
      <c r="U329" s="317"/>
      <c r="V329" s="343"/>
      <c r="W329" s="345"/>
      <c r="X329" s="343"/>
      <c r="Y329" s="285"/>
      <c r="Z329" s="285"/>
    </row>
    <row r="330" spans="1:26" ht="150" customHeight="1">
      <c r="A330" s="366"/>
      <c r="B330" s="366"/>
      <c r="C330" s="285"/>
      <c r="D330" s="309"/>
      <c r="E330" s="292"/>
      <c r="F330" s="336"/>
      <c r="G330" s="333"/>
      <c r="H330" s="309"/>
      <c r="I330" s="293"/>
      <c r="J330" s="293"/>
      <c r="K330" s="338"/>
      <c r="L330" s="315"/>
      <c r="M330" s="318"/>
      <c r="N330" s="316"/>
      <c r="O330" s="316"/>
      <c r="P330" s="322"/>
      <c r="Q330" s="315"/>
      <c r="R330" s="338"/>
      <c r="S330" s="315"/>
      <c r="T330" s="340"/>
      <c r="U330" s="317"/>
      <c r="V330" s="343"/>
      <c r="W330" s="345"/>
      <c r="X330" s="343"/>
      <c r="Y330" s="285"/>
      <c r="Z330" s="285"/>
    </row>
    <row r="331" spans="1:26" ht="150" customHeight="1">
      <c r="A331" s="366"/>
      <c r="B331" s="366"/>
      <c r="C331" s="285"/>
      <c r="D331" s="309"/>
      <c r="E331" s="292"/>
      <c r="F331" s="336"/>
      <c r="G331" s="333"/>
      <c r="H331" s="309"/>
      <c r="I331" s="293"/>
      <c r="J331" s="293"/>
      <c r="K331" s="338"/>
      <c r="L331" s="315"/>
      <c r="M331" s="318"/>
      <c r="N331" s="316"/>
      <c r="O331" s="316"/>
      <c r="P331" s="322"/>
      <c r="Q331" s="315"/>
      <c r="R331" s="338"/>
      <c r="S331" s="315"/>
      <c r="T331" s="340"/>
      <c r="U331" s="317"/>
      <c r="V331" s="343"/>
      <c r="W331" s="345"/>
      <c r="X331" s="343"/>
      <c r="Y331" s="285"/>
      <c r="Z331" s="285"/>
    </row>
    <row r="332" spans="1:26" ht="150" customHeight="1">
      <c r="A332" s="366"/>
      <c r="B332" s="366"/>
      <c r="C332" s="285"/>
      <c r="D332" s="309"/>
      <c r="E332" s="292"/>
      <c r="F332" s="336"/>
      <c r="G332" s="333"/>
      <c r="H332" s="309"/>
      <c r="I332" s="293"/>
      <c r="J332" s="293"/>
      <c r="K332" s="338"/>
      <c r="L332" s="315"/>
      <c r="M332" s="318"/>
      <c r="N332" s="316"/>
      <c r="O332" s="316"/>
      <c r="P332" s="322"/>
      <c r="Q332" s="315"/>
      <c r="R332" s="338"/>
      <c r="S332" s="315"/>
      <c r="T332" s="340"/>
      <c r="U332" s="317"/>
      <c r="V332" s="343"/>
      <c r="W332" s="345"/>
      <c r="X332" s="343"/>
      <c r="Y332" s="285"/>
      <c r="Z332" s="285"/>
    </row>
    <row r="333" spans="1:26" ht="150" customHeight="1">
      <c r="A333" s="366"/>
      <c r="B333" s="366"/>
      <c r="C333" s="285"/>
      <c r="D333" s="309"/>
      <c r="E333" s="292"/>
      <c r="F333" s="336"/>
      <c r="G333" s="333"/>
      <c r="H333" s="309"/>
      <c r="I333" s="293"/>
      <c r="J333" s="293"/>
      <c r="K333" s="338"/>
      <c r="L333" s="315"/>
      <c r="M333" s="318"/>
      <c r="N333" s="316"/>
      <c r="O333" s="316"/>
      <c r="P333" s="322"/>
      <c r="Q333" s="315"/>
      <c r="R333" s="338"/>
      <c r="S333" s="315"/>
      <c r="T333" s="340"/>
      <c r="U333" s="317"/>
      <c r="V333" s="343"/>
      <c r="W333" s="345"/>
      <c r="X333" s="343"/>
      <c r="Y333" s="285"/>
      <c r="Z333" s="285"/>
    </row>
    <row r="334" spans="1:26" ht="150" customHeight="1">
      <c r="A334" s="366"/>
      <c r="B334" s="366"/>
      <c r="C334" s="285"/>
      <c r="D334" s="309"/>
      <c r="E334" s="292"/>
      <c r="F334" s="336"/>
      <c r="G334" s="333"/>
      <c r="H334" s="309"/>
      <c r="I334" s="293"/>
      <c r="J334" s="293"/>
      <c r="K334" s="338"/>
      <c r="L334" s="315"/>
      <c r="M334" s="318"/>
      <c r="N334" s="316"/>
      <c r="O334" s="316"/>
      <c r="P334" s="322"/>
      <c r="Q334" s="315"/>
      <c r="R334" s="338"/>
      <c r="S334" s="315"/>
      <c r="T334" s="340"/>
      <c r="U334" s="317"/>
      <c r="V334" s="343"/>
      <c r="W334" s="345"/>
      <c r="X334" s="343"/>
      <c r="Y334" s="285"/>
      <c r="Z334" s="285"/>
    </row>
    <row r="335" spans="1:26" ht="150" customHeight="1">
      <c r="A335" s="366"/>
      <c r="B335" s="366"/>
      <c r="C335" s="285"/>
      <c r="D335" s="309"/>
      <c r="E335" s="292"/>
      <c r="F335" s="336"/>
      <c r="G335" s="333"/>
      <c r="H335" s="309"/>
      <c r="I335" s="293"/>
      <c r="J335" s="293"/>
      <c r="K335" s="338"/>
      <c r="L335" s="315"/>
      <c r="M335" s="318"/>
      <c r="N335" s="316"/>
      <c r="O335" s="316"/>
      <c r="P335" s="322"/>
      <c r="Q335" s="315"/>
      <c r="R335" s="338"/>
      <c r="S335" s="315"/>
      <c r="T335" s="340"/>
      <c r="U335" s="317"/>
      <c r="V335" s="343"/>
      <c r="W335" s="345"/>
      <c r="X335" s="343"/>
      <c r="Y335" s="285"/>
      <c r="Z335" s="285"/>
    </row>
    <row r="336" spans="1:26" ht="150" customHeight="1">
      <c r="A336" s="366"/>
      <c r="B336" s="366"/>
      <c r="C336" s="285"/>
      <c r="D336" s="309"/>
      <c r="E336" s="292"/>
      <c r="F336" s="336"/>
      <c r="G336" s="333"/>
      <c r="H336" s="309"/>
      <c r="I336" s="293"/>
      <c r="J336" s="293"/>
      <c r="K336" s="338"/>
      <c r="L336" s="315"/>
      <c r="M336" s="318"/>
      <c r="N336" s="316"/>
      <c r="O336" s="316"/>
      <c r="P336" s="322"/>
      <c r="Q336" s="315"/>
      <c r="R336" s="338"/>
      <c r="S336" s="315"/>
      <c r="T336" s="340"/>
      <c r="U336" s="317"/>
      <c r="V336" s="343"/>
      <c r="W336" s="345"/>
      <c r="X336" s="343"/>
      <c r="Y336" s="285"/>
      <c r="Z336" s="285"/>
    </row>
    <row r="337" spans="1:26" ht="150" customHeight="1">
      <c r="A337" s="366"/>
      <c r="B337" s="366"/>
      <c r="C337" s="285"/>
      <c r="D337" s="309"/>
      <c r="E337" s="292"/>
      <c r="F337" s="336"/>
      <c r="G337" s="333"/>
      <c r="H337" s="309"/>
      <c r="I337" s="293"/>
      <c r="J337" s="293"/>
      <c r="K337" s="338"/>
      <c r="L337" s="315"/>
      <c r="M337" s="318"/>
      <c r="N337" s="316"/>
      <c r="O337" s="316"/>
      <c r="P337" s="322"/>
      <c r="Q337" s="315"/>
      <c r="R337" s="338"/>
      <c r="S337" s="315"/>
      <c r="T337" s="340"/>
      <c r="U337" s="317"/>
      <c r="V337" s="343"/>
      <c r="W337" s="345"/>
      <c r="X337" s="343"/>
      <c r="Y337" s="285"/>
      <c r="Z337" s="285"/>
    </row>
    <row r="338" spans="1:26" ht="150" customHeight="1">
      <c r="A338" s="366"/>
      <c r="B338" s="366"/>
      <c r="C338" s="285"/>
      <c r="D338" s="309"/>
      <c r="E338" s="292"/>
      <c r="F338" s="336"/>
      <c r="G338" s="333"/>
      <c r="H338" s="309"/>
      <c r="I338" s="293"/>
      <c r="J338" s="293"/>
      <c r="K338" s="338"/>
      <c r="L338" s="315"/>
      <c r="M338" s="318"/>
      <c r="N338" s="316"/>
      <c r="O338" s="316"/>
      <c r="P338" s="322"/>
      <c r="Q338" s="315"/>
      <c r="R338" s="338"/>
      <c r="S338" s="315"/>
      <c r="T338" s="340"/>
      <c r="U338" s="317"/>
      <c r="V338" s="343"/>
      <c r="W338" s="345"/>
      <c r="X338" s="343"/>
      <c r="Y338" s="285"/>
      <c r="Z338" s="285"/>
    </row>
    <row r="339" spans="1:26" ht="150" customHeight="1">
      <c r="A339" s="366"/>
      <c r="B339" s="366"/>
      <c r="C339" s="285"/>
      <c r="D339" s="309"/>
      <c r="E339" s="292"/>
      <c r="F339" s="336"/>
      <c r="G339" s="333"/>
      <c r="H339" s="309"/>
      <c r="I339" s="293"/>
      <c r="J339" s="293"/>
      <c r="K339" s="338"/>
      <c r="L339" s="315"/>
      <c r="M339" s="318"/>
      <c r="N339" s="316"/>
      <c r="O339" s="316"/>
      <c r="P339" s="322"/>
      <c r="Q339" s="315"/>
      <c r="R339" s="338"/>
      <c r="S339" s="315"/>
      <c r="T339" s="340"/>
      <c r="U339" s="317"/>
      <c r="V339" s="343"/>
      <c r="W339" s="345"/>
      <c r="X339" s="343"/>
      <c r="Y339" s="285"/>
      <c r="Z339" s="285"/>
    </row>
    <row r="340" spans="1:26" ht="150" customHeight="1">
      <c r="A340" s="366"/>
      <c r="B340" s="366"/>
      <c r="C340" s="285"/>
      <c r="D340" s="309"/>
      <c r="E340" s="292"/>
      <c r="F340" s="336"/>
      <c r="G340" s="333"/>
      <c r="H340" s="309"/>
      <c r="I340" s="293"/>
      <c r="J340" s="293"/>
      <c r="K340" s="338"/>
      <c r="L340" s="315"/>
      <c r="M340" s="318"/>
      <c r="N340" s="316"/>
      <c r="O340" s="316"/>
      <c r="P340" s="322"/>
      <c r="Q340" s="315"/>
      <c r="R340" s="338"/>
      <c r="S340" s="315"/>
      <c r="T340" s="340"/>
      <c r="U340" s="317"/>
      <c r="V340" s="343"/>
      <c r="W340" s="345"/>
      <c r="X340" s="343"/>
      <c r="Y340" s="285"/>
      <c r="Z340" s="285"/>
    </row>
    <row r="341" spans="1:26" ht="150" customHeight="1">
      <c r="A341" s="366"/>
      <c r="B341" s="366"/>
      <c r="C341" s="285"/>
      <c r="D341" s="309"/>
      <c r="E341" s="292"/>
      <c r="F341" s="336"/>
      <c r="G341" s="333"/>
      <c r="H341" s="309"/>
      <c r="I341" s="293"/>
      <c r="J341" s="293"/>
      <c r="K341" s="338"/>
      <c r="L341" s="315"/>
      <c r="M341" s="318"/>
      <c r="N341" s="316"/>
      <c r="O341" s="316"/>
      <c r="P341" s="322"/>
      <c r="Q341" s="315"/>
      <c r="R341" s="338"/>
      <c r="S341" s="315"/>
      <c r="T341" s="340"/>
      <c r="U341" s="317"/>
      <c r="V341" s="343"/>
      <c r="W341" s="345"/>
      <c r="X341" s="343"/>
      <c r="Y341" s="285"/>
      <c r="Z341" s="285"/>
    </row>
    <row r="342" spans="1:26" ht="150" customHeight="1">
      <c r="A342" s="366"/>
      <c r="B342" s="366"/>
      <c r="C342" s="285"/>
      <c r="D342" s="309"/>
      <c r="E342" s="292"/>
      <c r="F342" s="336"/>
      <c r="G342" s="333"/>
      <c r="H342" s="309"/>
      <c r="I342" s="293"/>
      <c r="J342" s="293"/>
      <c r="K342" s="338"/>
      <c r="L342" s="315"/>
      <c r="M342" s="318"/>
      <c r="N342" s="316"/>
      <c r="O342" s="316"/>
      <c r="P342" s="322"/>
      <c r="Q342" s="315"/>
      <c r="R342" s="338"/>
      <c r="S342" s="315"/>
      <c r="T342" s="340"/>
      <c r="U342" s="317"/>
      <c r="V342" s="343"/>
      <c r="W342" s="345"/>
      <c r="X342" s="343"/>
      <c r="Y342" s="285"/>
      <c r="Z342" s="285"/>
    </row>
    <row r="343" spans="1:26" ht="150" customHeight="1">
      <c r="A343" s="366"/>
      <c r="B343" s="366"/>
      <c r="C343" s="285"/>
      <c r="D343" s="309"/>
      <c r="E343" s="292"/>
      <c r="F343" s="336"/>
      <c r="G343" s="333"/>
      <c r="H343" s="309"/>
      <c r="I343" s="293"/>
      <c r="J343" s="293"/>
      <c r="K343" s="338"/>
      <c r="L343" s="315"/>
      <c r="M343" s="318"/>
      <c r="N343" s="316"/>
      <c r="O343" s="316"/>
      <c r="P343" s="322"/>
      <c r="Q343" s="315"/>
      <c r="R343" s="338"/>
      <c r="S343" s="315"/>
      <c r="T343" s="340"/>
      <c r="U343" s="317"/>
      <c r="V343" s="343"/>
      <c r="W343" s="345"/>
      <c r="X343" s="343"/>
      <c r="Y343" s="285"/>
      <c r="Z343" s="285"/>
    </row>
    <row r="344" spans="1:26" ht="150" customHeight="1">
      <c r="A344" s="366"/>
      <c r="B344" s="366"/>
      <c r="C344" s="285"/>
      <c r="D344" s="309"/>
      <c r="E344" s="292"/>
      <c r="F344" s="336"/>
      <c r="G344" s="333"/>
      <c r="H344" s="309"/>
      <c r="I344" s="293"/>
      <c r="J344" s="293"/>
      <c r="K344" s="338"/>
      <c r="L344" s="315"/>
      <c r="M344" s="318"/>
      <c r="N344" s="316"/>
      <c r="O344" s="316"/>
      <c r="P344" s="322"/>
      <c r="Q344" s="315"/>
      <c r="R344" s="338"/>
      <c r="S344" s="315"/>
      <c r="T344" s="340"/>
      <c r="U344" s="317"/>
      <c r="V344" s="343"/>
      <c r="W344" s="345"/>
      <c r="X344" s="343"/>
      <c r="Y344" s="285"/>
      <c r="Z344" s="285"/>
    </row>
    <row r="345" spans="1:26" ht="150" customHeight="1">
      <c r="A345" s="366"/>
      <c r="B345" s="366"/>
      <c r="C345" s="285"/>
      <c r="D345" s="309"/>
      <c r="E345" s="292"/>
      <c r="F345" s="336"/>
      <c r="G345" s="333"/>
      <c r="H345" s="309"/>
      <c r="I345" s="293"/>
      <c r="J345" s="293"/>
      <c r="K345" s="338"/>
      <c r="L345" s="315"/>
      <c r="M345" s="318"/>
      <c r="N345" s="316"/>
      <c r="O345" s="316"/>
      <c r="P345" s="322"/>
      <c r="Q345" s="315"/>
      <c r="R345" s="338"/>
      <c r="S345" s="315"/>
      <c r="T345" s="340"/>
      <c r="U345" s="317"/>
      <c r="V345" s="343"/>
      <c r="W345" s="345"/>
      <c r="X345" s="343"/>
      <c r="Y345" s="285"/>
      <c r="Z345" s="285"/>
    </row>
    <row r="346" spans="1:26" ht="150" customHeight="1">
      <c r="A346" s="366"/>
      <c r="B346" s="366"/>
      <c r="C346" s="285"/>
      <c r="D346" s="309"/>
      <c r="E346" s="292"/>
      <c r="F346" s="336"/>
      <c r="G346" s="333"/>
      <c r="H346" s="309"/>
      <c r="I346" s="293"/>
      <c r="J346" s="293"/>
      <c r="K346" s="338"/>
      <c r="L346" s="315"/>
      <c r="M346" s="318"/>
      <c r="N346" s="316"/>
      <c r="O346" s="316"/>
      <c r="P346" s="322"/>
      <c r="Q346" s="315"/>
      <c r="R346" s="338"/>
      <c r="S346" s="315"/>
      <c r="T346" s="340"/>
      <c r="U346" s="317"/>
      <c r="V346" s="343"/>
      <c r="W346" s="345"/>
      <c r="X346" s="343"/>
      <c r="Y346" s="285"/>
      <c r="Z346" s="285"/>
    </row>
    <row r="347" spans="1:26" ht="150" customHeight="1">
      <c r="A347" s="366"/>
      <c r="B347" s="366"/>
      <c r="C347" s="285"/>
      <c r="D347" s="309"/>
      <c r="E347" s="292"/>
      <c r="F347" s="336"/>
      <c r="G347" s="333"/>
      <c r="H347" s="309"/>
      <c r="I347" s="293"/>
      <c r="J347" s="293"/>
      <c r="K347" s="338"/>
      <c r="L347" s="315"/>
      <c r="M347" s="318"/>
      <c r="N347" s="316"/>
      <c r="O347" s="316"/>
      <c r="P347" s="322"/>
      <c r="Q347" s="315"/>
      <c r="R347" s="338"/>
      <c r="S347" s="315"/>
      <c r="T347" s="340"/>
      <c r="U347" s="317"/>
      <c r="V347" s="343"/>
      <c r="W347" s="345"/>
      <c r="X347" s="343"/>
      <c r="Y347" s="285"/>
      <c r="Z347" s="285"/>
    </row>
    <row r="348" spans="1:26" ht="150" customHeight="1">
      <c r="A348" s="366"/>
      <c r="B348" s="366"/>
      <c r="C348" s="285"/>
      <c r="D348" s="309"/>
      <c r="E348" s="292"/>
      <c r="F348" s="336"/>
      <c r="G348" s="333"/>
      <c r="H348" s="309"/>
      <c r="I348" s="293"/>
      <c r="J348" s="293"/>
      <c r="K348" s="338"/>
      <c r="L348" s="315"/>
      <c r="M348" s="318"/>
      <c r="N348" s="316"/>
      <c r="O348" s="316"/>
      <c r="P348" s="322"/>
      <c r="Q348" s="315"/>
      <c r="R348" s="338"/>
      <c r="S348" s="315"/>
      <c r="T348" s="340"/>
      <c r="U348" s="317"/>
      <c r="V348" s="343"/>
      <c r="W348" s="345"/>
      <c r="X348" s="343"/>
      <c r="Y348" s="285"/>
      <c r="Z348" s="285"/>
    </row>
    <row r="349" spans="1:26" ht="150" customHeight="1">
      <c r="A349" s="366"/>
      <c r="B349" s="366"/>
      <c r="C349" s="285"/>
      <c r="D349" s="309"/>
      <c r="E349" s="292"/>
      <c r="F349" s="336"/>
      <c r="G349" s="333"/>
      <c r="H349" s="309"/>
      <c r="I349" s="293"/>
      <c r="J349" s="293"/>
      <c r="K349" s="338"/>
      <c r="L349" s="315"/>
      <c r="M349" s="318"/>
      <c r="N349" s="316"/>
      <c r="O349" s="316"/>
      <c r="P349" s="322"/>
      <c r="Q349" s="315"/>
      <c r="R349" s="338"/>
      <c r="S349" s="315"/>
      <c r="T349" s="340"/>
      <c r="U349" s="317"/>
      <c r="V349" s="343"/>
      <c r="W349" s="345"/>
      <c r="X349" s="343"/>
      <c r="Y349" s="285"/>
      <c r="Z349" s="285"/>
    </row>
    <row r="350" spans="1:26" ht="150" customHeight="1">
      <c r="A350" s="366"/>
      <c r="B350" s="366"/>
      <c r="C350" s="285"/>
      <c r="D350" s="309"/>
      <c r="E350" s="292"/>
      <c r="F350" s="336"/>
      <c r="G350" s="333"/>
      <c r="H350" s="309"/>
      <c r="I350" s="293"/>
      <c r="J350" s="293"/>
      <c r="K350" s="338"/>
      <c r="L350" s="315"/>
      <c r="M350" s="318"/>
      <c r="N350" s="316"/>
      <c r="O350" s="316"/>
      <c r="P350" s="322"/>
      <c r="Q350" s="315"/>
      <c r="R350" s="338"/>
      <c r="S350" s="315"/>
      <c r="T350" s="340"/>
      <c r="U350" s="317"/>
      <c r="V350" s="343"/>
      <c r="W350" s="345"/>
      <c r="X350" s="343"/>
      <c r="Y350" s="285"/>
      <c r="Z350" s="285"/>
    </row>
    <row r="351" spans="1:26" ht="150" customHeight="1">
      <c r="A351" s="366"/>
      <c r="B351" s="366"/>
      <c r="C351" s="285"/>
      <c r="D351" s="309"/>
      <c r="E351" s="292"/>
      <c r="F351" s="336"/>
      <c r="G351" s="333"/>
      <c r="H351" s="309"/>
      <c r="I351" s="293"/>
      <c r="J351" s="293"/>
      <c r="K351" s="338"/>
      <c r="L351" s="315"/>
      <c r="M351" s="318"/>
      <c r="N351" s="316"/>
      <c r="O351" s="316"/>
      <c r="P351" s="322"/>
      <c r="Q351" s="315"/>
      <c r="R351" s="338"/>
      <c r="S351" s="315"/>
      <c r="T351" s="340"/>
      <c r="U351" s="317"/>
      <c r="V351" s="343"/>
      <c r="W351" s="345"/>
      <c r="X351" s="343"/>
      <c r="Y351" s="285"/>
      <c r="Z351" s="285"/>
    </row>
    <row r="352" spans="1:26" ht="150" customHeight="1">
      <c r="A352" s="366"/>
      <c r="B352" s="366"/>
      <c r="C352" s="285"/>
      <c r="D352" s="309"/>
      <c r="E352" s="292"/>
      <c r="F352" s="336"/>
      <c r="G352" s="333"/>
      <c r="H352" s="309"/>
      <c r="I352" s="293"/>
      <c r="J352" s="293"/>
      <c r="K352" s="338"/>
      <c r="L352" s="315"/>
      <c r="M352" s="318"/>
      <c r="N352" s="316"/>
      <c r="O352" s="316"/>
      <c r="P352" s="322"/>
      <c r="Q352" s="315"/>
      <c r="R352" s="338"/>
      <c r="S352" s="315"/>
      <c r="T352" s="340"/>
      <c r="U352" s="317"/>
      <c r="V352" s="343"/>
      <c r="W352" s="345"/>
      <c r="X352" s="343"/>
      <c r="Y352" s="285"/>
      <c r="Z352" s="285"/>
    </row>
    <row r="353" spans="1:26" ht="150" customHeight="1">
      <c r="A353" s="366"/>
      <c r="B353" s="366"/>
      <c r="C353" s="285"/>
      <c r="D353" s="309"/>
      <c r="E353" s="292"/>
      <c r="F353" s="336"/>
      <c r="G353" s="333"/>
      <c r="H353" s="309"/>
      <c r="I353" s="293"/>
      <c r="J353" s="293"/>
      <c r="K353" s="338"/>
      <c r="L353" s="315"/>
      <c r="M353" s="318"/>
      <c r="N353" s="316"/>
      <c r="O353" s="316"/>
      <c r="P353" s="322"/>
      <c r="Q353" s="315"/>
      <c r="R353" s="338"/>
      <c r="S353" s="315"/>
      <c r="T353" s="340"/>
      <c r="U353" s="317"/>
      <c r="V353" s="343"/>
      <c r="W353" s="345"/>
      <c r="X353" s="343"/>
      <c r="Y353" s="285"/>
      <c r="Z353" s="285"/>
    </row>
    <row r="354" spans="1:26" ht="150" customHeight="1">
      <c r="A354" s="366"/>
      <c r="B354" s="366"/>
      <c r="C354" s="285"/>
      <c r="D354" s="309"/>
      <c r="E354" s="292"/>
      <c r="F354" s="336"/>
      <c r="G354" s="333"/>
      <c r="H354" s="309"/>
      <c r="I354" s="293"/>
      <c r="J354" s="293"/>
      <c r="K354" s="338"/>
      <c r="L354" s="315"/>
      <c r="M354" s="318"/>
      <c r="N354" s="316"/>
      <c r="O354" s="316"/>
      <c r="P354" s="322"/>
      <c r="Q354" s="315"/>
      <c r="R354" s="338"/>
      <c r="S354" s="315"/>
      <c r="T354" s="340"/>
      <c r="U354" s="317"/>
      <c r="V354" s="343"/>
      <c r="W354" s="345"/>
      <c r="X354" s="343"/>
      <c r="Y354" s="285"/>
      <c r="Z354" s="285"/>
    </row>
    <row r="355" spans="1:26" ht="150" customHeight="1">
      <c r="A355" s="366"/>
      <c r="B355" s="366"/>
      <c r="C355" s="285"/>
      <c r="D355" s="309"/>
      <c r="E355" s="292"/>
      <c r="F355" s="336"/>
      <c r="G355" s="333"/>
      <c r="H355" s="309"/>
      <c r="I355" s="293"/>
      <c r="J355" s="293"/>
      <c r="K355" s="338"/>
      <c r="L355" s="315"/>
      <c r="M355" s="318"/>
      <c r="N355" s="316"/>
      <c r="O355" s="316"/>
      <c r="P355" s="322"/>
      <c r="Q355" s="315"/>
      <c r="R355" s="338"/>
      <c r="S355" s="315"/>
      <c r="T355" s="340"/>
      <c r="U355" s="317"/>
      <c r="V355" s="343"/>
      <c r="W355" s="345"/>
      <c r="X355" s="343"/>
      <c r="Y355" s="285"/>
      <c r="Z355" s="285"/>
    </row>
    <row r="356" spans="1:26" ht="150" customHeight="1">
      <c r="A356" s="366"/>
      <c r="B356" s="366"/>
      <c r="C356" s="285"/>
      <c r="D356" s="309"/>
      <c r="E356" s="292"/>
      <c r="F356" s="336"/>
      <c r="G356" s="333"/>
      <c r="H356" s="309"/>
      <c r="I356" s="293"/>
      <c r="J356" s="293"/>
      <c r="K356" s="338"/>
      <c r="L356" s="315"/>
      <c r="M356" s="318"/>
      <c r="N356" s="316"/>
      <c r="O356" s="316"/>
      <c r="P356" s="322"/>
      <c r="Q356" s="315"/>
      <c r="R356" s="338"/>
      <c r="S356" s="315"/>
      <c r="T356" s="340"/>
      <c r="U356" s="317"/>
      <c r="V356" s="343"/>
      <c r="W356" s="345"/>
      <c r="X356" s="343"/>
      <c r="Y356" s="285"/>
      <c r="Z356" s="285"/>
    </row>
    <row r="357" spans="1:26" ht="150" customHeight="1">
      <c r="A357" s="366"/>
      <c r="B357" s="366"/>
      <c r="C357" s="285"/>
      <c r="D357" s="309"/>
      <c r="E357" s="292"/>
      <c r="F357" s="336"/>
      <c r="G357" s="333"/>
      <c r="H357" s="309"/>
      <c r="I357" s="293"/>
      <c r="J357" s="293"/>
      <c r="K357" s="338"/>
      <c r="L357" s="315"/>
      <c r="M357" s="318"/>
      <c r="N357" s="316"/>
      <c r="O357" s="316"/>
      <c r="P357" s="322"/>
      <c r="Q357" s="315"/>
      <c r="R357" s="338"/>
      <c r="S357" s="315"/>
      <c r="T357" s="340"/>
      <c r="U357" s="317"/>
      <c r="V357" s="343"/>
      <c r="W357" s="345"/>
      <c r="X357" s="343"/>
      <c r="Y357" s="285"/>
      <c r="Z357" s="285"/>
    </row>
    <row r="358" spans="1:26" ht="150" customHeight="1">
      <c r="A358" s="366"/>
      <c r="B358" s="366"/>
      <c r="C358" s="285"/>
      <c r="D358" s="309"/>
      <c r="E358" s="292"/>
      <c r="F358" s="336"/>
      <c r="G358" s="333"/>
      <c r="H358" s="309"/>
      <c r="I358" s="293"/>
      <c r="J358" s="293"/>
      <c r="K358" s="338"/>
      <c r="L358" s="315"/>
      <c r="M358" s="318"/>
      <c r="N358" s="316"/>
      <c r="O358" s="316"/>
      <c r="P358" s="322"/>
      <c r="Q358" s="315"/>
      <c r="R358" s="338"/>
      <c r="S358" s="315"/>
      <c r="T358" s="340"/>
      <c r="U358" s="317"/>
      <c r="V358" s="343"/>
      <c r="W358" s="345"/>
      <c r="X358" s="343"/>
      <c r="Y358" s="285"/>
      <c r="Z358" s="285"/>
    </row>
    <row r="359" spans="1:26" ht="150" customHeight="1">
      <c r="A359" s="366"/>
      <c r="B359" s="366"/>
      <c r="C359" s="285"/>
      <c r="D359" s="309"/>
      <c r="E359" s="292"/>
      <c r="F359" s="336"/>
      <c r="G359" s="333"/>
      <c r="H359" s="309"/>
      <c r="I359" s="293"/>
      <c r="J359" s="293"/>
      <c r="K359" s="338"/>
      <c r="L359" s="315"/>
      <c r="M359" s="318"/>
      <c r="N359" s="316"/>
      <c r="O359" s="316"/>
      <c r="P359" s="322"/>
      <c r="Q359" s="315"/>
      <c r="R359" s="338"/>
      <c r="S359" s="315"/>
      <c r="T359" s="340"/>
      <c r="U359" s="317"/>
      <c r="V359" s="343"/>
      <c r="W359" s="345"/>
      <c r="X359" s="343"/>
      <c r="Y359" s="285"/>
      <c r="Z359" s="285"/>
    </row>
    <row r="360" spans="1:26" ht="150" customHeight="1">
      <c r="A360" s="366"/>
      <c r="B360" s="366"/>
      <c r="C360" s="285"/>
      <c r="D360" s="309"/>
      <c r="E360" s="292"/>
      <c r="F360" s="336"/>
      <c r="G360" s="333"/>
      <c r="H360" s="309"/>
      <c r="I360" s="293"/>
      <c r="J360" s="293"/>
      <c r="K360" s="338"/>
      <c r="L360" s="315"/>
      <c r="M360" s="318"/>
      <c r="N360" s="316"/>
      <c r="O360" s="316"/>
      <c r="P360" s="322"/>
      <c r="Q360" s="315"/>
      <c r="R360" s="338"/>
      <c r="S360" s="315"/>
      <c r="T360" s="340"/>
      <c r="U360" s="317"/>
      <c r="V360" s="343"/>
      <c r="W360" s="345"/>
      <c r="X360" s="343"/>
      <c r="Y360" s="285"/>
      <c r="Z360" s="285"/>
    </row>
    <row r="361" spans="1:26" ht="150" customHeight="1">
      <c r="A361" s="366"/>
      <c r="B361" s="366"/>
      <c r="C361" s="285"/>
      <c r="D361" s="309"/>
      <c r="E361" s="292"/>
      <c r="F361" s="336"/>
      <c r="G361" s="333"/>
      <c r="H361" s="309"/>
      <c r="I361" s="293"/>
      <c r="J361" s="293"/>
      <c r="K361" s="338"/>
      <c r="L361" s="315"/>
      <c r="M361" s="318"/>
      <c r="N361" s="316"/>
      <c r="O361" s="316"/>
      <c r="P361" s="322"/>
      <c r="Q361" s="315"/>
      <c r="R361" s="338"/>
      <c r="S361" s="315"/>
      <c r="T361" s="340"/>
      <c r="U361" s="317"/>
      <c r="V361" s="343"/>
      <c r="W361" s="345"/>
      <c r="X361" s="343"/>
      <c r="Y361" s="285"/>
      <c r="Z361" s="285"/>
    </row>
    <row r="362" spans="1:26" ht="150" customHeight="1">
      <c r="A362" s="366"/>
      <c r="B362" s="366"/>
      <c r="C362" s="285"/>
      <c r="D362" s="309"/>
      <c r="E362" s="292"/>
      <c r="F362" s="336"/>
      <c r="G362" s="333"/>
      <c r="H362" s="309"/>
      <c r="I362" s="293"/>
      <c r="J362" s="293"/>
      <c r="K362" s="338"/>
      <c r="L362" s="315"/>
      <c r="M362" s="318"/>
      <c r="N362" s="316"/>
      <c r="O362" s="316"/>
      <c r="P362" s="322"/>
      <c r="Q362" s="315"/>
      <c r="R362" s="338"/>
      <c r="S362" s="315"/>
      <c r="T362" s="340"/>
      <c r="U362" s="317"/>
      <c r="V362" s="343"/>
      <c r="W362" s="345"/>
      <c r="X362" s="343"/>
      <c r="Y362" s="285"/>
      <c r="Z362" s="285"/>
    </row>
    <row r="363" spans="1:26" ht="150" customHeight="1">
      <c r="A363" s="366"/>
      <c r="B363" s="366"/>
      <c r="C363" s="285"/>
      <c r="D363" s="309"/>
      <c r="E363" s="292"/>
      <c r="F363" s="336"/>
      <c r="G363" s="333"/>
      <c r="H363" s="309"/>
      <c r="I363" s="293"/>
      <c r="J363" s="293"/>
      <c r="K363" s="338"/>
      <c r="L363" s="315"/>
      <c r="M363" s="318"/>
      <c r="N363" s="316"/>
      <c r="O363" s="316"/>
      <c r="P363" s="322"/>
      <c r="Q363" s="315"/>
      <c r="R363" s="338"/>
      <c r="S363" s="315"/>
      <c r="T363" s="340"/>
      <c r="U363" s="317"/>
      <c r="V363" s="343"/>
      <c r="W363" s="345"/>
      <c r="X363" s="343"/>
      <c r="Y363" s="285"/>
      <c r="Z363" s="285"/>
    </row>
    <row r="364" spans="1:26" ht="150" customHeight="1">
      <c r="A364" s="366"/>
      <c r="B364" s="366"/>
      <c r="C364" s="285"/>
      <c r="D364" s="309"/>
      <c r="E364" s="292"/>
      <c r="F364" s="336"/>
      <c r="G364" s="333"/>
      <c r="H364" s="309"/>
      <c r="I364" s="293"/>
      <c r="J364" s="293"/>
      <c r="K364" s="338"/>
      <c r="L364" s="315"/>
      <c r="M364" s="318"/>
      <c r="N364" s="316"/>
      <c r="O364" s="316"/>
      <c r="P364" s="322"/>
      <c r="Q364" s="315"/>
      <c r="R364" s="338"/>
      <c r="S364" s="315"/>
      <c r="T364" s="340"/>
      <c r="U364" s="317"/>
      <c r="V364" s="343"/>
      <c r="W364" s="345"/>
      <c r="X364" s="343"/>
      <c r="Y364" s="285"/>
      <c r="Z364" s="285"/>
    </row>
    <row r="365" spans="1:26" ht="150" customHeight="1">
      <c r="A365" s="366"/>
      <c r="B365" s="366"/>
      <c r="C365" s="285"/>
      <c r="D365" s="309"/>
      <c r="E365" s="292"/>
      <c r="F365" s="336"/>
      <c r="G365" s="333"/>
      <c r="H365" s="309"/>
      <c r="I365" s="293"/>
      <c r="J365" s="293"/>
      <c r="K365" s="338"/>
      <c r="L365" s="315"/>
      <c r="M365" s="318"/>
      <c r="N365" s="316"/>
      <c r="O365" s="316"/>
      <c r="P365" s="322"/>
      <c r="Q365" s="315"/>
      <c r="R365" s="338"/>
      <c r="S365" s="315"/>
      <c r="T365" s="340"/>
      <c r="U365" s="317"/>
      <c r="V365" s="343"/>
      <c r="W365" s="345"/>
      <c r="X365" s="343"/>
      <c r="Y365" s="285"/>
      <c r="Z365" s="285"/>
    </row>
    <row r="366" spans="1:26" ht="150" customHeight="1">
      <c r="A366" s="366"/>
      <c r="B366" s="366"/>
      <c r="C366" s="285"/>
      <c r="D366" s="309"/>
      <c r="E366" s="292"/>
      <c r="F366" s="336"/>
      <c r="G366" s="333"/>
      <c r="H366" s="309"/>
      <c r="I366" s="293"/>
      <c r="J366" s="293"/>
      <c r="K366" s="338"/>
      <c r="L366" s="315"/>
      <c r="M366" s="318"/>
      <c r="N366" s="316"/>
      <c r="O366" s="316"/>
      <c r="P366" s="322"/>
      <c r="Q366" s="315"/>
      <c r="R366" s="338"/>
      <c r="S366" s="315"/>
      <c r="T366" s="340"/>
      <c r="U366" s="317"/>
      <c r="V366" s="343"/>
      <c r="W366" s="345"/>
      <c r="X366" s="343"/>
      <c r="Y366" s="285"/>
      <c r="Z366" s="285"/>
    </row>
    <row r="367" spans="1:26" ht="150" customHeight="1">
      <c r="A367" s="366"/>
      <c r="B367" s="366"/>
      <c r="C367" s="285"/>
      <c r="D367" s="309"/>
      <c r="E367" s="292"/>
      <c r="F367" s="336"/>
      <c r="G367" s="333"/>
      <c r="H367" s="309"/>
      <c r="I367" s="293"/>
      <c r="J367" s="293"/>
      <c r="K367" s="338"/>
      <c r="L367" s="315"/>
      <c r="M367" s="318"/>
      <c r="N367" s="316"/>
      <c r="O367" s="316"/>
      <c r="P367" s="322"/>
      <c r="Q367" s="315"/>
      <c r="R367" s="338"/>
      <c r="S367" s="315"/>
      <c r="T367" s="340"/>
      <c r="U367" s="317"/>
      <c r="V367" s="343"/>
      <c r="W367" s="345"/>
      <c r="X367" s="343"/>
      <c r="Y367" s="285"/>
      <c r="Z367" s="285"/>
    </row>
    <row r="368" spans="1:26" ht="150" customHeight="1">
      <c r="A368" s="366"/>
      <c r="B368" s="366"/>
      <c r="C368" s="285"/>
      <c r="D368" s="309"/>
      <c r="E368" s="292"/>
      <c r="F368" s="336"/>
      <c r="G368" s="333"/>
      <c r="H368" s="309"/>
      <c r="I368" s="293"/>
      <c r="J368" s="293"/>
      <c r="K368" s="338"/>
      <c r="L368" s="315"/>
      <c r="M368" s="318"/>
      <c r="N368" s="316"/>
      <c r="O368" s="316"/>
      <c r="P368" s="322"/>
      <c r="Q368" s="315"/>
      <c r="R368" s="338"/>
      <c r="S368" s="315"/>
      <c r="T368" s="340"/>
      <c r="U368" s="317"/>
      <c r="V368" s="343"/>
      <c r="W368" s="345"/>
      <c r="X368" s="343"/>
      <c r="Y368" s="285"/>
      <c r="Z368" s="285"/>
    </row>
    <row r="369" spans="1:26" ht="150" customHeight="1">
      <c r="A369" s="366"/>
      <c r="B369" s="366"/>
      <c r="C369" s="285"/>
      <c r="D369" s="309"/>
      <c r="E369" s="292"/>
      <c r="F369" s="336"/>
      <c r="G369" s="333"/>
      <c r="H369" s="309"/>
      <c r="I369" s="293"/>
      <c r="J369" s="293"/>
      <c r="K369" s="338"/>
      <c r="L369" s="315"/>
      <c r="M369" s="318"/>
      <c r="N369" s="316"/>
      <c r="O369" s="316"/>
      <c r="P369" s="322"/>
      <c r="Q369" s="315"/>
      <c r="R369" s="338"/>
      <c r="S369" s="315"/>
      <c r="T369" s="340"/>
      <c r="U369" s="317"/>
      <c r="V369" s="343"/>
      <c r="W369" s="345"/>
      <c r="X369" s="343"/>
      <c r="Y369" s="285"/>
      <c r="Z369" s="285"/>
    </row>
    <row r="370" spans="1:26" ht="150" customHeight="1">
      <c r="A370" s="366"/>
      <c r="B370" s="366"/>
      <c r="C370" s="285"/>
      <c r="D370" s="309"/>
      <c r="E370" s="292"/>
      <c r="F370" s="336"/>
      <c r="G370" s="333"/>
      <c r="H370" s="309"/>
      <c r="I370" s="293"/>
      <c r="J370" s="293"/>
      <c r="K370" s="338"/>
      <c r="L370" s="315"/>
      <c r="M370" s="318"/>
      <c r="N370" s="316"/>
      <c r="O370" s="316"/>
      <c r="P370" s="322"/>
      <c r="Q370" s="315"/>
      <c r="R370" s="338"/>
      <c r="S370" s="315"/>
      <c r="T370" s="340"/>
      <c r="U370" s="317"/>
      <c r="V370" s="343"/>
      <c r="W370" s="345"/>
      <c r="X370" s="343"/>
      <c r="Y370" s="285"/>
      <c r="Z370" s="285"/>
    </row>
    <row r="371" spans="1:26" ht="150" customHeight="1">
      <c r="A371" s="366"/>
      <c r="B371" s="366"/>
      <c r="C371" s="285"/>
      <c r="D371" s="309"/>
      <c r="E371" s="292"/>
      <c r="F371" s="336"/>
      <c r="G371" s="333"/>
      <c r="H371" s="309"/>
      <c r="I371" s="293"/>
      <c r="J371" s="293"/>
      <c r="K371" s="338"/>
      <c r="L371" s="315"/>
      <c r="M371" s="318"/>
      <c r="N371" s="316"/>
      <c r="O371" s="316"/>
      <c r="P371" s="322"/>
      <c r="Q371" s="315"/>
      <c r="R371" s="338"/>
      <c r="S371" s="315"/>
      <c r="T371" s="340"/>
      <c r="U371" s="317"/>
      <c r="V371" s="343"/>
      <c r="W371" s="345"/>
      <c r="X371" s="343"/>
      <c r="Y371" s="285"/>
      <c r="Z371" s="285"/>
    </row>
    <row r="372" spans="1:26" ht="150" customHeight="1">
      <c r="A372" s="366"/>
      <c r="B372" s="366"/>
      <c r="C372" s="285"/>
      <c r="D372" s="309"/>
      <c r="E372" s="292"/>
      <c r="F372" s="336"/>
      <c r="G372" s="333"/>
      <c r="H372" s="309"/>
      <c r="I372" s="293"/>
      <c r="J372" s="293"/>
      <c r="K372" s="338"/>
      <c r="L372" s="315"/>
      <c r="M372" s="318"/>
      <c r="N372" s="316"/>
      <c r="O372" s="316"/>
      <c r="P372" s="322"/>
      <c r="Q372" s="315"/>
      <c r="R372" s="338"/>
      <c r="S372" s="315"/>
      <c r="T372" s="340"/>
      <c r="U372" s="317"/>
      <c r="V372" s="343"/>
      <c r="W372" s="345"/>
      <c r="X372" s="343"/>
      <c r="Y372" s="285"/>
      <c r="Z372" s="285"/>
    </row>
    <row r="373" spans="1:26" ht="150" customHeight="1">
      <c r="A373" s="366"/>
      <c r="B373" s="366"/>
      <c r="C373" s="285"/>
      <c r="D373" s="309"/>
      <c r="E373" s="292"/>
      <c r="F373" s="336"/>
      <c r="G373" s="333"/>
      <c r="H373" s="309"/>
      <c r="I373" s="293"/>
      <c r="J373" s="293"/>
      <c r="K373" s="338"/>
      <c r="L373" s="315"/>
      <c r="M373" s="318"/>
      <c r="N373" s="316"/>
      <c r="O373" s="316"/>
      <c r="P373" s="322"/>
      <c r="Q373" s="315"/>
      <c r="R373" s="338"/>
      <c r="S373" s="315"/>
      <c r="T373" s="340"/>
      <c r="U373" s="317"/>
      <c r="V373" s="343"/>
      <c r="W373" s="345"/>
      <c r="X373" s="343"/>
      <c r="Y373" s="285"/>
      <c r="Z373" s="285"/>
    </row>
    <row r="374" spans="1:26" ht="150" customHeight="1">
      <c r="A374" s="366"/>
      <c r="B374" s="366"/>
      <c r="C374" s="285"/>
      <c r="D374" s="309"/>
      <c r="E374" s="292"/>
      <c r="F374" s="336"/>
      <c r="G374" s="333"/>
      <c r="H374" s="309"/>
      <c r="I374" s="293"/>
      <c r="J374" s="293"/>
      <c r="K374" s="338"/>
      <c r="L374" s="315"/>
      <c r="M374" s="318"/>
      <c r="N374" s="316"/>
      <c r="O374" s="316"/>
      <c r="P374" s="322"/>
      <c r="Q374" s="315"/>
      <c r="R374" s="338"/>
      <c r="S374" s="315"/>
      <c r="T374" s="340"/>
      <c r="U374" s="317"/>
      <c r="V374" s="343"/>
      <c r="W374" s="345"/>
      <c r="X374" s="343"/>
      <c r="Y374" s="285"/>
      <c r="Z374" s="285"/>
    </row>
    <row r="375" spans="1:26" ht="150" customHeight="1">
      <c r="A375" s="366"/>
      <c r="B375" s="366"/>
      <c r="C375" s="285"/>
      <c r="D375" s="309"/>
      <c r="E375" s="292"/>
      <c r="F375" s="336"/>
      <c r="G375" s="333"/>
      <c r="H375" s="309"/>
      <c r="I375" s="293"/>
      <c r="J375" s="293"/>
      <c r="K375" s="338"/>
      <c r="L375" s="315"/>
      <c r="M375" s="318"/>
      <c r="N375" s="316"/>
      <c r="O375" s="316"/>
      <c r="P375" s="322"/>
      <c r="Q375" s="315"/>
      <c r="R375" s="338"/>
      <c r="S375" s="315"/>
      <c r="T375" s="340"/>
      <c r="U375" s="317"/>
      <c r="V375" s="343"/>
      <c r="W375" s="345"/>
      <c r="X375" s="343"/>
      <c r="Y375" s="285"/>
      <c r="Z375" s="285"/>
    </row>
    <row r="376" spans="1:26" ht="150" customHeight="1">
      <c r="A376" s="366"/>
      <c r="B376" s="366"/>
      <c r="C376" s="285"/>
      <c r="D376" s="309"/>
      <c r="E376" s="292"/>
      <c r="F376" s="336"/>
      <c r="G376" s="333"/>
      <c r="H376" s="309"/>
      <c r="I376" s="293"/>
      <c r="J376" s="293"/>
      <c r="K376" s="338"/>
      <c r="L376" s="315"/>
      <c r="M376" s="318"/>
      <c r="N376" s="316"/>
      <c r="O376" s="316"/>
      <c r="P376" s="322"/>
      <c r="Q376" s="315"/>
      <c r="R376" s="338"/>
      <c r="S376" s="315"/>
      <c r="T376" s="340"/>
      <c r="U376" s="317"/>
      <c r="V376" s="343"/>
      <c r="W376" s="345"/>
      <c r="X376" s="343"/>
      <c r="Y376" s="285"/>
      <c r="Z376" s="285"/>
    </row>
    <row r="377" spans="1:26" ht="150" customHeight="1">
      <c r="A377" s="366"/>
      <c r="B377" s="366"/>
      <c r="C377" s="285"/>
      <c r="D377" s="309"/>
      <c r="E377" s="292"/>
      <c r="F377" s="336"/>
      <c r="G377" s="333"/>
      <c r="H377" s="309"/>
      <c r="I377" s="293"/>
      <c r="J377" s="293"/>
      <c r="K377" s="338"/>
      <c r="L377" s="315"/>
      <c r="M377" s="318"/>
      <c r="N377" s="316"/>
      <c r="O377" s="316"/>
      <c r="P377" s="322"/>
      <c r="Q377" s="315"/>
      <c r="R377" s="338"/>
      <c r="S377" s="315"/>
      <c r="T377" s="340"/>
      <c r="U377" s="317"/>
      <c r="V377" s="343"/>
      <c r="W377" s="345"/>
      <c r="X377" s="343"/>
      <c r="Y377" s="285"/>
      <c r="Z377" s="285"/>
    </row>
    <row r="378" spans="1:26" ht="150" customHeight="1">
      <c r="A378" s="366"/>
      <c r="B378" s="366"/>
      <c r="C378" s="285"/>
      <c r="D378" s="309"/>
      <c r="E378" s="292"/>
      <c r="F378" s="336"/>
      <c r="G378" s="333"/>
      <c r="H378" s="309"/>
      <c r="I378" s="293"/>
      <c r="J378" s="293"/>
      <c r="K378" s="338"/>
      <c r="L378" s="315"/>
      <c r="M378" s="318"/>
      <c r="N378" s="316"/>
      <c r="O378" s="316"/>
      <c r="P378" s="322"/>
      <c r="Q378" s="315"/>
      <c r="R378" s="338"/>
      <c r="S378" s="315"/>
      <c r="T378" s="340"/>
      <c r="U378" s="317"/>
      <c r="V378" s="343"/>
      <c r="W378" s="345"/>
      <c r="X378" s="343"/>
      <c r="Y378" s="285"/>
      <c r="Z378" s="285"/>
    </row>
    <row r="379" spans="1:26" ht="150" customHeight="1">
      <c r="A379" s="366"/>
      <c r="B379" s="366"/>
      <c r="C379" s="285"/>
      <c r="D379" s="309"/>
      <c r="E379" s="292"/>
      <c r="F379" s="336"/>
      <c r="G379" s="333"/>
      <c r="H379" s="309"/>
      <c r="I379" s="293"/>
      <c r="J379" s="293"/>
      <c r="K379" s="338"/>
      <c r="L379" s="315"/>
      <c r="M379" s="318"/>
      <c r="N379" s="316"/>
      <c r="O379" s="316"/>
      <c r="P379" s="322"/>
      <c r="Q379" s="315"/>
      <c r="R379" s="338"/>
      <c r="S379" s="315"/>
      <c r="T379" s="340"/>
      <c r="U379" s="317"/>
      <c r="V379" s="343"/>
      <c r="W379" s="345"/>
      <c r="X379" s="343"/>
      <c r="Y379" s="285"/>
      <c r="Z379" s="285"/>
    </row>
    <row r="380" spans="1:26" ht="150" customHeight="1">
      <c r="A380" s="366"/>
      <c r="B380" s="366"/>
      <c r="C380" s="285"/>
      <c r="D380" s="309"/>
      <c r="E380" s="292"/>
      <c r="F380" s="336"/>
      <c r="G380" s="333"/>
      <c r="H380" s="309"/>
      <c r="I380" s="293"/>
      <c r="J380" s="293"/>
      <c r="K380" s="338"/>
      <c r="L380" s="315"/>
      <c r="M380" s="318"/>
      <c r="N380" s="316"/>
      <c r="O380" s="316"/>
      <c r="P380" s="322"/>
      <c r="Q380" s="315"/>
      <c r="R380" s="338"/>
      <c r="S380" s="315"/>
      <c r="T380" s="340"/>
      <c r="U380" s="317"/>
      <c r="V380" s="343"/>
      <c r="W380" s="345"/>
      <c r="X380" s="343"/>
      <c r="Y380" s="285"/>
      <c r="Z380" s="285"/>
    </row>
    <row r="381" spans="1:26" ht="150" customHeight="1">
      <c r="A381" s="366"/>
      <c r="B381" s="366"/>
      <c r="C381" s="285"/>
      <c r="D381" s="309"/>
      <c r="E381" s="292"/>
      <c r="F381" s="336"/>
      <c r="G381" s="333"/>
      <c r="H381" s="309"/>
      <c r="I381" s="293"/>
      <c r="J381" s="293"/>
      <c r="K381" s="338"/>
      <c r="L381" s="315"/>
      <c r="M381" s="318"/>
      <c r="N381" s="316"/>
      <c r="O381" s="316"/>
      <c r="P381" s="322"/>
      <c r="Q381" s="315"/>
      <c r="R381" s="338"/>
      <c r="S381" s="315"/>
      <c r="T381" s="340"/>
      <c r="U381" s="317"/>
      <c r="V381" s="343"/>
      <c r="W381" s="345"/>
      <c r="X381" s="343"/>
      <c r="Y381" s="285"/>
      <c r="Z381" s="285"/>
    </row>
    <row r="382" spans="1:26" ht="150" customHeight="1">
      <c r="A382" s="366"/>
      <c r="B382" s="366"/>
      <c r="C382" s="285"/>
      <c r="D382" s="309"/>
      <c r="E382" s="292"/>
      <c r="F382" s="336"/>
      <c r="G382" s="333"/>
      <c r="H382" s="309"/>
      <c r="I382" s="293"/>
      <c r="J382" s="293"/>
      <c r="K382" s="338"/>
      <c r="L382" s="315"/>
      <c r="M382" s="318"/>
      <c r="N382" s="316"/>
      <c r="O382" s="316"/>
      <c r="P382" s="322"/>
      <c r="Q382" s="315"/>
      <c r="R382" s="338"/>
      <c r="S382" s="315"/>
      <c r="T382" s="340"/>
      <c r="U382" s="317"/>
      <c r="V382" s="343"/>
      <c r="W382" s="345"/>
      <c r="X382" s="343"/>
      <c r="Y382" s="285"/>
      <c r="Z382" s="285"/>
    </row>
    <row r="383" spans="1:26" ht="150" customHeight="1">
      <c r="A383" s="366"/>
      <c r="B383" s="366"/>
      <c r="C383" s="285"/>
      <c r="D383" s="309"/>
      <c r="E383" s="292"/>
      <c r="F383" s="336"/>
      <c r="G383" s="333"/>
      <c r="H383" s="309"/>
      <c r="I383" s="293"/>
      <c r="J383" s="293"/>
      <c r="K383" s="338"/>
      <c r="L383" s="315"/>
      <c r="M383" s="318"/>
      <c r="N383" s="316"/>
      <c r="O383" s="316"/>
      <c r="P383" s="322"/>
      <c r="Q383" s="315"/>
      <c r="R383" s="338"/>
      <c r="S383" s="315"/>
      <c r="T383" s="340"/>
      <c r="U383" s="317"/>
      <c r="V383" s="343"/>
      <c r="W383" s="345"/>
      <c r="X383" s="343"/>
      <c r="Y383" s="285"/>
      <c r="Z383" s="285"/>
    </row>
    <row r="384" spans="1:26" ht="150" customHeight="1">
      <c r="A384" s="366"/>
      <c r="B384" s="366"/>
      <c r="C384" s="285"/>
      <c r="D384" s="309"/>
      <c r="E384" s="292"/>
      <c r="F384" s="336"/>
      <c r="G384" s="333"/>
      <c r="H384" s="309"/>
      <c r="I384" s="293"/>
      <c r="J384" s="293"/>
      <c r="K384" s="338"/>
      <c r="L384" s="315"/>
      <c r="M384" s="318"/>
      <c r="N384" s="316"/>
      <c r="O384" s="316"/>
      <c r="P384" s="322"/>
      <c r="Q384" s="315"/>
      <c r="R384" s="338"/>
      <c r="S384" s="315"/>
      <c r="T384" s="340"/>
      <c r="U384" s="317"/>
      <c r="V384" s="343"/>
      <c r="W384" s="345"/>
      <c r="X384" s="343"/>
      <c r="Y384" s="285"/>
      <c r="Z384" s="285"/>
    </row>
    <row r="385" spans="1:26" ht="150" customHeight="1">
      <c r="A385" s="366"/>
      <c r="B385" s="366"/>
      <c r="C385" s="285"/>
      <c r="D385" s="309"/>
      <c r="E385" s="292"/>
      <c r="F385" s="336"/>
      <c r="G385" s="333"/>
      <c r="H385" s="309"/>
      <c r="I385" s="293"/>
      <c r="J385" s="293"/>
      <c r="K385" s="338"/>
      <c r="L385" s="315"/>
      <c r="M385" s="318"/>
      <c r="N385" s="316"/>
      <c r="O385" s="316"/>
      <c r="P385" s="322"/>
      <c r="Q385" s="315"/>
      <c r="R385" s="338"/>
      <c r="S385" s="315"/>
      <c r="T385" s="340"/>
      <c r="U385" s="317"/>
      <c r="V385" s="343"/>
      <c r="W385" s="345"/>
      <c r="X385" s="343"/>
      <c r="Y385" s="285"/>
      <c r="Z385" s="285"/>
    </row>
    <row r="386" spans="1:26" ht="150" customHeight="1">
      <c r="A386" s="366"/>
      <c r="B386" s="366"/>
      <c r="C386" s="285"/>
      <c r="D386" s="309"/>
      <c r="E386" s="292"/>
      <c r="F386" s="336"/>
      <c r="G386" s="333"/>
      <c r="H386" s="309"/>
      <c r="I386" s="293"/>
      <c r="J386" s="293"/>
      <c r="K386" s="338"/>
      <c r="L386" s="315"/>
      <c r="M386" s="318"/>
      <c r="N386" s="316"/>
      <c r="O386" s="316"/>
      <c r="P386" s="322"/>
      <c r="Q386" s="315"/>
      <c r="R386" s="338"/>
      <c r="S386" s="315"/>
      <c r="T386" s="340"/>
      <c r="U386" s="317"/>
      <c r="V386" s="343"/>
      <c r="W386" s="345"/>
      <c r="X386" s="343"/>
      <c r="Y386" s="285"/>
      <c r="Z386" s="285"/>
    </row>
    <row r="387" spans="1:26" ht="150" customHeight="1">
      <c r="A387" s="366"/>
      <c r="B387" s="366"/>
      <c r="C387" s="285"/>
      <c r="D387" s="309"/>
      <c r="E387" s="292"/>
      <c r="F387" s="336"/>
      <c r="G387" s="333"/>
      <c r="H387" s="309"/>
      <c r="I387" s="293"/>
      <c r="J387" s="293"/>
      <c r="K387" s="338"/>
      <c r="L387" s="315"/>
      <c r="M387" s="318"/>
      <c r="N387" s="316"/>
      <c r="O387" s="316"/>
      <c r="P387" s="322"/>
      <c r="Q387" s="315"/>
      <c r="R387" s="338"/>
      <c r="S387" s="315"/>
      <c r="T387" s="340"/>
      <c r="U387" s="317"/>
      <c r="V387" s="343"/>
      <c r="W387" s="345"/>
      <c r="X387" s="343"/>
      <c r="Y387" s="285"/>
      <c r="Z387" s="285"/>
    </row>
    <row r="388" spans="1:26" ht="150" customHeight="1">
      <c r="A388" s="366"/>
      <c r="B388" s="366"/>
      <c r="C388" s="285"/>
      <c r="D388" s="309"/>
      <c r="E388" s="292"/>
      <c r="F388" s="336"/>
      <c r="G388" s="333"/>
      <c r="H388" s="309"/>
      <c r="I388" s="293"/>
      <c r="J388" s="293"/>
      <c r="K388" s="338"/>
      <c r="L388" s="315"/>
      <c r="M388" s="318"/>
      <c r="N388" s="316"/>
      <c r="O388" s="316"/>
      <c r="P388" s="322"/>
      <c r="Q388" s="315"/>
      <c r="R388" s="338"/>
      <c r="S388" s="315"/>
      <c r="T388" s="340"/>
      <c r="U388" s="317"/>
      <c r="V388" s="343"/>
      <c r="W388" s="345"/>
      <c r="X388" s="343"/>
      <c r="Y388" s="285"/>
      <c r="Z388" s="285"/>
    </row>
    <row r="389" spans="1:26" ht="150" customHeight="1">
      <c r="A389" s="366"/>
      <c r="B389" s="366"/>
      <c r="C389" s="285"/>
      <c r="D389" s="309"/>
      <c r="E389" s="292"/>
      <c r="F389" s="336"/>
      <c r="G389" s="333"/>
      <c r="H389" s="309"/>
      <c r="I389" s="293"/>
      <c r="J389" s="293"/>
      <c r="K389" s="338"/>
      <c r="L389" s="315"/>
      <c r="M389" s="318"/>
      <c r="N389" s="316"/>
      <c r="O389" s="316"/>
      <c r="P389" s="322"/>
      <c r="Q389" s="315"/>
      <c r="R389" s="338"/>
      <c r="S389" s="315"/>
      <c r="T389" s="340"/>
      <c r="U389" s="317"/>
      <c r="V389" s="343"/>
      <c r="W389" s="345"/>
      <c r="X389" s="343"/>
      <c r="Y389" s="285"/>
      <c r="Z389" s="285"/>
    </row>
    <row r="390" spans="1:26" ht="150" customHeight="1">
      <c r="A390" s="366"/>
      <c r="B390" s="366"/>
      <c r="C390" s="285"/>
      <c r="D390" s="309"/>
      <c r="E390" s="292"/>
      <c r="F390" s="336"/>
      <c r="G390" s="333"/>
      <c r="H390" s="309"/>
      <c r="I390" s="293"/>
      <c r="J390" s="293"/>
      <c r="K390" s="338"/>
      <c r="L390" s="315"/>
      <c r="M390" s="318"/>
      <c r="N390" s="316"/>
      <c r="O390" s="316"/>
      <c r="P390" s="322"/>
      <c r="Q390" s="315"/>
      <c r="R390" s="338"/>
      <c r="S390" s="315"/>
      <c r="T390" s="340"/>
      <c r="U390" s="317"/>
      <c r="V390" s="343"/>
      <c r="W390" s="345"/>
      <c r="X390" s="343"/>
      <c r="Y390" s="285"/>
      <c r="Z390" s="285"/>
    </row>
    <row r="391" spans="1:26" ht="150" customHeight="1">
      <c r="A391" s="366"/>
      <c r="B391" s="366"/>
      <c r="C391" s="285"/>
      <c r="D391" s="309"/>
      <c r="E391" s="292"/>
      <c r="F391" s="336"/>
      <c r="G391" s="333"/>
      <c r="H391" s="309"/>
      <c r="I391" s="293"/>
      <c r="J391" s="293"/>
      <c r="K391" s="338"/>
      <c r="L391" s="315"/>
      <c r="M391" s="318"/>
      <c r="N391" s="316"/>
      <c r="O391" s="316"/>
      <c r="P391" s="322"/>
      <c r="Q391" s="315"/>
      <c r="R391" s="338"/>
      <c r="S391" s="315"/>
      <c r="T391" s="340"/>
      <c r="U391" s="317"/>
      <c r="V391" s="343"/>
      <c r="W391" s="345"/>
      <c r="X391" s="343"/>
      <c r="Y391" s="285"/>
      <c r="Z391" s="285"/>
    </row>
    <row r="392" spans="1:26" ht="150" customHeight="1">
      <c r="A392" s="366"/>
      <c r="B392" s="366"/>
      <c r="C392" s="285"/>
      <c r="D392" s="309"/>
      <c r="E392" s="292"/>
      <c r="F392" s="336"/>
      <c r="G392" s="333"/>
      <c r="H392" s="309"/>
      <c r="I392" s="293"/>
      <c r="J392" s="293"/>
      <c r="K392" s="338"/>
      <c r="L392" s="315"/>
      <c r="M392" s="318"/>
      <c r="N392" s="316"/>
      <c r="O392" s="316"/>
      <c r="P392" s="322"/>
      <c r="Q392" s="315"/>
      <c r="R392" s="338"/>
      <c r="S392" s="315"/>
      <c r="T392" s="340"/>
      <c r="U392" s="317"/>
      <c r="V392" s="343"/>
      <c r="W392" s="345"/>
      <c r="X392" s="343"/>
      <c r="Y392" s="285"/>
      <c r="Z392" s="285"/>
    </row>
    <row r="393" spans="1:26" ht="150" customHeight="1">
      <c r="A393" s="366"/>
      <c r="B393" s="366"/>
      <c r="C393" s="285"/>
      <c r="D393" s="309"/>
      <c r="E393" s="292"/>
      <c r="F393" s="336"/>
      <c r="G393" s="333"/>
      <c r="H393" s="309"/>
      <c r="I393" s="293"/>
      <c r="J393" s="293"/>
      <c r="K393" s="338"/>
      <c r="L393" s="315"/>
      <c r="M393" s="318"/>
      <c r="N393" s="316"/>
      <c r="O393" s="316"/>
      <c r="P393" s="322"/>
      <c r="Q393" s="315"/>
      <c r="R393" s="338"/>
      <c r="S393" s="315"/>
      <c r="T393" s="340"/>
      <c r="U393" s="317"/>
      <c r="V393" s="343"/>
      <c r="W393" s="345"/>
      <c r="X393" s="343"/>
      <c r="Y393" s="285"/>
      <c r="Z393" s="285"/>
    </row>
    <row r="394" spans="1:26" ht="150" customHeight="1">
      <c r="A394" s="366"/>
      <c r="B394" s="366"/>
      <c r="C394" s="285"/>
      <c r="D394" s="309"/>
      <c r="E394" s="292"/>
      <c r="F394" s="336"/>
      <c r="G394" s="333"/>
      <c r="H394" s="309"/>
      <c r="I394" s="293"/>
      <c r="J394" s="293"/>
      <c r="K394" s="338"/>
      <c r="L394" s="315"/>
      <c r="M394" s="318"/>
      <c r="N394" s="316"/>
      <c r="O394" s="316"/>
      <c r="P394" s="322"/>
      <c r="Q394" s="315"/>
      <c r="R394" s="338"/>
      <c r="S394" s="315"/>
      <c r="T394" s="340"/>
      <c r="U394" s="317"/>
      <c r="V394" s="343"/>
      <c r="W394" s="345"/>
      <c r="X394" s="343"/>
      <c r="Y394" s="285"/>
      <c r="Z394" s="285"/>
    </row>
    <row r="395" spans="1:26" ht="150" customHeight="1">
      <c r="A395" s="366"/>
      <c r="B395" s="366"/>
      <c r="C395" s="285"/>
      <c r="D395" s="309"/>
      <c r="E395" s="292"/>
      <c r="F395" s="336"/>
      <c r="G395" s="333"/>
      <c r="H395" s="309"/>
      <c r="I395" s="293"/>
      <c r="J395" s="293"/>
      <c r="K395" s="338"/>
      <c r="L395" s="315"/>
      <c r="M395" s="318"/>
      <c r="N395" s="316"/>
      <c r="O395" s="316"/>
      <c r="P395" s="322"/>
      <c r="Q395" s="315"/>
      <c r="R395" s="338"/>
      <c r="S395" s="315"/>
      <c r="T395" s="340"/>
      <c r="U395" s="317"/>
      <c r="V395" s="343"/>
      <c r="W395" s="345"/>
      <c r="X395" s="343"/>
      <c r="Y395" s="285"/>
      <c r="Z395" s="285"/>
    </row>
    <row r="396" spans="1:26" ht="150" customHeight="1">
      <c r="A396" s="366"/>
      <c r="B396" s="366"/>
      <c r="C396" s="285"/>
      <c r="D396" s="309"/>
      <c r="E396" s="292"/>
      <c r="F396" s="336"/>
      <c r="G396" s="333"/>
      <c r="H396" s="309"/>
      <c r="I396" s="293"/>
      <c r="J396" s="293"/>
      <c r="K396" s="338"/>
      <c r="L396" s="315"/>
      <c r="M396" s="318"/>
      <c r="N396" s="316"/>
      <c r="O396" s="316"/>
      <c r="P396" s="322"/>
      <c r="Q396" s="315"/>
      <c r="R396" s="338"/>
      <c r="S396" s="315"/>
      <c r="T396" s="340"/>
      <c r="U396" s="317"/>
      <c r="V396" s="343"/>
      <c r="W396" s="345"/>
      <c r="X396" s="343"/>
      <c r="Y396" s="285"/>
      <c r="Z396" s="285"/>
    </row>
    <row r="397" spans="1:26" ht="150" customHeight="1">
      <c r="A397" s="366"/>
      <c r="B397" s="366"/>
      <c r="C397" s="285"/>
      <c r="D397" s="309"/>
      <c r="E397" s="292"/>
      <c r="F397" s="336"/>
      <c r="G397" s="333"/>
      <c r="H397" s="309"/>
      <c r="I397" s="293"/>
      <c r="J397" s="293"/>
      <c r="K397" s="338"/>
      <c r="L397" s="315"/>
      <c r="M397" s="318"/>
      <c r="N397" s="316"/>
      <c r="O397" s="316"/>
      <c r="P397" s="322"/>
      <c r="Q397" s="315"/>
      <c r="R397" s="338"/>
      <c r="S397" s="315"/>
      <c r="T397" s="340"/>
      <c r="U397" s="317"/>
      <c r="V397" s="343"/>
      <c r="W397" s="345"/>
      <c r="X397" s="343"/>
      <c r="Y397" s="285"/>
      <c r="Z397" s="285"/>
    </row>
    <row r="398" spans="1:26" ht="150" customHeight="1">
      <c r="A398" s="366"/>
      <c r="B398" s="366"/>
      <c r="C398" s="285"/>
      <c r="D398" s="309"/>
      <c r="E398" s="292"/>
      <c r="F398" s="336"/>
      <c r="G398" s="333"/>
      <c r="H398" s="309"/>
      <c r="I398" s="293"/>
      <c r="J398" s="293"/>
      <c r="K398" s="338"/>
      <c r="L398" s="315"/>
      <c r="M398" s="318"/>
      <c r="N398" s="316"/>
      <c r="O398" s="316"/>
      <c r="P398" s="322"/>
      <c r="Q398" s="315"/>
      <c r="R398" s="338"/>
      <c r="S398" s="315"/>
      <c r="T398" s="340"/>
      <c r="U398" s="317"/>
      <c r="V398" s="343"/>
      <c r="W398" s="345"/>
      <c r="X398" s="343"/>
      <c r="Y398" s="285"/>
      <c r="Z398" s="285"/>
    </row>
    <row r="399" spans="1:26" ht="150" customHeight="1">
      <c r="A399" s="366"/>
      <c r="B399" s="366"/>
      <c r="C399" s="285"/>
      <c r="D399" s="309"/>
      <c r="E399" s="292"/>
      <c r="F399" s="336"/>
      <c r="G399" s="333"/>
      <c r="H399" s="309"/>
      <c r="I399" s="293"/>
      <c r="J399" s="293"/>
      <c r="K399" s="338"/>
      <c r="L399" s="315"/>
      <c r="M399" s="318"/>
      <c r="N399" s="316"/>
      <c r="O399" s="316"/>
      <c r="P399" s="322"/>
      <c r="Q399" s="315"/>
      <c r="R399" s="338"/>
      <c r="S399" s="315"/>
      <c r="T399" s="340"/>
      <c r="U399" s="317"/>
      <c r="V399" s="343"/>
      <c r="W399" s="345"/>
      <c r="X399" s="343"/>
      <c r="Y399" s="285"/>
      <c r="Z399" s="285"/>
    </row>
    <row r="400" spans="1:26" ht="150" customHeight="1">
      <c r="A400" s="366"/>
      <c r="B400" s="366"/>
      <c r="C400" s="285"/>
      <c r="D400" s="309"/>
      <c r="E400" s="292"/>
      <c r="F400" s="336"/>
      <c r="G400" s="333"/>
      <c r="H400" s="309"/>
      <c r="I400" s="293"/>
      <c r="J400" s="293"/>
      <c r="K400" s="338"/>
      <c r="L400" s="315"/>
      <c r="M400" s="318"/>
      <c r="N400" s="316"/>
      <c r="O400" s="316"/>
      <c r="P400" s="322"/>
      <c r="Q400" s="315"/>
      <c r="R400" s="338"/>
      <c r="S400" s="315"/>
      <c r="T400" s="340"/>
      <c r="U400" s="317"/>
      <c r="V400" s="343"/>
      <c r="W400" s="345"/>
      <c r="X400" s="343"/>
      <c r="Y400" s="285"/>
      <c r="Z400" s="285"/>
    </row>
    <row r="401" spans="1:26" ht="150" customHeight="1">
      <c r="A401" s="366"/>
      <c r="B401" s="366"/>
      <c r="C401" s="285"/>
      <c r="D401" s="309"/>
      <c r="E401" s="292"/>
      <c r="F401" s="336"/>
      <c r="G401" s="333"/>
      <c r="H401" s="309"/>
      <c r="I401" s="293"/>
      <c r="J401" s="293"/>
      <c r="K401" s="338"/>
      <c r="L401" s="315"/>
      <c r="M401" s="318"/>
      <c r="N401" s="316"/>
      <c r="O401" s="316"/>
      <c r="P401" s="322"/>
      <c r="Q401" s="315"/>
      <c r="R401" s="338"/>
      <c r="S401" s="315"/>
      <c r="T401" s="340"/>
      <c r="U401" s="317"/>
      <c r="V401" s="343"/>
      <c r="W401" s="345"/>
      <c r="X401" s="343"/>
      <c r="Y401" s="285"/>
      <c r="Z401" s="285"/>
    </row>
    <row r="402" spans="1:26" ht="150" customHeight="1">
      <c r="A402" s="366"/>
      <c r="B402" s="366"/>
      <c r="C402" s="285"/>
      <c r="D402" s="309"/>
      <c r="E402" s="292"/>
      <c r="F402" s="336"/>
      <c r="G402" s="333"/>
      <c r="H402" s="309"/>
      <c r="I402" s="293"/>
      <c r="J402" s="293"/>
      <c r="K402" s="338"/>
      <c r="L402" s="315"/>
      <c r="M402" s="318"/>
      <c r="N402" s="316"/>
      <c r="O402" s="316"/>
      <c r="P402" s="322"/>
      <c r="Q402" s="315"/>
      <c r="R402" s="338"/>
      <c r="S402" s="315"/>
      <c r="T402" s="340"/>
      <c r="U402" s="317"/>
      <c r="V402" s="343"/>
      <c r="W402" s="345"/>
      <c r="X402" s="343"/>
      <c r="Y402" s="285"/>
      <c r="Z402" s="285"/>
    </row>
    <row r="403" spans="1:26" ht="150" customHeight="1">
      <c r="A403" s="366"/>
      <c r="B403" s="366"/>
      <c r="C403" s="285"/>
      <c r="D403" s="309"/>
      <c r="E403" s="292"/>
      <c r="F403" s="336"/>
      <c r="G403" s="333"/>
      <c r="H403" s="309"/>
      <c r="I403" s="293"/>
      <c r="J403" s="293"/>
      <c r="K403" s="338"/>
      <c r="L403" s="315"/>
      <c r="M403" s="318"/>
      <c r="N403" s="316"/>
      <c r="O403" s="316"/>
      <c r="P403" s="322"/>
      <c r="Q403" s="315"/>
      <c r="R403" s="338"/>
      <c r="S403" s="315"/>
      <c r="T403" s="340"/>
      <c r="U403" s="317"/>
      <c r="V403" s="343"/>
      <c r="W403" s="345"/>
      <c r="X403" s="343"/>
      <c r="Y403" s="285"/>
      <c r="Z403" s="285"/>
    </row>
    <row r="404" spans="1:26" ht="150" customHeight="1">
      <c r="A404" s="366"/>
      <c r="B404" s="366"/>
      <c r="C404" s="285"/>
      <c r="D404" s="309"/>
      <c r="E404" s="292"/>
      <c r="F404" s="336"/>
      <c r="G404" s="333"/>
      <c r="H404" s="309"/>
      <c r="I404" s="293"/>
      <c r="J404" s="293"/>
      <c r="K404" s="338"/>
      <c r="L404" s="315"/>
      <c r="M404" s="318"/>
      <c r="N404" s="316"/>
      <c r="O404" s="316"/>
      <c r="P404" s="322"/>
      <c r="Q404" s="315"/>
      <c r="R404" s="338"/>
      <c r="S404" s="315"/>
      <c r="T404" s="340"/>
      <c r="U404" s="317"/>
      <c r="V404" s="343"/>
      <c r="W404" s="345"/>
      <c r="X404" s="343"/>
      <c r="Y404" s="285"/>
      <c r="Z404" s="285"/>
    </row>
    <row r="405" spans="1:26" ht="150" customHeight="1">
      <c r="A405" s="366"/>
      <c r="B405" s="366"/>
      <c r="C405" s="285"/>
      <c r="D405" s="309"/>
      <c r="E405" s="292"/>
      <c r="F405" s="336"/>
      <c r="G405" s="333"/>
      <c r="H405" s="309"/>
      <c r="I405" s="293"/>
      <c r="J405" s="293"/>
      <c r="K405" s="338"/>
      <c r="L405" s="315"/>
      <c r="M405" s="318"/>
      <c r="N405" s="316"/>
      <c r="O405" s="316"/>
      <c r="P405" s="322"/>
      <c r="Q405" s="315"/>
      <c r="R405" s="338"/>
      <c r="S405" s="315"/>
      <c r="T405" s="340"/>
      <c r="U405" s="317"/>
      <c r="V405" s="343"/>
      <c r="W405" s="345"/>
      <c r="X405" s="343"/>
      <c r="Y405" s="285"/>
      <c r="Z405" s="285"/>
    </row>
    <row r="406" spans="1:26" ht="150" customHeight="1">
      <c r="A406" s="366"/>
      <c r="B406" s="366"/>
      <c r="C406" s="285"/>
      <c r="D406" s="309"/>
      <c r="E406" s="292"/>
      <c r="F406" s="336"/>
      <c r="G406" s="333"/>
      <c r="H406" s="309"/>
      <c r="I406" s="293"/>
      <c r="J406" s="293"/>
      <c r="K406" s="338"/>
      <c r="L406" s="315"/>
      <c r="M406" s="318"/>
      <c r="N406" s="316"/>
      <c r="O406" s="316"/>
      <c r="P406" s="322"/>
      <c r="Q406" s="315"/>
      <c r="R406" s="338"/>
      <c r="S406" s="315"/>
      <c r="T406" s="340"/>
      <c r="U406" s="317"/>
      <c r="V406" s="343"/>
      <c r="W406" s="345"/>
      <c r="X406" s="343"/>
      <c r="Y406" s="285"/>
      <c r="Z406" s="285"/>
    </row>
    <row r="407" spans="1:26" ht="150" customHeight="1">
      <c r="A407" s="366"/>
      <c r="B407" s="366"/>
      <c r="C407" s="285"/>
      <c r="D407" s="309"/>
      <c r="E407" s="292"/>
      <c r="F407" s="336"/>
      <c r="G407" s="333"/>
      <c r="H407" s="309"/>
      <c r="I407" s="293"/>
      <c r="J407" s="293"/>
      <c r="K407" s="338"/>
      <c r="L407" s="315"/>
      <c r="M407" s="318"/>
      <c r="N407" s="316"/>
      <c r="O407" s="316"/>
      <c r="P407" s="322"/>
      <c r="Q407" s="315"/>
      <c r="R407" s="338"/>
      <c r="S407" s="315"/>
      <c r="T407" s="340"/>
      <c r="U407" s="317"/>
      <c r="V407" s="343"/>
      <c r="W407" s="345"/>
      <c r="X407" s="343"/>
      <c r="Y407" s="285"/>
      <c r="Z407" s="285"/>
    </row>
    <row r="408" spans="1:26" ht="150" customHeight="1">
      <c r="A408" s="366"/>
      <c r="B408" s="366"/>
      <c r="C408" s="285"/>
      <c r="D408" s="309"/>
      <c r="E408" s="292"/>
      <c r="F408" s="336"/>
      <c r="G408" s="333"/>
      <c r="H408" s="309"/>
      <c r="I408" s="293"/>
      <c r="J408" s="293"/>
      <c r="K408" s="338"/>
      <c r="L408" s="315"/>
      <c r="M408" s="318"/>
      <c r="N408" s="316"/>
      <c r="O408" s="316"/>
      <c r="P408" s="322"/>
      <c r="Q408" s="315"/>
      <c r="R408" s="338"/>
      <c r="S408" s="315"/>
      <c r="T408" s="340"/>
      <c r="U408" s="317"/>
      <c r="V408" s="343"/>
      <c r="W408" s="345"/>
      <c r="X408" s="343"/>
      <c r="Y408" s="285"/>
      <c r="Z408" s="285"/>
    </row>
    <row r="409" spans="1:26" ht="150" customHeight="1">
      <c r="A409" s="366"/>
      <c r="B409" s="366"/>
      <c r="C409" s="285"/>
      <c r="D409" s="309"/>
      <c r="E409" s="292"/>
      <c r="F409" s="336"/>
      <c r="G409" s="333"/>
      <c r="H409" s="309"/>
      <c r="I409" s="293"/>
      <c r="J409" s="293"/>
      <c r="K409" s="338"/>
      <c r="L409" s="315"/>
      <c r="M409" s="318"/>
      <c r="N409" s="316"/>
      <c r="O409" s="316"/>
      <c r="P409" s="322"/>
      <c r="Q409" s="315"/>
      <c r="R409" s="338"/>
      <c r="S409" s="315"/>
      <c r="T409" s="340"/>
      <c r="U409" s="317"/>
      <c r="V409" s="343"/>
      <c r="W409" s="345"/>
      <c r="X409" s="343"/>
      <c r="Y409" s="285"/>
      <c r="Z409" s="285"/>
    </row>
    <row r="410" spans="1:26" ht="150" customHeight="1">
      <c r="A410" s="366"/>
      <c r="B410" s="366"/>
      <c r="C410" s="285"/>
      <c r="D410" s="309"/>
      <c r="E410" s="292"/>
      <c r="F410" s="336"/>
      <c r="G410" s="333"/>
      <c r="H410" s="309"/>
      <c r="I410" s="293"/>
      <c r="J410" s="293"/>
      <c r="K410" s="338"/>
      <c r="L410" s="315"/>
      <c r="M410" s="318"/>
      <c r="N410" s="316"/>
      <c r="O410" s="316"/>
      <c r="P410" s="322"/>
      <c r="Q410" s="315"/>
      <c r="R410" s="338"/>
      <c r="S410" s="315"/>
      <c r="T410" s="340"/>
      <c r="U410" s="317"/>
      <c r="V410" s="343"/>
      <c r="W410" s="345"/>
      <c r="X410" s="343"/>
      <c r="Y410" s="285"/>
      <c r="Z410" s="285"/>
    </row>
    <row r="411" spans="1:26" ht="150" customHeight="1">
      <c r="A411" s="366"/>
      <c r="B411" s="366"/>
      <c r="C411" s="285"/>
      <c r="D411" s="309"/>
      <c r="E411" s="292"/>
      <c r="F411" s="336"/>
      <c r="G411" s="333"/>
      <c r="H411" s="309"/>
      <c r="I411" s="293"/>
      <c r="J411" s="293"/>
      <c r="K411" s="338"/>
      <c r="L411" s="315"/>
      <c r="M411" s="318"/>
      <c r="N411" s="316"/>
      <c r="O411" s="316"/>
      <c r="P411" s="322"/>
      <c r="Q411" s="315"/>
      <c r="R411" s="338"/>
      <c r="S411" s="315"/>
      <c r="T411" s="340"/>
      <c r="U411" s="317"/>
      <c r="V411" s="343"/>
      <c r="W411" s="345"/>
      <c r="X411" s="343"/>
      <c r="Y411" s="285"/>
      <c r="Z411" s="285"/>
    </row>
    <row r="412" spans="1:26" ht="150" customHeight="1">
      <c r="A412" s="366"/>
      <c r="B412" s="366"/>
      <c r="C412" s="285"/>
      <c r="D412" s="309"/>
      <c r="E412" s="292"/>
      <c r="F412" s="336"/>
      <c r="G412" s="333"/>
      <c r="H412" s="309"/>
      <c r="I412" s="293"/>
      <c r="J412" s="293"/>
      <c r="K412" s="338"/>
      <c r="L412" s="315"/>
      <c r="M412" s="318"/>
      <c r="N412" s="316"/>
      <c r="O412" s="316"/>
      <c r="P412" s="322"/>
      <c r="Q412" s="315"/>
      <c r="R412" s="338"/>
      <c r="S412" s="315"/>
      <c r="T412" s="340"/>
      <c r="U412" s="317"/>
      <c r="V412" s="343"/>
      <c r="W412" s="345"/>
      <c r="X412" s="343"/>
      <c r="Y412" s="285"/>
      <c r="Z412" s="285"/>
    </row>
    <row r="413" spans="1:26" ht="150" customHeight="1">
      <c r="A413" s="366"/>
      <c r="B413" s="366"/>
      <c r="C413" s="285"/>
      <c r="D413" s="309"/>
      <c r="E413" s="292"/>
      <c r="F413" s="336"/>
      <c r="G413" s="333"/>
      <c r="H413" s="309"/>
      <c r="I413" s="293"/>
      <c r="J413" s="293"/>
      <c r="K413" s="338"/>
      <c r="L413" s="315"/>
      <c r="M413" s="318"/>
      <c r="N413" s="316"/>
      <c r="O413" s="316"/>
      <c r="P413" s="322"/>
      <c r="Q413" s="315"/>
      <c r="R413" s="338"/>
      <c r="S413" s="315"/>
      <c r="T413" s="340"/>
      <c r="U413" s="317"/>
      <c r="V413" s="343"/>
      <c r="W413" s="345"/>
      <c r="X413" s="343"/>
      <c r="Y413" s="285"/>
      <c r="Z413" s="285"/>
    </row>
    <row r="414" spans="1:26" ht="150" customHeight="1">
      <c r="A414" s="366"/>
      <c r="B414" s="366"/>
      <c r="C414" s="285"/>
      <c r="D414" s="309"/>
      <c r="E414" s="292"/>
      <c r="F414" s="336"/>
      <c r="G414" s="333"/>
      <c r="H414" s="309"/>
      <c r="I414" s="293"/>
      <c r="J414" s="293"/>
      <c r="K414" s="338"/>
      <c r="L414" s="315"/>
      <c r="M414" s="318"/>
      <c r="N414" s="316"/>
      <c r="O414" s="316"/>
      <c r="P414" s="322"/>
      <c r="Q414" s="315"/>
      <c r="R414" s="338"/>
      <c r="S414" s="315"/>
      <c r="T414" s="340"/>
      <c r="U414" s="317"/>
      <c r="V414" s="343"/>
      <c r="W414" s="345"/>
      <c r="X414" s="343"/>
      <c r="Y414" s="285"/>
      <c r="Z414" s="285"/>
    </row>
    <row r="415" spans="1:26" ht="150" customHeight="1">
      <c r="A415" s="366"/>
      <c r="B415" s="366"/>
      <c r="C415" s="285"/>
      <c r="D415" s="309"/>
      <c r="E415" s="292"/>
      <c r="F415" s="336"/>
      <c r="G415" s="333"/>
      <c r="H415" s="309"/>
      <c r="I415" s="293"/>
      <c r="J415" s="293"/>
      <c r="K415" s="338"/>
      <c r="L415" s="315"/>
      <c r="M415" s="318"/>
      <c r="N415" s="316"/>
      <c r="O415" s="316"/>
      <c r="P415" s="322"/>
      <c r="Q415" s="315"/>
      <c r="R415" s="338"/>
      <c r="S415" s="315"/>
      <c r="T415" s="340"/>
      <c r="U415" s="317"/>
      <c r="V415" s="343"/>
      <c r="W415" s="345"/>
      <c r="X415" s="343"/>
      <c r="Y415" s="285"/>
      <c r="Z415" s="285"/>
    </row>
    <row r="416" spans="1:26" ht="150" customHeight="1">
      <c r="A416" s="366"/>
      <c r="B416" s="366"/>
      <c r="C416" s="285"/>
      <c r="D416" s="309"/>
      <c r="E416" s="292"/>
      <c r="F416" s="336"/>
      <c r="G416" s="333"/>
      <c r="H416" s="309"/>
      <c r="I416" s="293"/>
      <c r="J416" s="293"/>
      <c r="K416" s="338"/>
      <c r="L416" s="315"/>
      <c r="M416" s="318"/>
      <c r="N416" s="316"/>
      <c r="O416" s="316"/>
      <c r="P416" s="322"/>
      <c r="Q416" s="315"/>
      <c r="R416" s="338"/>
      <c r="S416" s="315"/>
      <c r="T416" s="340"/>
      <c r="U416" s="317"/>
      <c r="V416" s="343"/>
      <c r="W416" s="345"/>
      <c r="X416" s="343"/>
      <c r="Y416" s="285"/>
      <c r="Z416" s="285"/>
    </row>
    <row r="417" spans="1:26" ht="150" customHeight="1">
      <c r="A417" s="366"/>
      <c r="B417" s="366"/>
      <c r="C417" s="285"/>
      <c r="D417" s="309"/>
      <c r="E417" s="292"/>
      <c r="F417" s="336"/>
      <c r="G417" s="333"/>
      <c r="H417" s="309"/>
      <c r="I417" s="293"/>
      <c r="J417" s="293"/>
      <c r="K417" s="338"/>
      <c r="L417" s="315"/>
      <c r="M417" s="318"/>
      <c r="N417" s="316"/>
      <c r="O417" s="316"/>
      <c r="P417" s="322"/>
      <c r="Q417" s="315"/>
      <c r="R417" s="338"/>
      <c r="S417" s="315"/>
      <c r="T417" s="340"/>
      <c r="U417" s="317"/>
      <c r="V417" s="343"/>
      <c r="W417" s="345"/>
      <c r="X417" s="343"/>
      <c r="Y417" s="285"/>
      <c r="Z417" s="285"/>
    </row>
    <row r="418" spans="1:26" ht="150" customHeight="1">
      <c r="A418" s="366"/>
      <c r="B418" s="366"/>
      <c r="C418" s="285"/>
      <c r="D418" s="309"/>
      <c r="E418" s="292"/>
      <c r="F418" s="336"/>
      <c r="G418" s="333"/>
      <c r="H418" s="309"/>
      <c r="I418" s="293"/>
      <c r="J418" s="293"/>
      <c r="K418" s="338"/>
      <c r="L418" s="315"/>
      <c r="M418" s="318"/>
      <c r="N418" s="316"/>
      <c r="O418" s="316"/>
      <c r="P418" s="322"/>
      <c r="Q418" s="315"/>
      <c r="R418" s="338"/>
      <c r="S418" s="315"/>
      <c r="T418" s="340"/>
      <c r="U418" s="317"/>
      <c r="V418" s="343"/>
      <c r="W418" s="345"/>
      <c r="X418" s="343"/>
      <c r="Y418" s="285"/>
      <c r="Z418" s="285"/>
    </row>
    <row r="419" spans="1:26" ht="150" customHeight="1">
      <c r="A419" s="366"/>
      <c r="B419" s="366"/>
      <c r="C419" s="285"/>
      <c r="D419" s="309"/>
      <c r="E419" s="292"/>
      <c r="F419" s="336"/>
      <c r="G419" s="333"/>
      <c r="H419" s="309"/>
      <c r="I419" s="293"/>
      <c r="J419" s="293"/>
      <c r="K419" s="338"/>
      <c r="L419" s="315"/>
      <c r="M419" s="318"/>
      <c r="N419" s="316"/>
      <c r="O419" s="316"/>
      <c r="P419" s="322"/>
      <c r="Q419" s="315"/>
      <c r="R419" s="338"/>
      <c r="S419" s="315"/>
      <c r="T419" s="340"/>
      <c r="U419" s="317"/>
      <c r="V419" s="343"/>
      <c r="W419" s="345"/>
      <c r="X419" s="343"/>
      <c r="Y419" s="285"/>
      <c r="Z419" s="285"/>
    </row>
    <row r="420" spans="1:26" ht="150" customHeight="1">
      <c r="A420" s="366"/>
      <c r="B420" s="366"/>
      <c r="C420" s="285"/>
      <c r="D420" s="309"/>
      <c r="E420" s="292"/>
      <c r="F420" s="336"/>
      <c r="G420" s="333"/>
      <c r="H420" s="309"/>
      <c r="I420" s="293"/>
      <c r="J420" s="293"/>
      <c r="K420" s="338"/>
      <c r="L420" s="315"/>
      <c r="M420" s="318"/>
      <c r="N420" s="316"/>
      <c r="O420" s="316"/>
      <c r="P420" s="322"/>
      <c r="Q420" s="315"/>
      <c r="R420" s="338"/>
      <c r="S420" s="315"/>
      <c r="T420" s="340"/>
      <c r="U420" s="317"/>
      <c r="V420" s="343"/>
      <c r="W420" s="345"/>
      <c r="X420" s="343"/>
      <c r="Y420" s="285"/>
      <c r="Z420" s="285"/>
    </row>
    <row r="421" spans="1:26" ht="150" customHeight="1">
      <c r="A421" s="366"/>
      <c r="B421" s="366"/>
      <c r="C421" s="285"/>
      <c r="D421" s="309"/>
      <c r="E421" s="292"/>
      <c r="F421" s="336"/>
      <c r="G421" s="333"/>
      <c r="H421" s="309"/>
      <c r="I421" s="293"/>
      <c r="J421" s="293"/>
      <c r="K421" s="338"/>
      <c r="L421" s="315"/>
      <c r="M421" s="318"/>
      <c r="N421" s="316"/>
      <c r="O421" s="316"/>
      <c r="P421" s="322"/>
      <c r="Q421" s="315"/>
      <c r="R421" s="338"/>
      <c r="S421" s="315"/>
      <c r="T421" s="340"/>
      <c r="U421" s="317"/>
      <c r="V421" s="343"/>
      <c r="W421" s="345"/>
      <c r="X421" s="343"/>
      <c r="Y421" s="285"/>
      <c r="Z421" s="285"/>
    </row>
    <row r="422" spans="1:26" ht="150" customHeight="1">
      <c r="A422" s="366"/>
      <c r="B422" s="366"/>
      <c r="C422" s="285"/>
      <c r="D422" s="309"/>
      <c r="E422" s="292"/>
      <c r="F422" s="336"/>
      <c r="G422" s="333"/>
      <c r="H422" s="309"/>
      <c r="I422" s="293"/>
      <c r="J422" s="293"/>
      <c r="K422" s="338"/>
      <c r="L422" s="315"/>
      <c r="M422" s="318"/>
      <c r="N422" s="316"/>
      <c r="O422" s="316"/>
      <c r="P422" s="322"/>
      <c r="Q422" s="315"/>
      <c r="R422" s="338"/>
      <c r="S422" s="315"/>
      <c r="T422" s="340"/>
      <c r="U422" s="317"/>
      <c r="V422" s="343"/>
      <c r="W422" s="345"/>
      <c r="X422" s="343"/>
      <c r="Y422" s="285"/>
      <c r="Z422" s="285"/>
    </row>
    <row r="423" spans="1:26" ht="150" customHeight="1">
      <c r="A423" s="366"/>
      <c r="B423" s="366"/>
      <c r="C423" s="285"/>
      <c r="D423" s="309"/>
      <c r="E423" s="292"/>
      <c r="F423" s="336"/>
      <c r="G423" s="333"/>
      <c r="H423" s="309"/>
      <c r="I423" s="293"/>
      <c r="J423" s="293"/>
      <c r="K423" s="338"/>
      <c r="L423" s="315"/>
      <c r="M423" s="318"/>
      <c r="N423" s="316"/>
      <c r="O423" s="316"/>
      <c r="P423" s="322"/>
      <c r="Q423" s="315"/>
      <c r="R423" s="338"/>
      <c r="S423" s="315"/>
      <c r="T423" s="340"/>
      <c r="U423" s="317"/>
      <c r="V423" s="343"/>
      <c r="W423" s="345"/>
      <c r="X423" s="343"/>
      <c r="Y423" s="285"/>
      <c r="Z423" s="285"/>
    </row>
    <row r="424" spans="1:26" ht="150" customHeight="1">
      <c r="A424" s="366"/>
      <c r="B424" s="366"/>
      <c r="C424" s="285"/>
      <c r="D424" s="309"/>
      <c r="E424" s="292"/>
      <c r="F424" s="336"/>
      <c r="G424" s="333"/>
      <c r="H424" s="309"/>
      <c r="I424" s="293"/>
      <c r="J424" s="293"/>
      <c r="K424" s="338"/>
      <c r="L424" s="315"/>
      <c r="M424" s="318"/>
      <c r="N424" s="316"/>
      <c r="O424" s="316"/>
      <c r="P424" s="322"/>
      <c r="Q424" s="315"/>
      <c r="R424" s="338"/>
      <c r="S424" s="315"/>
      <c r="T424" s="340"/>
      <c r="U424" s="317"/>
      <c r="V424" s="343"/>
      <c r="W424" s="345"/>
      <c r="X424" s="343"/>
      <c r="Y424" s="285"/>
      <c r="Z424" s="285"/>
    </row>
    <row r="425" spans="1:26" ht="150" customHeight="1">
      <c r="A425" s="366"/>
      <c r="B425" s="366"/>
      <c r="C425" s="285"/>
      <c r="D425" s="309"/>
      <c r="E425" s="292"/>
      <c r="F425" s="336"/>
      <c r="G425" s="333"/>
      <c r="H425" s="309"/>
      <c r="I425" s="293"/>
      <c r="J425" s="293"/>
      <c r="K425" s="338"/>
      <c r="L425" s="315"/>
      <c r="M425" s="318"/>
      <c r="N425" s="316"/>
      <c r="O425" s="316"/>
      <c r="P425" s="322"/>
      <c r="Q425" s="315"/>
      <c r="R425" s="338"/>
      <c r="S425" s="315"/>
      <c r="T425" s="340"/>
      <c r="U425" s="317"/>
      <c r="V425" s="343"/>
      <c r="W425" s="345"/>
      <c r="X425" s="343"/>
      <c r="Y425" s="285"/>
      <c r="Z425" s="285"/>
    </row>
    <row r="426" spans="1:26" ht="150" customHeight="1">
      <c r="A426" s="366"/>
      <c r="B426" s="366"/>
      <c r="C426" s="285"/>
      <c r="D426" s="309"/>
      <c r="E426" s="292"/>
      <c r="F426" s="336"/>
      <c r="G426" s="333"/>
      <c r="H426" s="309"/>
      <c r="I426" s="293"/>
      <c r="J426" s="293"/>
      <c r="K426" s="338"/>
      <c r="L426" s="315"/>
      <c r="M426" s="318"/>
      <c r="N426" s="316"/>
      <c r="O426" s="316"/>
      <c r="P426" s="322"/>
      <c r="Q426" s="315"/>
      <c r="R426" s="338"/>
      <c r="S426" s="315"/>
      <c r="T426" s="340"/>
      <c r="U426" s="317"/>
      <c r="V426" s="343"/>
      <c r="W426" s="345"/>
      <c r="X426" s="343"/>
      <c r="Y426" s="285"/>
      <c r="Z426" s="285"/>
    </row>
    <row r="427" spans="1:26" ht="150" customHeight="1">
      <c r="A427" s="366"/>
      <c r="B427" s="366"/>
      <c r="C427" s="285"/>
      <c r="D427" s="309"/>
      <c r="E427" s="292"/>
      <c r="F427" s="336"/>
      <c r="G427" s="333"/>
      <c r="H427" s="309"/>
      <c r="I427" s="293"/>
      <c r="J427" s="293"/>
      <c r="K427" s="338"/>
      <c r="L427" s="315"/>
      <c r="M427" s="318"/>
      <c r="N427" s="316"/>
      <c r="O427" s="316"/>
      <c r="P427" s="322"/>
      <c r="Q427" s="315"/>
      <c r="R427" s="338"/>
      <c r="S427" s="315"/>
      <c r="T427" s="340"/>
      <c r="U427" s="317"/>
      <c r="V427" s="343"/>
      <c r="W427" s="345"/>
      <c r="X427" s="343"/>
      <c r="Y427" s="285"/>
      <c r="Z427" s="285"/>
    </row>
    <row r="428" spans="1:26" ht="150" customHeight="1">
      <c r="A428" s="366"/>
      <c r="B428" s="366"/>
      <c r="C428" s="285"/>
      <c r="D428" s="309"/>
      <c r="E428" s="292"/>
      <c r="F428" s="336"/>
      <c r="G428" s="333"/>
      <c r="H428" s="309"/>
      <c r="I428" s="293"/>
      <c r="J428" s="293"/>
      <c r="K428" s="338"/>
      <c r="L428" s="315"/>
      <c r="M428" s="318"/>
      <c r="N428" s="316"/>
      <c r="O428" s="316"/>
      <c r="P428" s="322"/>
      <c r="Q428" s="315"/>
      <c r="R428" s="338"/>
      <c r="S428" s="315"/>
      <c r="T428" s="340"/>
      <c r="U428" s="317"/>
      <c r="V428" s="343"/>
      <c r="W428" s="345"/>
      <c r="X428" s="343"/>
      <c r="Y428" s="285"/>
      <c r="Z428" s="285"/>
    </row>
    <row r="429" spans="1:26" ht="150" customHeight="1">
      <c r="A429" s="366"/>
      <c r="B429" s="366"/>
      <c r="C429" s="285"/>
      <c r="D429" s="309"/>
      <c r="E429" s="292"/>
      <c r="F429" s="336"/>
      <c r="G429" s="333"/>
      <c r="H429" s="309"/>
      <c r="I429" s="293"/>
      <c r="J429" s="293"/>
      <c r="K429" s="338"/>
      <c r="L429" s="315"/>
      <c r="M429" s="318"/>
      <c r="N429" s="316"/>
      <c r="O429" s="316"/>
      <c r="P429" s="322"/>
      <c r="Q429" s="315"/>
      <c r="R429" s="338"/>
      <c r="S429" s="315"/>
      <c r="T429" s="340"/>
      <c r="U429" s="317"/>
      <c r="V429" s="343"/>
      <c r="W429" s="345"/>
      <c r="X429" s="343"/>
      <c r="Y429" s="285"/>
      <c r="Z429" s="285"/>
    </row>
    <row r="430" spans="1:26" ht="150" customHeight="1">
      <c r="A430" s="366"/>
      <c r="B430" s="366"/>
      <c r="C430" s="285"/>
      <c r="D430" s="309"/>
      <c r="E430" s="292"/>
      <c r="F430" s="336"/>
      <c r="G430" s="333"/>
      <c r="H430" s="309"/>
      <c r="I430" s="293"/>
      <c r="J430" s="293"/>
      <c r="K430" s="338"/>
      <c r="L430" s="315"/>
      <c r="M430" s="318"/>
      <c r="N430" s="316"/>
      <c r="O430" s="316"/>
      <c r="P430" s="322"/>
      <c r="Q430" s="315"/>
      <c r="R430" s="338"/>
      <c r="S430" s="315"/>
      <c r="T430" s="340"/>
      <c r="U430" s="317"/>
      <c r="V430" s="343"/>
      <c r="W430" s="345"/>
      <c r="X430" s="343"/>
      <c r="Y430" s="285"/>
      <c r="Z430" s="285"/>
    </row>
    <row r="431" spans="1:26" ht="150" customHeight="1">
      <c r="A431" s="366"/>
      <c r="B431" s="366"/>
      <c r="C431" s="285"/>
      <c r="D431" s="309"/>
      <c r="E431" s="292"/>
      <c r="F431" s="336"/>
      <c r="G431" s="333"/>
      <c r="H431" s="309"/>
      <c r="I431" s="293"/>
      <c r="J431" s="293"/>
      <c r="K431" s="338"/>
      <c r="L431" s="315"/>
      <c r="M431" s="318"/>
      <c r="N431" s="316"/>
      <c r="O431" s="316"/>
      <c r="P431" s="322"/>
      <c r="Q431" s="315"/>
      <c r="R431" s="338"/>
      <c r="S431" s="315"/>
      <c r="T431" s="340"/>
      <c r="U431" s="317"/>
      <c r="V431" s="343"/>
      <c r="W431" s="345"/>
      <c r="X431" s="343"/>
      <c r="Y431" s="285"/>
      <c r="Z431" s="285"/>
    </row>
    <row r="432" spans="1:26" ht="150" customHeight="1">
      <c r="A432" s="366"/>
      <c r="B432" s="366"/>
      <c r="C432" s="285"/>
      <c r="D432" s="309"/>
      <c r="E432" s="292"/>
      <c r="F432" s="336"/>
      <c r="G432" s="333"/>
      <c r="H432" s="309"/>
      <c r="I432" s="293"/>
      <c r="J432" s="293"/>
      <c r="K432" s="338"/>
      <c r="L432" s="315"/>
      <c r="M432" s="318"/>
      <c r="N432" s="316"/>
      <c r="O432" s="316"/>
      <c r="P432" s="322"/>
      <c r="Q432" s="315"/>
      <c r="R432" s="338"/>
      <c r="S432" s="315"/>
      <c r="T432" s="340"/>
      <c r="U432" s="317"/>
      <c r="V432" s="343"/>
      <c r="W432" s="345"/>
      <c r="X432" s="343"/>
      <c r="Y432" s="285"/>
      <c r="Z432" s="285"/>
    </row>
    <row r="433" spans="1:26" ht="150" customHeight="1">
      <c r="A433" s="366"/>
      <c r="B433" s="366"/>
      <c r="C433" s="285"/>
      <c r="D433" s="309"/>
      <c r="E433" s="292"/>
      <c r="F433" s="336"/>
      <c r="G433" s="333"/>
      <c r="H433" s="309"/>
      <c r="I433" s="293"/>
      <c r="J433" s="293"/>
      <c r="K433" s="338"/>
      <c r="L433" s="315"/>
      <c r="M433" s="318"/>
      <c r="N433" s="316"/>
      <c r="O433" s="316"/>
      <c r="P433" s="322"/>
      <c r="Q433" s="315"/>
      <c r="R433" s="338"/>
      <c r="S433" s="315"/>
      <c r="T433" s="340"/>
      <c r="U433" s="317"/>
      <c r="V433" s="343"/>
      <c r="W433" s="345"/>
      <c r="X433" s="343"/>
      <c r="Y433" s="285"/>
      <c r="Z433" s="285"/>
    </row>
    <row r="434" spans="1:26" ht="150" customHeight="1">
      <c r="A434" s="366"/>
      <c r="B434" s="366"/>
      <c r="C434" s="285"/>
      <c r="D434" s="309"/>
      <c r="E434" s="292"/>
      <c r="F434" s="336"/>
      <c r="G434" s="333"/>
      <c r="H434" s="309"/>
      <c r="I434" s="293"/>
      <c r="J434" s="293"/>
      <c r="K434" s="338"/>
      <c r="L434" s="315"/>
      <c r="M434" s="318"/>
      <c r="N434" s="316"/>
      <c r="O434" s="316"/>
      <c r="P434" s="322"/>
      <c r="Q434" s="315"/>
      <c r="R434" s="338"/>
      <c r="S434" s="315"/>
      <c r="T434" s="340"/>
      <c r="U434" s="317"/>
      <c r="V434" s="343"/>
      <c r="W434" s="345"/>
      <c r="X434" s="343"/>
      <c r="Y434" s="285"/>
      <c r="Z434" s="285"/>
    </row>
    <row r="435" spans="1:26" ht="150" customHeight="1">
      <c r="A435" s="366"/>
      <c r="B435" s="366"/>
      <c r="C435" s="285"/>
      <c r="D435" s="309"/>
      <c r="E435" s="292"/>
      <c r="F435" s="336"/>
      <c r="G435" s="333"/>
      <c r="H435" s="309"/>
      <c r="I435" s="293"/>
      <c r="J435" s="293"/>
      <c r="K435" s="338"/>
      <c r="L435" s="315"/>
      <c r="M435" s="318"/>
      <c r="N435" s="316"/>
      <c r="O435" s="316"/>
      <c r="P435" s="322"/>
      <c r="Q435" s="315"/>
      <c r="R435" s="338"/>
      <c r="S435" s="315"/>
      <c r="T435" s="340"/>
      <c r="U435" s="317"/>
      <c r="V435" s="343"/>
      <c r="W435" s="345"/>
      <c r="X435" s="343"/>
      <c r="Y435" s="285"/>
      <c r="Z435" s="285"/>
    </row>
    <row r="436" spans="1:26" ht="150" customHeight="1">
      <c r="A436" s="366"/>
      <c r="B436" s="366"/>
      <c r="C436" s="285"/>
      <c r="D436" s="309"/>
      <c r="E436" s="292"/>
      <c r="F436" s="336"/>
      <c r="G436" s="333"/>
      <c r="H436" s="309"/>
      <c r="I436" s="293"/>
      <c r="J436" s="293"/>
      <c r="K436" s="338"/>
      <c r="L436" s="315"/>
      <c r="M436" s="318"/>
      <c r="N436" s="316"/>
      <c r="O436" s="316"/>
      <c r="P436" s="322"/>
      <c r="Q436" s="315"/>
      <c r="R436" s="338"/>
      <c r="S436" s="315"/>
      <c r="T436" s="340"/>
      <c r="U436" s="317"/>
      <c r="V436" s="343"/>
      <c r="W436" s="345"/>
      <c r="X436" s="343"/>
      <c r="Y436" s="285"/>
      <c r="Z436" s="285"/>
    </row>
    <row r="437" spans="1:26" ht="150" customHeight="1">
      <c r="A437" s="366"/>
      <c r="B437" s="366"/>
      <c r="C437" s="285"/>
      <c r="D437" s="309"/>
      <c r="E437" s="292"/>
      <c r="F437" s="336"/>
      <c r="G437" s="333"/>
      <c r="H437" s="309"/>
      <c r="I437" s="293"/>
      <c r="J437" s="293"/>
      <c r="K437" s="338"/>
      <c r="L437" s="315"/>
      <c r="M437" s="318"/>
      <c r="N437" s="316"/>
      <c r="O437" s="316"/>
      <c r="P437" s="322"/>
      <c r="Q437" s="315"/>
      <c r="R437" s="338"/>
      <c r="S437" s="315"/>
      <c r="T437" s="340"/>
      <c r="U437" s="317"/>
      <c r="V437" s="343"/>
      <c r="W437" s="345"/>
      <c r="X437" s="343"/>
      <c r="Y437" s="285"/>
      <c r="Z437" s="285"/>
    </row>
    <row r="438" spans="1:26" ht="150" customHeight="1">
      <c r="A438" s="366"/>
      <c r="B438" s="366"/>
      <c r="C438" s="285"/>
      <c r="D438" s="309"/>
      <c r="E438" s="292"/>
      <c r="F438" s="336"/>
      <c r="G438" s="333"/>
      <c r="H438" s="309"/>
      <c r="I438" s="293"/>
      <c r="J438" s="293"/>
      <c r="K438" s="338"/>
      <c r="L438" s="315"/>
      <c r="M438" s="318"/>
      <c r="N438" s="316"/>
      <c r="O438" s="316"/>
      <c r="P438" s="322"/>
      <c r="Q438" s="315"/>
      <c r="R438" s="338"/>
      <c r="S438" s="315"/>
      <c r="T438" s="340"/>
      <c r="U438" s="317"/>
      <c r="V438" s="343"/>
      <c r="W438" s="345"/>
      <c r="X438" s="343"/>
      <c r="Y438" s="285"/>
      <c r="Z438" s="285"/>
    </row>
    <row r="439" spans="1:26" ht="150" customHeight="1">
      <c r="A439" s="366"/>
      <c r="B439" s="366"/>
      <c r="C439" s="285"/>
      <c r="D439" s="309"/>
      <c r="E439" s="292"/>
      <c r="F439" s="336"/>
      <c r="G439" s="333"/>
      <c r="H439" s="309"/>
      <c r="I439" s="293"/>
      <c r="J439" s="293"/>
      <c r="K439" s="338"/>
      <c r="L439" s="315"/>
      <c r="M439" s="318"/>
      <c r="N439" s="316"/>
      <c r="O439" s="316"/>
      <c r="P439" s="322"/>
      <c r="Q439" s="315"/>
      <c r="R439" s="338"/>
      <c r="S439" s="315"/>
      <c r="T439" s="340"/>
      <c r="U439" s="317"/>
      <c r="V439" s="343"/>
      <c r="W439" s="345"/>
      <c r="X439" s="343"/>
      <c r="Y439" s="285"/>
      <c r="Z439" s="285"/>
    </row>
    <row r="440" spans="1:26" ht="150" customHeight="1">
      <c r="A440" s="366"/>
      <c r="B440" s="366"/>
      <c r="C440" s="285"/>
      <c r="D440" s="309"/>
      <c r="E440" s="292"/>
      <c r="F440" s="336"/>
      <c r="G440" s="333"/>
      <c r="H440" s="309"/>
      <c r="I440" s="293"/>
      <c r="J440" s="293"/>
      <c r="K440" s="338"/>
      <c r="L440" s="315"/>
      <c r="M440" s="318"/>
      <c r="N440" s="316"/>
      <c r="O440" s="316"/>
      <c r="P440" s="322"/>
      <c r="Q440" s="315"/>
      <c r="R440" s="338"/>
      <c r="S440" s="315"/>
      <c r="T440" s="340"/>
      <c r="U440" s="317"/>
      <c r="V440" s="343"/>
      <c r="W440" s="345"/>
      <c r="X440" s="343"/>
      <c r="Y440" s="285"/>
      <c r="Z440" s="285"/>
    </row>
    <row r="441" spans="1:26" ht="150" customHeight="1">
      <c r="A441" s="366"/>
      <c r="B441" s="366"/>
      <c r="C441" s="285"/>
      <c r="D441" s="309"/>
      <c r="E441" s="292"/>
      <c r="F441" s="336"/>
      <c r="G441" s="333"/>
      <c r="H441" s="309"/>
      <c r="I441" s="293"/>
      <c r="J441" s="293"/>
      <c r="K441" s="338"/>
      <c r="L441" s="315"/>
      <c r="M441" s="318"/>
      <c r="N441" s="316"/>
      <c r="O441" s="316"/>
      <c r="P441" s="322"/>
      <c r="Q441" s="315"/>
      <c r="R441" s="338"/>
      <c r="S441" s="315"/>
      <c r="T441" s="340"/>
      <c r="U441" s="317"/>
      <c r="V441" s="343"/>
      <c r="W441" s="345"/>
      <c r="X441" s="343"/>
      <c r="Y441" s="285"/>
      <c r="Z441" s="285"/>
    </row>
    <row r="442" spans="1:26" ht="150" customHeight="1">
      <c r="A442" s="366"/>
      <c r="B442" s="366"/>
      <c r="C442" s="285"/>
      <c r="D442" s="309"/>
      <c r="E442" s="292"/>
      <c r="F442" s="336"/>
      <c r="G442" s="333"/>
      <c r="H442" s="309"/>
      <c r="I442" s="293"/>
      <c r="J442" s="293"/>
      <c r="K442" s="338"/>
      <c r="L442" s="315"/>
      <c r="M442" s="318"/>
      <c r="N442" s="316"/>
      <c r="O442" s="316"/>
      <c r="P442" s="322"/>
      <c r="Q442" s="315"/>
      <c r="R442" s="338"/>
      <c r="S442" s="315"/>
      <c r="T442" s="340"/>
      <c r="U442" s="317"/>
      <c r="V442" s="343"/>
      <c r="W442" s="345"/>
      <c r="X442" s="343"/>
      <c r="Y442" s="285"/>
      <c r="Z442" s="285"/>
    </row>
    <row r="443" spans="1:26" ht="150" customHeight="1">
      <c r="A443" s="366"/>
      <c r="B443" s="366"/>
      <c r="C443" s="285"/>
      <c r="D443" s="309"/>
      <c r="E443" s="292"/>
      <c r="F443" s="336"/>
      <c r="G443" s="333"/>
      <c r="H443" s="309"/>
      <c r="I443" s="293"/>
      <c r="J443" s="293"/>
      <c r="K443" s="338"/>
      <c r="L443" s="315"/>
      <c r="M443" s="318"/>
      <c r="N443" s="316"/>
      <c r="O443" s="316"/>
      <c r="P443" s="322"/>
      <c r="Q443" s="315"/>
      <c r="R443" s="338"/>
      <c r="S443" s="315"/>
      <c r="T443" s="340"/>
      <c r="U443" s="317"/>
      <c r="V443" s="343"/>
      <c r="W443" s="345"/>
      <c r="X443" s="343"/>
      <c r="Y443" s="285"/>
      <c r="Z443" s="285"/>
    </row>
    <row r="444" spans="1:26" ht="150" customHeight="1">
      <c r="A444" s="366"/>
      <c r="B444" s="366"/>
      <c r="C444" s="285"/>
      <c r="D444" s="309"/>
      <c r="E444" s="292"/>
      <c r="F444" s="336"/>
      <c r="G444" s="333"/>
      <c r="H444" s="309"/>
      <c r="I444" s="293"/>
      <c r="J444" s="293"/>
      <c r="K444" s="338"/>
      <c r="L444" s="315"/>
      <c r="M444" s="318"/>
      <c r="N444" s="316"/>
      <c r="O444" s="316"/>
      <c r="P444" s="322"/>
      <c r="Q444" s="315"/>
      <c r="R444" s="338"/>
      <c r="S444" s="315"/>
      <c r="T444" s="340"/>
      <c r="U444" s="317"/>
      <c r="V444" s="343"/>
      <c r="W444" s="345"/>
      <c r="X444" s="343"/>
      <c r="Y444" s="285"/>
      <c r="Z444" s="285"/>
    </row>
    <row r="445" spans="1:26" ht="150" customHeight="1">
      <c r="A445" s="366"/>
      <c r="B445" s="366"/>
      <c r="C445" s="285"/>
      <c r="D445" s="309"/>
      <c r="E445" s="292"/>
      <c r="F445" s="336"/>
      <c r="G445" s="333"/>
      <c r="H445" s="309"/>
      <c r="I445" s="293"/>
      <c r="J445" s="293"/>
      <c r="K445" s="338"/>
      <c r="L445" s="315"/>
      <c r="M445" s="318"/>
      <c r="N445" s="316"/>
      <c r="O445" s="316"/>
      <c r="P445" s="322"/>
      <c r="Q445" s="315"/>
      <c r="R445" s="338"/>
      <c r="S445" s="315"/>
      <c r="T445" s="340"/>
      <c r="U445" s="317"/>
      <c r="V445" s="343"/>
      <c r="W445" s="345"/>
      <c r="X445" s="343"/>
      <c r="Y445" s="285"/>
      <c r="Z445" s="285"/>
    </row>
    <row r="446" spans="1:26" ht="150" customHeight="1">
      <c r="A446" s="366"/>
      <c r="B446" s="366"/>
      <c r="C446" s="285"/>
      <c r="D446" s="309"/>
      <c r="E446" s="292"/>
      <c r="F446" s="336"/>
      <c r="G446" s="333"/>
      <c r="H446" s="309"/>
      <c r="I446" s="293"/>
      <c r="J446" s="293"/>
      <c r="K446" s="338"/>
      <c r="L446" s="315"/>
      <c r="M446" s="318"/>
      <c r="N446" s="316"/>
      <c r="O446" s="316"/>
      <c r="P446" s="322"/>
      <c r="Q446" s="315"/>
      <c r="R446" s="338"/>
      <c r="S446" s="315"/>
      <c r="T446" s="340"/>
      <c r="U446" s="317"/>
      <c r="V446" s="343"/>
      <c r="W446" s="345"/>
      <c r="X446" s="343"/>
      <c r="Y446" s="285"/>
      <c r="Z446" s="285"/>
    </row>
    <row r="447" spans="1:26" ht="150" customHeight="1">
      <c r="A447" s="366"/>
      <c r="B447" s="366"/>
      <c r="C447" s="285"/>
      <c r="D447" s="309"/>
      <c r="E447" s="292"/>
      <c r="F447" s="336"/>
      <c r="G447" s="333"/>
      <c r="H447" s="309"/>
      <c r="I447" s="293"/>
      <c r="J447" s="293"/>
      <c r="K447" s="338"/>
      <c r="L447" s="315"/>
      <c r="M447" s="318"/>
      <c r="N447" s="316"/>
      <c r="O447" s="316"/>
      <c r="P447" s="322"/>
      <c r="Q447" s="315"/>
      <c r="R447" s="338"/>
      <c r="S447" s="315"/>
      <c r="T447" s="340"/>
      <c r="U447" s="317"/>
      <c r="V447" s="343"/>
      <c r="W447" s="345"/>
      <c r="X447" s="343"/>
      <c r="Y447" s="285"/>
      <c r="Z447" s="285"/>
    </row>
    <row r="448" spans="1:26" ht="150" customHeight="1">
      <c r="A448" s="366"/>
      <c r="B448" s="366"/>
      <c r="C448" s="285"/>
      <c r="D448" s="309"/>
      <c r="E448" s="292"/>
      <c r="F448" s="336"/>
      <c r="G448" s="333"/>
      <c r="H448" s="309"/>
      <c r="I448" s="293"/>
      <c r="J448" s="293"/>
      <c r="K448" s="338"/>
      <c r="L448" s="315"/>
      <c r="M448" s="318"/>
      <c r="N448" s="316"/>
      <c r="O448" s="316"/>
      <c r="P448" s="322"/>
      <c r="Q448" s="315"/>
      <c r="R448" s="338"/>
      <c r="S448" s="315"/>
      <c r="T448" s="340"/>
      <c r="U448" s="317"/>
      <c r="V448" s="343"/>
      <c r="W448" s="345"/>
      <c r="X448" s="343"/>
      <c r="Y448" s="285"/>
      <c r="Z448" s="285"/>
    </row>
    <row r="449" spans="1:26" ht="150" customHeight="1">
      <c r="A449" s="366"/>
      <c r="B449" s="366"/>
      <c r="C449" s="285"/>
      <c r="D449" s="309"/>
      <c r="E449" s="292"/>
      <c r="F449" s="336"/>
      <c r="G449" s="333"/>
      <c r="H449" s="309"/>
      <c r="I449" s="293"/>
      <c r="J449" s="293"/>
      <c r="K449" s="338"/>
      <c r="L449" s="315"/>
      <c r="M449" s="318"/>
      <c r="N449" s="316"/>
      <c r="O449" s="316"/>
      <c r="P449" s="322"/>
      <c r="Q449" s="315"/>
      <c r="R449" s="338"/>
      <c r="S449" s="315"/>
      <c r="T449" s="340"/>
      <c r="U449" s="317"/>
      <c r="V449" s="343"/>
      <c r="W449" s="345"/>
      <c r="X449" s="343"/>
      <c r="Y449" s="285"/>
      <c r="Z449" s="285"/>
    </row>
    <row r="450" spans="1:26" ht="150" customHeight="1">
      <c r="A450" s="366"/>
      <c r="B450" s="366"/>
      <c r="C450" s="285"/>
      <c r="D450" s="309"/>
      <c r="E450" s="292"/>
      <c r="F450" s="336"/>
      <c r="G450" s="333"/>
      <c r="H450" s="309"/>
      <c r="I450" s="293"/>
      <c r="J450" s="293"/>
      <c r="K450" s="338"/>
      <c r="L450" s="315"/>
      <c r="M450" s="318"/>
      <c r="N450" s="316"/>
      <c r="O450" s="316"/>
      <c r="P450" s="322"/>
      <c r="Q450" s="315"/>
      <c r="R450" s="338"/>
      <c r="S450" s="315"/>
      <c r="T450" s="340"/>
      <c r="U450" s="317"/>
      <c r="V450" s="343"/>
      <c r="W450" s="345"/>
      <c r="X450" s="343"/>
      <c r="Y450" s="285"/>
      <c r="Z450" s="285"/>
    </row>
    <row r="451" spans="1:26" ht="150" customHeight="1">
      <c r="A451" s="366"/>
      <c r="B451" s="366"/>
      <c r="C451" s="285"/>
      <c r="D451" s="309"/>
      <c r="E451" s="292"/>
      <c r="F451" s="336"/>
      <c r="G451" s="333"/>
      <c r="H451" s="309"/>
      <c r="I451" s="293"/>
      <c r="J451" s="293"/>
      <c r="K451" s="338"/>
      <c r="L451" s="315"/>
      <c r="M451" s="318"/>
      <c r="N451" s="316"/>
      <c r="O451" s="316"/>
      <c r="P451" s="322"/>
      <c r="Q451" s="315"/>
      <c r="R451" s="338"/>
      <c r="S451" s="315"/>
      <c r="T451" s="340"/>
      <c r="U451" s="317"/>
      <c r="V451" s="343"/>
      <c r="W451" s="345"/>
      <c r="X451" s="343"/>
      <c r="Y451" s="285"/>
      <c r="Z451" s="285"/>
    </row>
    <row r="452" spans="1:26" ht="150" customHeight="1">
      <c r="A452" s="366"/>
      <c r="B452" s="366"/>
      <c r="C452" s="285"/>
      <c r="D452" s="309"/>
      <c r="E452" s="292"/>
      <c r="F452" s="336"/>
      <c r="G452" s="333"/>
      <c r="H452" s="309"/>
      <c r="I452" s="293"/>
      <c r="J452" s="293"/>
      <c r="K452" s="338"/>
      <c r="L452" s="315"/>
      <c r="M452" s="318"/>
      <c r="N452" s="316"/>
      <c r="O452" s="316"/>
      <c r="P452" s="322"/>
      <c r="Q452" s="315"/>
      <c r="R452" s="338"/>
      <c r="S452" s="315"/>
      <c r="T452" s="340"/>
      <c r="U452" s="317"/>
      <c r="V452" s="343"/>
      <c r="W452" s="345"/>
      <c r="X452" s="343"/>
      <c r="Y452" s="285"/>
      <c r="Z452" s="285"/>
    </row>
    <row r="453" spans="1:26" ht="150" customHeight="1">
      <c r="A453" s="366"/>
      <c r="B453" s="366"/>
      <c r="C453" s="285"/>
      <c r="D453" s="309"/>
      <c r="E453" s="292"/>
      <c r="F453" s="336"/>
      <c r="G453" s="333"/>
      <c r="H453" s="309"/>
      <c r="I453" s="293"/>
      <c r="J453" s="293"/>
      <c r="K453" s="338"/>
      <c r="L453" s="315"/>
      <c r="M453" s="318"/>
      <c r="N453" s="316"/>
      <c r="O453" s="316"/>
      <c r="P453" s="322"/>
      <c r="Q453" s="315"/>
      <c r="R453" s="338"/>
      <c r="S453" s="315"/>
      <c r="T453" s="340"/>
      <c r="U453" s="317"/>
      <c r="V453" s="343"/>
      <c r="W453" s="345"/>
      <c r="X453" s="343"/>
      <c r="Y453" s="285"/>
      <c r="Z453" s="285"/>
    </row>
    <row r="454" spans="1:26" ht="150" customHeight="1">
      <c r="A454" s="366"/>
      <c r="B454" s="366"/>
      <c r="C454" s="285"/>
      <c r="D454" s="309"/>
      <c r="E454" s="292"/>
      <c r="F454" s="336"/>
      <c r="G454" s="333"/>
      <c r="H454" s="309"/>
      <c r="I454" s="293"/>
      <c r="J454" s="293"/>
      <c r="K454" s="338"/>
      <c r="L454" s="315"/>
      <c r="M454" s="318"/>
      <c r="N454" s="316"/>
      <c r="O454" s="316"/>
      <c r="P454" s="322"/>
      <c r="Q454" s="315"/>
      <c r="R454" s="338"/>
      <c r="S454" s="315"/>
      <c r="T454" s="340"/>
      <c r="U454" s="317"/>
      <c r="V454" s="343"/>
      <c r="W454" s="345"/>
      <c r="X454" s="343"/>
      <c r="Y454" s="285"/>
      <c r="Z454" s="285"/>
    </row>
    <row r="455" spans="1:26" ht="150" customHeight="1">
      <c r="A455" s="366"/>
      <c r="B455" s="366"/>
      <c r="C455" s="285"/>
      <c r="D455" s="309"/>
      <c r="E455" s="292"/>
      <c r="F455" s="336"/>
      <c r="G455" s="333"/>
      <c r="H455" s="309"/>
      <c r="I455" s="293"/>
      <c r="J455" s="293"/>
      <c r="K455" s="338"/>
      <c r="L455" s="315"/>
      <c r="M455" s="318"/>
      <c r="N455" s="316"/>
      <c r="O455" s="316"/>
      <c r="P455" s="322"/>
      <c r="Q455" s="315"/>
      <c r="R455" s="338"/>
      <c r="S455" s="315"/>
      <c r="T455" s="340"/>
      <c r="U455" s="317"/>
      <c r="V455" s="343"/>
      <c r="W455" s="345"/>
      <c r="X455" s="343"/>
      <c r="Y455" s="285"/>
      <c r="Z455" s="285"/>
    </row>
    <row r="456" spans="1:26" ht="150" customHeight="1">
      <c r="A456" s="366"/>
      <c r="B456" s="366"/>
      <c r="C456" s="285"/>
      <c r="D456" s="309"/>
      <c r="E456" s="292"/>
      <c r="F456" s="336"/>
      <c r="G456" s="333"/>
      <c r="H456" s="309"/>
      <c r="I456" s="293"/>
      <c r="J456" s="293"/>
      <c r="K456" s="338"/>
      <c r="L456" s="315"/>
      <c r="M456" s="318"/>
      <c r="N456" s="316"/>
      <c r="O456" s="316"/>
      <c r="P456" s="322"/>
      <c r="Q456" s="315"/>
      <c r="R456" s="338"/>
      <c r="S456" s="315"/>
      <c r="T456" s="340"/>
      <c r="U456" s="317"/>
      <c r="V456" s="343"/>
      <c r="W456" s="345"/>
      <c r="X456" s="343"/>
      <c r="Y456" s="285"/>
      <c r="Z456" s="285"/>
    </row>
    <row r="457" spans="1:26" ht="150" customHeight="1">
      <c r="A457" s="366"/>
      <c r="B457" s="366"/>
      <c r="C457" s="285"/>
      <c r="D457" s="309"/>
      <c r="E457" s="292"/>
      <c r="F457" s="336"/>
      <c r="G457" s="333"/>
      <c r="H457" s="309"/>
      <c r="I457" s="293"/>
      <c r="J457" s="293"/>
      <c r="K457" s="338"/>
      <c r="L457" s="315"/>
      <c r="M457" s="318"/>
      <c r="N457" s="316"/>
      <c r="O457" s="316"/>
      <c r="P457" s="322"/>
      <c r="Q457" s="315"/>
      <c r="R457" s="338"/>
      <c r="S457" s="315"/>
      <c r="T457" s="340"/>
      <c r="U457" s="317"/>
      <c r="V457" s="343"/>
      <c r="W457" s="345"/>
      <c r="X457" s="343"/>
      <c r="Y457" s="285"/>
      <c r="Z457" s="285"/>
    </row>
    <row r="458" spans="1:26" ht="150" customHeight="1">
      <c r="A458" s="366"/>
      <c r="B458" s="366"/>
      <c r="C458" s="285"/>
      <c r="D458" s="309"/>
      <c r="E458" s="292"/>
      <c r="F458" s="336"/>
      <c r="G458" s="333"/>
      <c r="H458" s="309"/>
      <c r="I458" s="293"/>
      <c r="J458" s="293"/>
      <c r="K458" s="338"/>
      <c r="L458" s="315"/>
      <c r="M458" s="318"/>
      <c r="N458" s="316"/>
      <c r="O458" s="316"/>
      <c r="P458" s="322"/>
      <c r="Q458" s="315"/>
      <c r="R458" s="338"/>
      <c r="S458" s="315"/>
      <c r="T458" s="340"/>
      <c r="U458" s="317"/>
      <c r="V458" s="343"/>
      <c r="W458" s="345"/>
      <c r="X458" s="343"/>
      <c r="Y458" s="285"/>
      <c r="Z458" s="285"/>
    </row>
    <row r="459" spans="1:26" ht="150" customHeight="1">
      <c r="A459" s="366"/>
      <c r="B459" s="366"/>
      <c r="C459" s="285"/>
      <c r="D459" s="309"/>
      <c r="E459" s="292"/>
      <c r="F459" s="336"/>
      <c r="G459" s="333"/>
      <c r="H459" s="309"/>
      <c r="I459" s="293"/>
      <c r="J459" s="293"/>
      <c r="K459" s="338"/>
      <c r="L459" s="315"/>
      <c r="M459" s="318"/>
      <c r="N459" s="316"/>
      <c r="O459" s="316"/>
      <c r="P459" s="322"/>
      <c r="Q459" s="315"/>
      <c r="R459" s="338"/>
      <c r="S459" s="315"/>
      <c r="T459" s="340"/>
      <c r="U459" s="317"/>
      <c r="V459" s="343"/>
      <c r="W459" s="345"/>
      <c r="X459" s="343"/>
      <c r="Y459" s="285"/>
      <c r="Z459" s="285"/>
    </row>
    <row r="460" spans="1:26" ht="150" customHeight="1">
      <c r="A460" s="366"/>
      <c r="B460" s="366"/>
      <c r="C460" s="285"/>
      <c r="D460" s="309"/>
      <c r="E460" s="292"/>
      <c r="F460" s="336"/>
      <c r="G460" s="333"/>
      <c r="H460" s="309"/>
      <c r="I460" s="293"/>
      <c r="J460" s="293"/>
      <c r="K460" s="338"/>
      <c r="L460" s="315"/>
      <c r="M460" s="318"/>
      <c r="N460" s="316"/>
      <c r="O460" s="316"/>
      <c r="P460" s="322"/>
      <c r="Q460" s="315"/>
      <c r="R460" s="338"/>
      <c r="S460" s="315"/>
      <c r="T460" s="340"/>
      <c r="U460" s="317"/>
      <c r="V460" s="343"/>
      <c r="W460" s="345"/>
      <c r="X460" s="343"/>
      <c r="Y460" s="285"/>
      <c r="Z460" s="285"/>
    </row>
    <row r="461" spans="1:26" ht="150" customHeight="1">
      <c r="A461" s="366"/>
      <c r="B461" s="366"/>
      <c r="C461" s="285"/>
      <c r="D461" s="309"/>
      <c r="E461" s="292"/>
      <c r="F461" s="336"/>
      <c r="G461" s="333"/>
      <c r="H461" s="309"/>
      <c r="I461" s="293"/>
      <c r="J461" s="293"/>
      <c r="K461" s="338"/>
      <c r="L461" s="315"/>
      <c r="M461" s="318"/>
      <c r="N461" s="316"/>
      <c r="O461" s="316"/>
      <c r="P461" s="322"/>
      <c r="Q461" s="315"/>
      <c r="R461" s="338"/>
      <c r="S461" s="315"/>
      <c r="T461" s="340"/>
      <c r="U461" s="317"/>
      <c r="V461" s="343"/>
      <c r="W461" s="345"/>
      <c r="X461" s="343"/>
      <c r="Y461" s="285"/>
      <c r="Z461" s="285"/>
    </row>
    <row r="462" spans="1:26" ht="150" customHeight="1">
      <c r="A462" s="366"/>
      <c r="B462" s="366"/>
      <c r="C462" s="285"/>
      <c r="D462" s="309"/>
      <c r="E462" s="292"/>
      <c r="F462" s="336"/>
      <c r="G462" s="333"/>
      <c r="H462" s="309"/>
      <c r="I462" s="293"/>
      <c r="J462" s="293"/>
      <c r="K462" s="338"/>
      <c r="L462" s="315"/>
      <c r="M462" s="318"/>
      <c r="N462" s="316"/>
      <c r="O462" s="316"/>
      <c r="P462" s="322"/>
      <c r="Q462" s="315"/>
      <c r="R462" s="338"/>
      <c r="S462" s="315"/>
      <c r="T462" s="340"/>
      <c r="U462" s="317"/>
      <c r="V462" s="343"/>
      <c r="W462" s="345"/>
      <c r="X462" s="343"/>
      <c r="Y462" s="285"/>
      <c r="Z462" s="285"/>
    </row>
    <row r="463" spans="1:26" ht="150" customHeight="1">
      <c r="A463" s="366"/>
      <c r="B463" s="366"/>
      <c r="C463" s="285"/>
      <c r="D463" s="309"/>
      <c r="E463" s="292"/>
      <c r="F463" s="336"/>
      <c r="G463" s="333"/>
      <c r="H463" s="309"/>
      <c r="I463" s="293"/>
      <c r="J463" s="293"/>
      <c r="K463" s="338"/>
      <c r="L463" s="315"/>
      <c r="M463" s="318"/>
      <c r="N463" s="316"/>
      <c r="O463" s="316"/>
      <c r="P463" s="322"/>
      <c r="Q463" s="315"/>
      <c r="R463" s="338"/>
      <c r="S463" s="315"/>
      <c r="T463" s="340"/>
      <c r="U463" s="317"/>
      <c r="V463" s="343"/>
      <c r="W463" s="345"/>
      <c r="X463" s="343"/>
      <c r="Y463" s="285"/>
      <c r="Z463" s="285"/>
    </row>
    <row r="464" spans="1:26" ht="150" customHeight="1">
      <c r="A464" s="366"/>
      <c r="B464" s="366"/>
      <c r="C464" s="285"/>
      <c r="D464" s="309"/>
      <c r="E464" s="292"/>
      <c r="F464" s="336"/>
      <c r="G464" s="333"/>
      <c r="H464" s="309"/>
      <c r="I464" s="293"/>
      <c r="J464" s="293"/>
      <c r="K464" s="338"/>
      <c r="L464" s="315"/>
      <c r="M464" s="318"/>
      <c r="N464" s="316"/>
      <c r="O464" s="316"/>
      <c r="P464" s="322"/>
      <c r="Q464" s="315"/>
      <c r="R464" s="338"/>
      <c r="S464" s="315"/>
      <c r="T464" s="340"/>
      <c r="U464" s="317"/>
      <c r="V464" s="343"/>
      <c r="W464" s="345"/>
      <c r="X464" s="343"/>
      <c r="Y464" s="285"/>
      <c r="Z464" s="285"/>
    </row>
    <row r="465" spans="1:26" ht="150" customHeight="1">
      <c r="A465" s="366"/>
      <c r="B465" s="366"/>
      <c r="C465" s="285"/>
      <c r="D465" s="309"/>
      <c r="E465" s="292"/>
      <c r="F465" s="336"/>
      <c r="G465" s="333"/>
      <c r="H465" s="309"/>
      <c r="I465" s="293"/>
      <c r="J465" s="293"/>
      <c r="K465" s="338"/>
      <c r="L465" s="315"/>
      <c r="M465" s="318"/>
      <c r="N465" s="316"/>
      <c r="O465" s="316"/>
      <c r="P465" s="322"/>
      <c r="Q465" s="315"/>
      <c r="R465" s="338"/>
      <c r="S465" s="315"/>
      <c r="T465" s="340"/>
      <c r="U465" s="317"/>
      <c r="V465" s="343"/>
      <c r="W465" s="345"/>
      <c r="X465" s="343"/>
      <c r="Y465" s="285"/>
      <c r="Z465" s="285"/>
    </row>
    <row r="466" spans="1:26" ht="150" customHeight="1">
      <c r="A466" s="366"/>
      <c r="B466" s="366"/>
      <c r="C466" s="285"/>
      <c r="D466" s="309"/>
      <c r="E466" s="292"/>
      <c r="F466" s="336"/>
      <c r="G466" s="333"/>
      <c r="H466" s="309"/>
      <c r="I466" s="293"/>
      <c r="J466" s="293"/>
      <c r="K466" s="338"/>
      <c r="L466" s="315"/>
      <c r="M466" s="318"/>
      <c r="N466" s="316"/>
      <c r="O466" s="316"/>
      <c r="P466" s="322"/>
      <c r="Q466" s="315"/>
      <c r="R466" s="338"/>
      <c r="S466" s="315"/>
      <c r="T466" s="340"/>
      <c r="U466" s="317"/>
      <c r="V466" s="343"/>
      <c r="W466" s="345"/>
      <c r="X466" s="343"/>
      <c r="Y466" s="285"/>
      <c r="Z466" s="285"/>
    </row>
    <row r="467" spans="1:26" ht="150" customHeight="1">
      <c r="A467" s="366"/>
      <c r="B467" s="366"/>
      <c r="C467" s="285"/>
      <c r="D467" s="309"/>
      <c r="E467" s="292"/>
      <c r="F467" s="336"/>
      <c r="G467" s="333"/>
      <c r="H467" s="309"/>
      <c r="I467" s="293"/>
      <c r="J467" s="293"/>
      <c r="K467" s="338"/>
      <c r="L467" s="315"/>
      <c r="M467" s="318"/>
      <c r="N467" s="316"/>
      <c r="O467" s="316"/>
      <c r="P467" s="322"/>
      <c r="Q467" s="315"/>
      <c r="R467" s="338"/>
      <c r="S467" s="315"/>
      <c r="T467" s="340"/>
      <c r="U467" s="317"/>
      <c r="V467" s="343"/>
      <c r="W467" s="345"/>
      <c r="X467" s="343"/>
      <c r="Y467" s="285"/>
      <c r="Z467" s="285"/>
    </row>
    <row r="468" spans="1:26" ht="150" customHeight="1">
      <c r="A468" s="366"/>
      <c r="B468" s="366"/>
      <c r="C468" s="285"/>
      <c r="D468" s="309"/>
      <c r="E468" s="292"/>
      <c r="F468" s="336"/>
      <c r="G468" s="333"/>
      <c r="H468" s="309"/>
      <c r="I468" s="293"/>
      <c r="J468" s="293"/>
      <c r="K468" s="338"/>
      <c r="L468" s="315"/>
      <c r="M468" s="318"/>
      <c r="N468" s="316"/>
      <c r="O468" s="316"/>
      <c r="P468" s="322"/>
      <c r="Q468" s="315"/>
      <c r="R468" s="338"/>
      <c r="S468" s="315"/>
      <c r="T468" s="340"/>
      <c r="U468" s="317"/>
      <c r="V468" s="343"/>
      <c r="W468" s="345"/>
      <c r="X468" s="343"/>
      <c r="Y468" s="285"/>
      <c r="Z468" s="285"/>
    </row>
    <row r="469" spans="1:26" ht="150" customHeight="1">
      <c r="A469" s="366"/>
      <c r="B469" s="366"/>
      <c r="C469" s="285"/>
      <c r="D469" s="309"/>
      <c r="E469" s="292"/>
      <c r="F469" s="336"/>
      <c r="G469" s="333"/>
      <c r="H469" s="309"/>
      <c r="I469" s="293"/>
      <c r="J469" s="293"/>
      <c r="K469" s="338"/>
      <c r="L469" s="315"/>
      <c r="M469" s="318"/>
      <c r="N469" s="316"/>
      <c r="O469" s="316"/>
      <c r="P469" s="322"/>
      <c r="Q469" s="315"/>
      <c r="R469" s="338"/>
      <c r="S469" s="315"/>
      <c r="T469" s="340"/>
      <c r="U469" s="317"/>
      <c r="V469" s="343"/>
      <c r="W469" s="345"/>
      <c r="X469" s="343"/>
      <c r="Y469" s="285"/>
      <c r="Z469" s="285"/>
    </row>
    <row r="470" spans="1:26" ht="150" customHeight="1">
      <c r="A470" s="366"/>
      <c r="B470" s="366"/>
      <c r="C470" s="285"/>
      <c r="D470" s="309"/>
      <c r="E470" s="292"/>
      <c r="F470" s="336"/>
      <c r="G470" s="333"/>
      <c r="H470" s="309"/>
      <c r="I470" s="293"/>
      <c r="J470" s="293"/>
      <c r="K470" s="338"/>
      <c r="L470" s="315"/>
      <c r="M470" s="318"/>
      <c r="N470" s="316"/>
      <c r="O470" s="316"/>
      <c r="P470" s="322"/>
      <c r="Q470" s="315"/>
      <c r="R470" s="338"/>
      <c r="S470" s="315"/>
      <c r="T470" s="340"/>
      <c r="U470" s="317"/>
      <c r="V470" s="343"/>
      <c r="W470" s="345"/>
      <c r="X470" s="343"/>
      <c r="Y470" s="285"/>
      <c r="Z470" s="285"/>
    </row>
    <row r="471" spans="1:26" ht="150" customHeight="1">
      <c r="A471" s="366"/>
      <c r="B471" s="366"/>
      <c r="C471" s="285"/>
      <c r="D471" s="309"/>
      <c r="E471" s="292"/>
      <c r="F471" s="336"/>
      <c r="G471" s="333"/>
      <c r="H471" s="309"/>
      <c r="I471" s="293"/>
      <c r="J471" s="293"/>
      <c r="K471" s="338"/>
      <c r="L471" s="315"/>
      <c r="M471" s="318"/>
      <c r="N471" s="316"/>
      <c r="O471" s="316"/>
      <c r="P471" s="322"/>
      <c r="Q471" s="315"/>
      <c r="R471" s="338"/>
      <c r="S471" s="315"/>
      <c r="T471" s="340"/>
      <c r="U471" s="317"/>
      <c r="V471" s="343"/>
      <c r="W471" s="345"/>
      <c r="X471" s="343"/>
      <c r="Y471" s="285"/>
      <c r="Z471" s="285"/>
    </row>
    <row r="472" spans="1:26" ht="150" customHeight="1">
      <c r="A472" s="366"/>
      <c r="B472" s="366"/>
      <c r="C472" s="285"/>
      <c r="D472" s="309"/>
      <c r="E472" s="292"/>
      <c r="F472" s="336"/>
      <c r="G472" s="333"/>
      <c r="H472" s="309"/>
      <c r="I472" s="293"/>
      <c r="J472" s="293"/>
      <c r="K472" s="338"/>
      <c r="L472" s="315"/>
      <c r="M472" s="318"/>
      <c r="N472" s="316"/>
      <c r="O472" s="316"/>
      <c r="P472" s="322"/>
      <c r="Q472" s="315"/>
      <c r="R472" s="338"/>
      <c r="S472" s="315"/>
      <c r="T472" s="340"/>
      <c r="U472" s="317"/>
      <c r="V472" s="343"/>
      <c r="W472" s="345"/>
      <c r="X472" s="343"/>
      <c r="Y472" s="285"/>
      <c r="Z472" s="285"/>
    </row>
    <row r="473" spans="1:26" ht="150" customHeight="1">
      <c r="A473" s="366"/>
      <c r="B473" s="366"/>
      <c r="C473" s="285"/>
      <c r="D473" s="309"/>
      <c r="E473" s="292"/>
      <c r="F473" s="336"/>
      <c r="G473" s="333"/>
      <c r="H473" s="309"/>
      <c r="I473" s="293"/>
      <c r="J473" s="293"/>
      <c r="K473" s="338"/>
      <c r="L473" s="315"/>
      <c r="M473" s="318"/>
      <c r="N473" s="316"/>
      <c r="O473" s="316"/>
      <c r="P473" s="322"/>
      <c r="Q473" s="315"/>
      <c r="R473" s="338"/>
      <c r="S473" s="315"/>
      <c r="T473" s="340"/>
      <c r="U473" s="317"/>
      <c r="V473" s="343"/>
      <c r="W473" s="345"/>
      <c r="X473" s="343"/>
      <c r="Y473" s="285"/>
      <c r="Z473" s="285"/>
    </row>
    <row r="474" spans="1:26" ht="150" customHeight="1">
      <c r="A474" s="366"/>
      <c r="B474" s="366"/>
      <c r="C474" s="285"/>
      <c r="D474" s="309"/>
      <c r="E474" s="292"/>
      <c r="F474" s="336"/>
      <c r="G474" s="333"/>
      <c r="H474" s="309"/>
      <c r="I474" s="293"/>
      <c r="J474" s="293"/>
      <c r="K474" s="338"/>
      <c r="L474" s="315"/>
      <c r="M474" s="318"/>
      <c r="N474" s="316"/>
      <c r="O474" s="316"/>
      <c r="P474" s="322"/>
      <c r="Q474" s="315"/>
      <c r="R474" s="338"/>
      <c r="S474" s="315"/>
      <c r="T474" s="340"/>
      <c r="U474" s="317"/>
      <c r="V474" s="343"/>
      <c r="W474" s="345"/>
      <c r="X474" s="343"/>
      <c r="Y474" s="285"/>
      <c r="Z474" s="285"/>
    </row>
    <row r="475" spans="1:26" ht="150" customHeight="1">
      <c r="A475" s="366"/>
      <c r="B475" s="366"/>
      <c r="C475" s="285"/>
      <c r="D475" s="309"/>
      <c r="E475" s="292"/>
      <c r="F475" s="336"/>
      <c r="G475" s="333"/>
      <c r="H475" s="309"/>
      <c r="I475" s="293"/>
      <c r="J475" s="293"/>
      <c r="K475" s="338"/>
      <c r="L475" s="315"/>
      <c r="M475" s="318"/>
      <c r="N475" s="316"/>
      <c r="O475" s="316"/>
      <c r="P475" s="322"/>
      <c r="Q475" s="315"/>
      <c r="R475" s="338"/>
      <c r="S475" s="315"/>
      <c r="T475" s="340"/>
      <c r="U475" s="317"/>
      <c r="V475" s="343"/>
      <c r="W475" s="345"/>
      <c r="X475" s="343"/>
      <c r="Y475" s="285"/>
      <c r="Z475" s="285"/>
    </row>
    <row r="476" spans="1:26" ht="150" customHeight="1">
      <c r="A476" s="366"/>
      <c r="B476" s="366"/>
      <c r="C476" s="285"/>
      <c r="D476" s="309"/>
      <c r="E476" s="292"/>
      <c r="F476" s="336"/>
      <c r="G476" s="333"/>
      <c r="H476" s="309"/>
      <c r="I476" s="293"/>
      <c r="J476" s="293"/>
      <c r="K476" s="338"/>
      <c r="L476" s="315"/>
      <c r="M476" s="318"/>
      <c r="N476" s="316"/>
      <c r="O476" s="316"/>
      <c r="P476" s="322"/>
      <c r="Q476" s="315"/>
      <c r="R476" s="338"/>
      <c r="S476" s="315"/>
      <c r="T476" s="340"/>
      <c r="U476" s="317"/>
      <c r="V476" s="343"/>
      <c r="W476" s="345"/>
      <c r="X476" s="343"/>
      <c r="Y476" s="285"/>
      <c r="Z476" s="285"/>
    </row>
    <row r="477" spans="1:26" ht="150" customHeight="1">
      <c r="A477" s="366"/>
      <c r="B477" s="366"/>
      <c r="C477" s="285"/>
      <c r="D477" s="309"/>
      <c r="E477" s="292"/>
      <c r="F477" s="336"/>
      <c r="G477" s="333"/>
      <c r="H477" s="309"/>
      <c r="I477" s="293"/>
      <c r="J477" s="293"/>
      <c r="K477" s="338"/>
      <c r="L477" s="315"/>
      <c r="M477" s="318"/>
      <c r="N477" s="316"/>
      <c r="O477" s="316"/>
      <c r="P477" s="322"/>
      <c r="Q477" s="315"/>
      <c r="R477" s="338"/>
      <c r="S477" s="315"/>
      <c r="T477" s="340"/>
      <c r="U477" s="317"/>
      <c r="V477" s="343"/>
      <c r="W477" s="345"/>
      <c r="X477" s="343"/>
      <c r="Y477" s="285"/>
      <c r="Z477" s="285"/>
    </row>
    <row r="478" spans="1:26" ht="150" customHeight="1">
      <c r="A478" s="366"/>
      <c r="B478" s="366"/>
      <c r="C478" s="285"/>
      <c r="D478" s="309"/>
      <c r="E478" s="292"/>
      <c r="F478" s="336"/>
      <c r="G478" s="333"/>
      <c r="H478" s="309"/>
      <c r="I478" s="293"/>
      <c r="J478" s="293"/>
      <c r="K478" s="338"/>
      <c r="L478" s="315"/>
      <c r="M478" s="318"/>
      <c r="N478" s="316"/>
      <c r="O478" s="316"/>
      <c r="P478" s="322"/>
      <c r="Q478" s="315"/>
      <c r="R478" s="338"/>
      <c r="S478" s="315"/>
      <c r="T478" s="340"/>
      <c r="U478" s="317"/>
      <c r="V478" s="343"/>
      <c r="W478" s="345"/>
      <c r="X478" s="343"/>
      <c r="Y478" s="285"/>
      <c r="Z478" s="285"/>
    </row>
    <row r="479" spans="1:26" ht="150" customHeight="1">
      <c r="A479" s="366"/>
      <c r="B479" s="366"/>
      <c r="C479" s="285"/>
      <c r="D479" s="309"/>
      <c r="E479" s="292"/>
      <c r="F479" s="336"/>
      <c r="G479" s="333"/>
      <c r="H479" s="309"/>
      <c r="I479" s="293"/>
      <c r="J479" s="293"/>
      <c r="K479" s="338"/>
      <c r="L479" s="315"/>
      <c r="M479" s="318"/>
      <c r="N479" s="316"/>
      <c r="O479" s="316"/>
      <c r="P479" s="322"/>
      <c r="Q479" s="315"/>
      <c r="R479" s="338"/>
      <c r="S479" s="315"/>
      <c r="T479" s="340"/>
      <c r="U479" s="317"/>
      <c r="V479" s="343"/>
      <c r="W479" s="345"/>
      <c r="X479" s="343"/>
      <c r="Y479" s="285"/>
      <c r="Z479" s="285"/>
    </row>
    <row r="480" spans="1:26" ht="150" customHeight="1">
      <c r="A480" s="366"/>
      <c r="B480" s="366"/>
      <c r="C480" s="285"/>
      <c r="D480" s="309"/>
      <c r="E480" s="292"/>
      <c r="F480" s="336"/>
      <c r="G480" s="333"/>
      <c r="H480" s="309"/>
      <c r="I480" s="293"/>
      <c r="J480" s="293"/>
      <c r="K480" s="338"/>
      <c r="L480" s="315"/>
      <c r="M480" s="318"/>
      <c r="N480" s="316"/>
      <c r="O480" s="316"/>
      <c r="P480" s="322"/>
      <c r="Q480" s="315"/>
      <c r="R480" s="338"/>
      <c r="S480" s="315"/>
      <c r="T480" s="340"/>
      <c r="U480" s="317"/>
      <c r="V480" s="343"/>
      <c r="W480" s="345"/>
      <c r="X480" s="343"/>
      <c r="Y480" s="285"/>
      <c r="Z480" s="285"/>
    </row>
    <row r="481" spans="1:26" ht="150" customHeight="1">
      <c r="A481" s="366"/>
      <c r="B481" s="366"/>
      <c r="C481" s="285"/>
      <c r="D481" s="309"/>
      <c r="E481" s="292"/>
      <c r="F481" s="336"/>
      <c r="G481" s="333"/>
      <c r="H481" s="309"/>
      <c r="I481" s="293"/>
      <c r="J481" s="293"/>
      <c r="K481" s="338"/>
      <c r="L481" s="315"/>
      <c r="M481" s="318"/>
      <c r="N481" s="316"/>
      <c r="O481" s="316"/>
      <c r="P481" s="322"/>
      <c r="Q481" s="315"/>
      <c r="R481" s="338"/>
      <c r="S481" s="315"/>
      <c r="T481" s="340"/>
      <c r="U481" s="317"/>
      <c r="V481" s="343"/>
      <c r="W481" s="345"/>
      <c r="X481" s="343"/>
      <c r="Y481" s="285"/>
      <c r="Z481" s="285"/>
    </row>
    <row r="482" spans="1:26" ht="150" customHeight="1">
      <c r="A482" s="366"/>
      <c r="B482" s="366"/>
      <c r="C482" s="285"/>
      <c r="D482" s="309"/>
      <c r="E482" s="292"/>
      <c r="F482" s="336"/>
      <c r="G482" s="333"/>
      <c r="H482" s="309"/>
      <c r="I482" s="293"/>
      <c r="J482" s="293"/>
      <c r="K482" s="338"/>
      <c r="L482" s="315"/>
      <c r="M482" s="318"/>
      <c r="N482" s="316"/>
      <c r="O482" s="316"/>
      <c r="P482" s="322"/>
      <c r="Q482" s="315"/>
      <c r="R482" s="338"/>
      <c r="S482" s="315"/>
      <c r="T482" s="340"/>
      <c r="U482" s="317"/>
      <c r="V482" s="343"/>
      <c r="W482" s="345"/>
      <c r="X482" s="343"/>
      <c r="Y482" s="285"/>
      <c r="Z482" s="285"/>
    </row>
    <row r="483" spans="1:26" ht="150" customHeight="1">
      <c r="A483" s="366"/>
      <c r="B483" s="366"/>
      <c r="C483" s="285"/>
      <c r="D483" s="309"/>
      <c r="E483" s="292"/>
      <c r="F483" s="336"/>
      <c r="G483" s="333"/>
      <c r="H483" s="309"/>
      <c r="I483" s="293"/>
      <c r="J483" s="293"/>
      <c r="K483" s="338"/>
      <c r="L483" s="315"/>
      <c r="M483" s="318"/>
      <c r="N483" s="316"/>
      <c r="O483" s="316"/>
      <c r="P483" s="322"/>
      <c r="Q483" s="315"/>
      <c r="R483" s="338"/>
      <c r="S483" s="315"/>
      <c r="T483" s="340"/>
      <c r="U483" s="317"/>
      <c r="V483" s="343"/>
      <c r="W483" s="345"/>
      <c r="X483" s="343"/>
      <c r="Y483" s="285"/>
      <c r="Z483" s="285"/>
    </row>
    <row r="484" spans="1:26" ht="150" customHeight="1">
      <c r="A484" s="366"/>
      <c r="B484" s="366"/>
      <c r="C484" s="285"/>
      <c r="D484" s="309"/>
      <c r="E484" s="292"/>
      <c r="F484" s="336"/>
      <c r="G484" s="333"/>
      <c r="H484" s="309"/>
      <c r="I484" s="293"/>
      <c r="J484" s="293"/>
      <c r="K484" s="338"/>
      <c r="L484" s="315"/>
      <c r="M484" s="318"/>
      <c r="N484" s="316"/>
      <c r="O484" s="316"/>
      <c r="P484" s="322"/>
      <c r="Q484" s="315"/>
      <c r="R484" s="338"/>
      <c r="S484" s="315"/>
      <c r="T484" s="340"/>
      <c r="U484" s="317"/>
      <c r="V484" s="343"/>
      <c r="W484" s="345"/>
      <c r="X484" s="343"/>
      <c r="Y484" s="285"/>
      <c r="Z484" s="285"/>
    </row>
    <row r="485" spans="1:26" ht="150" customHeight="1">
      <c r="A485" s="366"/>
      <c r="B485" s="366"/>
      <c r="C485" s="285"/>
      <c r="D485" s="309"/>
      <c r="E485" s="292"/>
      <c r="F485" s="336"/>
      <c r="G485" s="333"/>
      <c r="H485" s="309"/>
      <c r="I485" s="293"/>
      <c r="J485" s="293"/>
      <c r="K485" s="338"/>
      <c r="L485" s="315"/>
      <c r="M485" s="318"/>
      <c r="N485" s="316"/>
      <c r="O485" s="316"/>
      <c r="P485" s="322"/>
      <c r="Q485" s="315"/>
      <c r="R485" s="338"/>
      <c r="S485" s="315"/>
      <c r="T485" s="340"/>
      <c r="U485" s="317"/>
      <c r="V485" s="343"/>
      <c r="W485" s="345"/>
      <c r="X485" s="343"/>
      <c r="Y485" s="285"/>
      <c r="Z485" s="285"/>
    </row>
    <row r="486" spans="1:26" ht="150" customHeight="1">
      <c r="A486" s="366"/>
      <c r="B486" s="366"/>
      <c r="C486" s="285"/>
      <c r="D486" s="309"/>
      <c r="E486" s="292"/>
      <c r="F486" s="336"/>
      <c r="G486" s="333"/>
      <c r="H486" s="309"/>
      <c r="I486" s="293"/>
      <c r="J486" s="293"/>
      <c r="K486" s="338"/>
      <c r="L486" s="315"/>
      <c r="M486" s="318"/>
      <c r="N486" s="316"/>
      <c r="O486" s="316"/>
      <c r="P486" s="322"/>
      <c r="Q486" s="315"/>
      <c r="R486" s="338"/>
      <c r="S486" s="315"/>
      <c r="T486" s="340"/>
      <c r="U486" s="317"/>
      <c r="V486" s="343"/>
      <c r="W486" s="345"/>
      <c r="X486" s="343"/>
      <c r="Y486" s="285"/>
      <c r="Z486" s="285"/>
    </row>
    <row r="487" spans="1:26" ht="150" customHeight="1">
      <c r="A487" s="366"/>
      <c r="B487" s="366"/>
      <c r="C487" s="285"/>
      <c r="D487" s="309"/>
      <c r="E487" s="292"/>
      <c r="F487" s="336"/>
      <c r="G487" s="333"/>
      <c r="H487" s="309"/>
      <c r="I487" s="293"/>
      <c r="J487" s="293"/>
      <c r="K487" s="338"/>
      <c r="L487" s="315"/>
      <c r="M487" s="318"/>
      <c r="N487" s="316"/>
      <c r="O487" s="316"/>
      <c r="P487" s="322"/>
      <c r="Q487" s="315"/>
      <c r="R487" s="338"/>
      <c r="S487" s="315"/>
      <c r="T487" s="340"/>
      <c r="U487" s="317"/>
      <c r="V487" s="343"/>
      <c r="W487" s="345"/>
      <c r="X487" s="343"/>
      <c r="Y487" s="285"/>
      <c r="Z487" s="285"/>
    </row>
    <row r="488" spans="1:26" ht="150" customHeight="1">
      <c r="A488" s="366"/>
      <c r="B488" s="366"/>
      <c r="C488" s="285"/>
      <c r="D488" s="309"/>
      <c r="E488" s="292"/>
      <c r="F488" s="336"/>
      <c r="G488" s="333"/>
      <c r="H488" s="309"/>
      <c r="I488" s="293"/>
      <c r="J488" s="293"/>
      <c r="K488" s="338"/>
      <c r="L488" s="315"/>
      <c r="M488" s="318"/>
      <c r="N488" s="316"/>
      <c r="O488" s="316"/>
      <c r="P488" s="322"/>
      <c r="Q488" s="315"/>
      <c r="R488" s="338"/>
      <c r="S488" s="315"/>
      <c r="T488" s="340"/>
      <c r="U488" s="317"/>
      <c r="V488" s="343"/>
      <c r="W488" s="345"/>
      <c r="X488" s="343"/>
      <c r="Y488" s="285"/>
      <c r="Z488" s="285"/>
    </row>
    <row r="489" spans="1:26" ht="150" customHeight="1">
      <c r="A489" s="366"/>
      <c r="B489" s="366"/>
      <c r="C489" s="285"/>
      <c r="D489" s="309"/>
      <c r="E489" s="292"/>
      <c r="F489" s="336"/>
      <c r="G489" s="333"/>
      <c r="H489" s="309"/>
      <c r="I489" s="293"/>
      <c r="J489" s="293"/>
      <c r="K489" s="338"/>
      <c r="L489" s="315"/>
      <c r="M489" s="318"/>
      <c r="N489" s="316"/>
      <c r="O489" s="316"/>
      <c r="P489" s="322"/>
      <c r="Q489" s="315"/>
      <c r="R489" s="338"/>
      <c r="S489" s="315"/>
      <c r="T489" s="340"/>
      <c r="U489" s="317"/>
      <c r="V489" s="343"/>
      <c r="W489" s="345"/>
      <c r="X489" s="343"/>
      <c r="Y489" s="285"/>
      <c r="Z489" s="285"/>
    </row>
    <row r="490" spans="1:26" ht="150" customHeight="1">
      <c r="A490" s="366"/>
      <c r="B490" s="366"/>
      <c r="C490" s="285"/>
      <c r="D490" s="309"/>
      <c r="E490" s="292"/>
      <c r="F490" s="336"/>
      <c r="G490" s="333"/>
      <c r="H490" s="309"/>
      <c r="I490" s="293"/>
      <c r="J490" s="293"/>
      <c r="K490" s="338"/>
      <c r="L490" s="315"/>
      <c r="M490" s="318"/>
      <c r="N490" s="316"/>
      <c r="O490" s="316"/>
      <c r="P490" s="322"/>
      <c r="Q490" s="315"/>
      <c r="R490" s="338"/>
      <c r="S490" s="315"/>
      <c r="T490" s="340"/>
      <c r="U490" s="317"/>
      <c r="V490" s="343"/>
      <c r="W490" s="345"/>
      <c r="X490" s="343"/>
      <c r="Y490" s="285"/>
      <c r="Z490" s="285"/>
    </row>
    <row r="491" spans="1:26" ht="150" customHeight="1">
      <c r="A491" s="366"/>
      <c r="B491" s="366"/>
      <c r="C491" s="285"/>
      <c r="D491" s="309"/>
      <c r="E491" s="292"/>
      <c r="F491" s="336"/>
      <c r="G491" s="333"/>
      <c r="H491" s="309"/>
      <c r="I491" s="293"/>
      <c r="J491" s="293"/>
      <c r="K491" s="338"/>
      <c r="L491" s="315"/>
      <c r="M491" s="318"/>
      <c r="N491" s="316"/>
      <c r="O491" s="316"/>
      <c r="P491" s="322"/>
      <c r="Q491" s="315"/>
      <c r="R491" s="338"/>
      <c r="S491" s="315"/>
      <c r="T491" s="340"/>
      <c r="U491" s="317"/>
      <c r="V491" s="343"/>
      <c r="W491" s="345"/>
      <c r="X491" s="343"/>
      <c r="Y491" s="285"/>
      <c r="Z491" s="285"/>
    </row>
    <row r="492" spans="1:26" ht="150" customHeight="1">
      <c r="A492" s="366"/>
      <c r="B492" s="366"/>
      <c r="C492" s="285"/>
      <c r="D492" s="309"/>
      <c r="E492" s="292"/>
      <c r="F492" s="336"/>
      <c r="G492" s="333"/>
      <c r="H492" s="309"/>
      <c r="I492" s="293"/>
      <c r="J492" s="293"/>
      <c r="K492" s="338"/>
      <c r="L492" s="315"/>
      <c r="M492" s="318"/>
      <c r="N492" s="316"/>
      <c r="O492" s="316"/>
      <c r="P492" s="322"/>
      <c r="Q492" s="315"/>
      <c r="R492" s="338"/>
      <c r="S492" s="315"/>
      <c r="T492" s="340"/>
      <c r="U492" s="317"/>
      <c r="V492" s="343"/>
      <c r="W492" s="345"/>
      <c r="X492" s="343"/>
      <c r="Y492" s="285"/>
      <c r="Z492" s="285"/>
    </row>
    <row r="493" spans="1:26" ht="150" customHeight="1">
      <c r="A493" s="366"/>
      <c r="B493" s="366"/>
      <c r="C493" s="285"/>
      <c r="D493" s="309"/>
      <c r="E493" s="292"/>
      <c r="F493" s="336"/>
      <c r="G493" s="333"/>
      <c r="H493" s="309"/>
      <c r="I493" s="293"/>
      <c r="J493" s="293"/>
      <c r="K493" s="338"/>
      <c r="L493" s="315"/>
      <c r="M493" s="318"/>
      <c r="N493" s="316"/>
      <c r="O493" s="316"/>
      <c r="P493" s="322"/>
      <c r="Q493" s="315"/>
      <c r="R493" s="338"/>
      <c r="S493" s="315"/>
      <c r="T493" s="340"/>
      <c r="U493" s="317"/>
      <c r="V493" s="343"/>
      <c r="W493" s="345"/>
      <c r="X493" s="343"/>
      <c r="Y493" s="285"/>
      <c r="Z493" s="285"/>
    </row>
    <row r="494" spans="1:26" ht="150" customHeight="1">
      <c r="A494" s="366"/>
      <c r="B494" s="366"/>
      <c r="C494" s="285"/>
      <c r="D494" s="309"/>
      <c r="E494" s="292"/>
      <c r="F494" s="336"/>
      <c r="G494" s="333"/>
      <c r="H494" s="309"/>
      <c r="I494" s="293"/>
      <c r="J494" s="293"/>
      <c r="K494" s="338"/>
      <c r="L494" s="315"/>
      <c r="M494" s="318"/>
      <c r="N494" s="316"/>
      <c r="O494" s="316"/>
      <c r="P494" s="322"/>
      <c r="Q494" s="315"/>
      <c r="R494" s="338"/>
      <c r="S494" s="315"/>
      <c r="T494" s="340"/>
      <c r="U494" s="317"/>
      <c r="V494" s="343"/>
      <c r="W494" s="345"/>
      <c r="X494" s="343"/>
      <c r="Y494" s="285"/>
      <c r="Z494" s="285"/>
    </row>
    <row r="495" spans="1:26" ht="150" customHeight="1">
      <c r="A495" s="366"/>
      <c r="B495" s="366"/>
      <c r="C495" s="285"/>
      <c r="D495" s="309"/>
      <c r="E495" s="292"/>
      <c r="F495" s="336"/>
      <c r="G495" s="333"/>
      <c r="H495" s="309"/>
      <c r="I495" s="293"/>
      <c r="J495" s="293"/>
      <c r="K495" s="338"/>
      <c r="L495" s="315"/>
      <c r="M495" s="318"/>
      <c r="N495" s="316"/>
      <c r="O495" s="316"/>
      <c r="P495" s="322"/>
      <c r="Q495" s="315"/>
      <c r="R495" s="338"/>
      <c r="S495" s="315"/>
      <c r="T495" s="340"/>
      <c r="U495" s="317"/>
      <c r="V495" s="343"/>
      <c r="W495" s="345"/>
      <c r="X495" s="343"/>
      <c r="Y495" s="285"/>
      <c r="Z495" s="285"/>
    </row>
    <row r="496" spans="1:26" ht="150" customHeight="1">
      <c r="A496" s="366"/>
      <c r="B496" s="366"/>
      <c r="C496" s="285"/>
      <c r="D496" s="309"/>
      <c r="E496" s="292"/>
      <c r="F496" s="336"/>
      <c r="G496" s="333"/>
      <c r="H496" s="309"/>
      <c r="I496" s="293"/>
      <c r="J496" s="293"/>
      <c r="K496" s="338"/>
      <c r="L496" s="315"/>
      <c r="M496" s="318"/>
      <c r="N496" s="316"/>
      <c r="O496" s="316"/>
      <c r="P496" s="322"/>
      <c r="Q496" s="315"/>
      <c r="R496" s="338"/>
      <c r="S496" s="315"/>
      <c r="T496" s="340"/>
      <c r="U496" s="317"/>
      <c r="V496" s="343"/>
      <c r="W496" s="345"/>
      <c r="X496" s="343"/>
      <c r="Y496" s="285"/>
      <c r="Z496" s="285"/>
    </row>
    <row r="497" spans="1:26" ht="150" customHeight="1">
      <c r="A497" s="366"/>
      <c r="B497" s="366"/>
      <c r="C497" s="285"/>
      <c r="D497" s="309"/>
      <c r="E497" s="292"/>
      <c r="F497" s="336"/>
      <c r="G497" s="333"/>
      <c r="H497" s="309"/>
      <c r="I497" s="293"/>
      <c r="J497" s="293"/>
      <c r="K497" s="338"/>
      <c r="L497" s="315"/>
      <c r="M497" s="318"/>
      <c r="N497" s="316"/>
      <c r="O497" s="316"/>
      <c r="P497" s="322"/>
      <c r="Q497" s="315"/>
      <c r="R497" s="338"/>
      <c r="S497" s="315"/>
      <c r="T497" s="340"/>
      <c r="U497" s="317"/>
      <c r="V497" s="343"/>
      <c r="W497" s="345"/>
      <c r="X497" s="343"/>
      <c r="Y497" s="285"/>
      <c r="Z497" s="285"/>
    </row>
    <row r="498" spans="1:26" ht="150" customHeight="1">
      <c r="A498" s="366"/>
      <c r="B498" s="366"/>
      <c r="C498" s="285"/>
      <c r="D498" s="309"/>
      <c r="E498" s="292"/>
      <c r="F498" s="336"/>
      <c r="G498" s="333"/>
      <c r="H498" s="309"/>
      <c r="I498" s="293"/>
      <c r="J498" s="293"/>
      <c r="K498" s="338"/>
      <c r="L498" s="315"/>
      <c r="M498" s="318"/>
      <c r="N498" s="316"/>
      <c r="O498" s="316"/>
      <c r="P498" s="322"/>
      <c r="Q498" s="315"/>
      <c r="R498" s="338"/>
      <c r="S498" s="315"/>
      <c r="T498" s="340"/>
      <c r="U498" s="317"/>
      <c r="V498" s="343"/>
      <c r="W498" s="345"/>
      <c r="X498" s="343"/>
      <c r="Y498" s="285"/>
      <c r="Z498" s="285"/>
    </row>
    <row r="499" spans="1:26" ht="150" customHeight="1">
      <c r="A499" s="366"/>
      <c r="B499" s="366"/>
      <c r="C499" s="285"/>
      <c r="D499" s="309"/>
      <c r="E499" s="292"/>
      <c r="F499" s="336"/>
      <c r="G499" s="333"/>
      <c r="H499" s="309"/>
      <c r="I499" s="293"/>
      <c r="J499" s="293"/>
      <c r="K499" s="338"/>
      <c r="L499" s="315"/>
      <c r="M499" s="318"/>
      <c r="N499" s="316"/>
      <c r="O499" s="316"/>
      <c r="P499" s="322"/>
      <c r="Q499" s="315"/>
      <c r="R499" s="338"/>
      <c r="S499" s="315"/>
      <c r="T499" s="340"/>
      <c r="U499" s="317"/>
      <c r="V499" s="343"/>
      <c r="W499" s="345"/>
      <c r="X499" s="343"/>
      <c r="Y499" s="285"/>
      <c r="Z499" s="285"/>
    </row>
    <row r="500" spans="1:26" ht="150" customHeight="1">
      <c r="A500" s="366"/>
      <c r="B500" s="366"/>
      <c r="C500" s="285"/>
      <c r="D500" s="309"/>
      <c r="E500" s="292"/>
      <c r="F500" s="336"/>
      <c r="G500" s="333"/>
      <c r="H500" s="309"/>
      <c r="I500" s="293"/>
      <c r="J500" s="293"/>
      <c r="K500" s="338"/>
      <c r="L500" s="315"/>
      <c r="M500" s="318"/>
      <c r="N500" s="316"/>
      <c r="O500" s="316"/>
      <c r="P500" s="322"/>
      <c r="Q500" s="315"/>
      <c r="R500" s="338"/>
      <c r="S500" s="315"/>
      <c r="T500" s="340"/>
      <c r="U500" s="317"/>
      <c r="V500" s="343"/>
      <c r="W500" s="345"/>
      <c r="X500" s="343"/>
      <c r="Y500" s="285"/>
      <c r="Z500" s="285"/>
    </row>
    <row r="501" spans="1:26" ht="150" customHeight="1">
      <c r="A501" s="366"/>
      <c r="B501" s="366"/>
      <c r="C501" s="285"/>
      <c r="D501" s="309"/>
      <c r="E501" s="292"/>
      <c r="F501" s="336"/>
      <c r="G501" s="333"/>
      <c r="H501" s="309"/>
      <c r="I501" s="293"/>
      <c r="J501" s="293"/>
      <c r="K501" s="338"/>
      <c r="L501" s="315"/>
      <c r="M501" s="318"/>
      <c r="N501" s="316"/>
      <c r="O501" s="316"/>
      <c r="P501" s="322"/>
      <c r="Q501" s="315"/>
      <c r="R501" s="338"/>
      <c r="S501" s="315"/>
      <c r="T501" s="340"/>
      <c r="U501" s="317"/>
      <c r="V501" s="343"/>
      <c r="W501" s="345"/>
      <c r="X501" s="343"/>
      <c r="Y501" s="285"/>
      <c r="Z501" s="285"/>
    </row>
    <row r="502" spans="1:26" ht="150" customHeight="1"/>
    <row r="503" spans="1:26" ht="125.1" customHeight="1"/>
    <row r="504" spans="1:26" ht="125.1" customHeight="1"/>
    <row r="505" spans="1:26" ht="125.1" customHeight="1"/>
    <row r="506" spans="1:26" ht="125.1" customHeight="1"/>
    <row r="507" spans="1:26" ht="125.1" customHeight="1"/>
    <row r="508" spans="1:26" ht="125.1" customHeight="1"/>
    <row r="509" spans="1:26" ht="125.1" customHeight="1"/>
    <row r="510" spans="1:26" ht="125.1" customHeight="1"/>
    <row r="511" spans="1:26" ht="125.1" customHeight="1"/>
    <row r="512" spans="1:26" ht="125.1" customHeight="1"/>
    <row r="513" ht="125.1" customHeight="1"/>
    <row r="514" ht="125.1" customHeight="1"/>
    <row r="515" ht="125.1" customHeight="1"/>
    <row r="516" ht="125.1" customHeight="1"/>
    <row r="517" ht="125.1" customHeight="1"/>
    <row r="518" ht="125.1" customHeight="1"/>
    <row r="519" ht="125.1" customHeight="1"/>
    <row r="520" ht="125.1" customHeight="1"/>
    <row r="521" ht="125.1" customHeight="1"/>
    <row r="522" ht="125.1" customHeight="1"/>
    <row r="523" ht="125.1" customHeight="1"/>
    <row r="524" ht="125.1" customHeight="1"/>
    <row r="525" ht="125.1" customHeight="1"/>
    <row r="526" ht="125.1" customHeight="1"/>
    <row r="527" ht="125.1" customHeight="1"/>
    <row r="528" ht="125.1" customHeight="1"/>
    <row r="529" ht="125.1" customHeight="1"/>
    <row r="530" ht="125.1" customHeight="1"/>
    <row r="531" ht="125.1" customHeight="1"/>
    <row r="532" ht="125.1" customHeight="1"/>
    <row r="533" ht="125.1" customHeight="1"/>
    <row r="534" ht="125.1" customHeight="1"/>
    <row r="535" ht="125.1" customHeight="1"/>
    <row r="536" ht="125.1" customHeight="1"/>
    <row r="537" ht="125.1" customHeight="1"/>
    <row r="538" ht="125.1" customHeight="1"/>
    <row r="539" ht="125.1" customHeight="1"/>
    <row r="540" ht="125.1" customHeight="1"/>
    <row r="541" ht="125.1" customHeight="1"/>
    <row r="542" ht="125.1" customHeight="1"/>
    <row r="543" ht="125.1" customHeight="1"/>
    <row r="544" ht="125.1" customHeight="1"/>
    <row r="545" ht="125.1" customHeight="1"/>
    <row r="546" ht="125.1" customHeight="1"/>
    <row r="547" ht="125.1" customHeight="1"/>
    <row r="548" ht="125.1" customHeight="1"/>
    <row r="549" ht="125.1" customHeight="1"/>
    <row r="550" ht="125.1" customHeight="1"/>
    <row r="551" ht="125.1" customHeight="1"/>
    <row r="552" ht="125.1" customHeight="1"/>
    <row r="553" ht="125.1" customHeight="1"/>
    <row r="554" ht="125.1" customHeight="1"/>
    <row r="555" ht="125.1" customHeight="1"/>
    <row r="556" ht="125.1" customHeight="1"/>
    <row r="557" ht="125.1" customHeight="1"/>
    <row r="558" ht="125.1" customHeight="1"/>
    <row r="559" ht="125.1" customHeight="1"/>
    <row r="560" ht="125.1" customHeight="1"/>
    <row r="561" ht="125.1" customHeight="1"/>
    <row r="562" ht="125.1" customHeight="1"/>
    <row r="563" ht="125.1" customHeight="1"/>
    <row r="564" ht="125.1" customHeight="1"/>
    <row r="565" ht="125.1" customHeight="1"/>
    <row r="566" ht="125.1" customHeight="1"/>
    <row r="567" ht="125.1" customHeight="1"/>
    <row r="568" ht="125.1" customHeight="1"/>
    <row r="569" ht="125.1" customHeight="1"/>
    <row r="570" ht="125.1" customHeight="1"/>
    <row r="571" ht="125.1" customHeight="1"/>
    <row r="572" ht="125.1" customHeight="1"/>
    <row r="573" ht="125.1" customHeight="1"/>
    <row r="574" ht="125.1" customHeight="1"/>
    <row r="575" ht="125.1" customHeight="1"/>
    <row r="576" ht="125.1" customHeight="1"/>
    <row r="577" ht="125.1" customHeight="1"/>
    <row r="578" ht="125.1" customHeight="1"/>
    <row r="579" ht="125.1" customHeight="1"/>
    <row r="580" ht="125.1" customHeight="1"/>
    <row r="581" ht="125.1" customHeight="1"/>
    <row r="582" ht="125.1" customHeight="1"/>
    <row r="583" ht="125.1" customHeight="1"/>
    <row r="584" ht="125.1" customHeight="1"/>
    <row r="585" ht="125.1" customHeight="1"/>
    <row r="586" ht="125.1" customHeight="1"/>
    <row r="587" ht="125.1" customHeight="1"/>
    <row r="588" ht="125.1" customHeight="1"/>
    <row r="589" ht="125.1" customHeight="1"/>
    <row r="590" ht="125.1" customHeight="1"/>
    <row r="591" ht="125.1" customHeight="1"/>
    <row r="592" ht="125.1" customHeight="1"/>
    <row r="593" ht="125.1" customHeight="1"/>
    <row r="594" ht="125.1" customHeight="1"/>
    <row r="595" ht="125.1" customHeight="1"/>
    <row r="596" ht="125.1" customHeight="1"/>
    <row r="597" ht="125.1" customHeight="1"/>
    <row r="598" ht="125.1" customHeight="1"/>
    <row r="599" ht="125.1" customHeight="1"/>
    <row r="600" ht="125.1" customHeight="1"/>
    <row r="601" ht="125.1" customHeight="1"/>
    <row r="602" ht="125.1" customHeight="1"/>
    <row r="603" ht="125.1" customHeight="1"/>
    <row r="604" ht="125.1" customHeight="1"/>
    <row r="605" ht="125.1" customHeight="1"/>
    <row r="606" ht="125.1" customHeight="1"/>
    <row r="607" ht="125.1" customHeight="1"/>
    <row r="608" ht="125.1" customHeight="1"/>
    <row r="609" ht="125.1" customHeight="1"/>
    <row r="610" ht="125.1" customHeight="1"/>
    <row r="611" ht="125.1" customHeight="1"/>
    <row r="612" ht="125.1" customHeight="1"/>
    <row r="613" ht="125.1" customHeight="1"/>
    <row r="614" ht="125.1" customHeight="1"/>
    <row r="615" ht="125.1" customHeight="1"/>
    <row r="616" ht="125.1" customHeight="1"/>
    <row r="617" ht="125.1" customHeight="1"/>
    <row r="618" ht="125.1" customHeight="1"/>
    <row r="619" ht="125.1" customHeight="1"/>
    <row r="620" ht="125.1" customHeight="1"/>
    <row r="621" ht="125.1" customHeight="1"/>
    <row r="622" ht="125.1" customHeight="1"/>
    <row r="623" ht="125.1" customHeight="1"/>
    <row r="624" ht="125.1" customHeight="1"/>
    <row r="625" ht="125.1" customHeight="1"/>
    <row r="626" ht="125.1" customHeight="1"/>
    <row r="627" ht="125.1" customHeight="1"/>
    <row r="628" ht="125.1" customHeight="1"/>
    <row r="629" ht="125.1" customHeight="1"/>
    <row r="630" ht="125.1" customHeight="1"/>
    <row r="631" ht="125.1" customHeight="1"/>
    <row r="632" ht="125.1" customHeight="1"/>
    <row r="633" ht="125.1" customHeight="1"/>
    <row r="634" ht="125.1" customHeight="1"/>
    <row r="635" ht="125.1" customHeight="1"/>
    <row r="636" ht="125.1" customHeight="1"/>
    <row r="637" ht="125.1" customHeight="1"/>
    <row r="638" ht="125.1" customHeight="1"/>
    <row r="639" ht="125.1" customHeight="1"/>
    <row r="640" ht="125.1" customHeight="1"/>
    <row r="641" ht="125.1" customHeight="1"/>
    <row r="642" ht="125.1" customHeight="1"/>
    <row r="643" ht="125.1" customHeight="1"/>
    <row r="644" ht="125.1" customHeight="1"/>
    <row r="645" ht="125.1" customHeight="1"/>
    <row r="646" ht="125.1" customHeight="1"/>
    <row r="647" ht="125.1" customHeight="1"/>
    <row r="648" ht="125.1" customHeight="1"/>
    <row r="649" ht="125.1" customHeight="1"/>
    <row r="650" ht="125.1" customHeight="1"/>
    <row r="651" ht="125.1" customHeight="1"/>
    <row r="652" ht="125.1" customHeight="1"/>
    <row r="653" ht="125.1" customHeight="1"/>
    <row r="654" ht="125.1" customHeight="1"/>
    <row r="655" ht="125.1" customHeight="1"/>
    <row r="656" ht="125.1" customHeight="1"/>
    <row r="657" ht="125.1" customHeight="1"/>
    <row r="658" ht="125.1" customHeight="1"/>
    <row r="659" ht="125.1" customHeight="1"/>
    <row r="660" ht="125.1" customHeight="1"/>
    <row r="661" ht="125.1" customHeight="1"/>
    <row r="662" ht="125.1" customHeight="1"/>
    <row r="663" ht="125.1" customHeight="1"/>
    <row r="664" ht="125.1" customHeight="1"/>
    <row r="665" ht="125.1" customHeight="1"/>
    <row r="666" ht="125.1" customHeight="1"/>
    <row r="667" ht="125.1" customHeight="1"/>
    <row r="668" ht="125.1" customHeight="1"/>
    <row r="669" ht="125.1" customHeight="1"/>
    <row r="670" ht="125.1" customHeight="1"/>
    <row r="671" ht="125.1" customHeight="1"/>
    <row r="672" ht="125.1" customHeight="1"/>
    <row r="673" ht="125.1" customHeight="1"/>
    <row r="674" ht="125.1" customHeight="1"/>
    <row r="675" ht="125.1" customHeight="1"/>
    <row r="676" ht="125.1" customHeight="1"/>
    <row r="677" ht="125.1" customHeight="1"/>
    <row r="678" ht="125.1" customHeight="1"/>
    <row r="679" ht="125.1" customHeight="1"/>
    <row r="680" ht="125.1" customHeight="1"/>
    <row r="681" ht="125.1" customHeight="1"/>
    <row r="682" ht="125.1" customHeight="1"/>
    <row r="683" ht="125.1" customHeight="1"/>
    <row r="684" ht="125.1" customHeight="1"/>
    <row r="685" ht="125.1" customHeight="1"/>
    <row r="686" ht="125.1" customHeight="1"/>
    <row r="687" ht="125.1" customHeight="1"/>
    <row r="688" ht="125.1" customHeight="1"/>
    <row r="689" ht="125.1" customHeight="1"/>
    <row r="690" ht="125.1" customHeight="1"/>
    <row r="691" ht="125.1" customHeight="1"/>
    <row r="692" ht="125.1" customHeight="1"/>
    <row r="693" ht="125.1" customHeight="1"/>
    <row r="694" ht="125.1" customHeight="1"/>
    <row r="695" ht="125.1" customHeight="1"/>
    <row r="696" ht="125.1" customHeight="1"/>
    <row r="697" ht="125.1" customHeight="1"/>
    <row r="698" ht="125.1" customHeight="1"/>
    <row r="699" ht="125.1" customHeight="1"/>
    <row r="700" ht="125.1" customHeight="1"/>
    <row r="701" ht="125.1" customHeight="1"/>
    <row r="702" ht="125.1" customHeight="1"/>
    <row r="703" ht="125.1" customHeight="1"/>
    <row r="704" ht="125.1" customHeight="1"/>
    <row r="705" ht="125.1" customHeight="1"/>
    <row r="706" ht="125.1" customHeight="1"/>
    <row r="707" ht="125.1" customHeight="1"/>
    <row r="708" ht="125.1" customHeight="1"/>
    <row r="709" ht="125.1" customHeight="1"/>
    <row r="710" ht="125.1" customHeight="1"/>
    <row r="711" ht="125.1" customHeight="1"/>
    <row r="712" ht="125.1" customHeight="1"/>
    <row r="713" ht="125.1" customHeight="1"/>
    <row r="714" ht="125.1" customHeight="1"/>
    <row r="715" ht="125.1" customHeight="1"/>
    <row r="716" ht="125.1" customHeight="1"/>
    <row r="717" ht="125.1" customHeight="1"/>
    <row r="718" ht="125.1" customHeight="1"/>
    <row r="719" ht="125.1" customHeight="1"/>
    <row r="720" ht="125.1" customHeight="1"/>
    <row r="721" ht="125.1" customHeight="1"/>
    <row r="722" ht="125.1" customHeight="1"/>
    <row r="723" ht="125.1" customHeight="1"/>
    <row r="724" ht="125.1" customHeight="1"/>
    <row r="725" ht="125.1" customHeight="1"/>
    <row r="726" ht="125.1" customHeight="1"/>
    <row r="727" ht="125.1" customHeight="1"/>
    <row r="728" ht="125.1" customHeight="1"/>
    <row r="729" ht="125.1" customHeight="1"/>
    <row r="730" ht="125.1" customHeight="1"/>
    <row r="731" ht="125.1" customHeight="1"/>
    <row r="732" ht="125.1" customHeight="1"/>
    <row r="733" ht="125.1" customHeight="1"/>
    <row r="734" ht="125.1" customHeight="1"/>
    <row r="735" ht="125.1" customHeight="1"/>
    <row r="736" ht="125.1" customHeight="1"/>
    <row r="737" ht="125.1" customHeight="1"/>
    <row r="738" ht="125.1" customHeight="1"/>
    <row r="739" ht="125.1" customHeight="1"/>
    <row r="740" ht="125.1" customHeight="1"/>
    <row r="741" ht="125.1" customHeight="1"/>
    <row r="742" ht="125.1" customHeight="1"/>
    <row r="743" ht="125.1" customHeight="1"/>
    <row r="744" ht="125.1" customHeight="1"/>
    <row r="745" ht="125.1" customHeight="1"/>
    <row r="746" ht="125.1" customHeight="1"/>
    <row r="747" ht="125.1" customHeight="1"/>
    <row r="748" ht="125.1" customHeight="1"/>
    <row r="749" ht="125.1" customHeight="1"/>
    <row r="750" ht="125.1" customHeight="1"/>
    <row r="751" ht="125.1" customHeight="1"/>
    <row r="752" ht="125.1" customHeight="1"/>
    <row r="753" ht="125.1" customHeight="1"/>
    <row r="754" ht="125.1" customHeight="1"/>
    <row r="755" ht="125.1" customHeight="1"/>
    <row r="756" ht="125.1" customHeight="1"/>
    <row r="757" ht="125.1" customHeight="1"/>
    <row r="758" ht="125.1" customHeight="1"/>
    <row r="759" ht="125.1" customHeight="1"/>
    <row r="760" ht="125.1" customHeight="1"/>
    <row r="761" ht="125.1" customHeight="1"/>
    <row r="762" ht="125.1" customHeight="1"/>
    <row r="763" ht="125.1" customHeight="1"/>
    <row r="764" ht="125.1" customHeight="1"/>
    <row r="765" ht="125.1" customHeight="1"/>
    <row r="766" ht="125.1" customHeight="1"/>
    <row r="767" ht="125.1" customHeight="1"/>
    <row r="768" ht="125.1" customHeight="1"/>
    <row r="769" ht="125.1" customHeight="1"/>
    <row r="770" ht="125.1" customHeight="1"/>
    <row r="771" ht="125.1" customHeight="1"/>
    <row r="772" ht="125.1" customHeight="1"/>
    <row r="773" ht="125.1" customHeight="1"/>
    <row r="774" ht="125.1" customHeight="1"/>
    <row r="775" ht="125.1" customHeight="1"/>
    <row r="776" ht="125.1" customHeight="1"/>
    <row r="777" ht="125.1" customHeight="1"/>
    <row r="778" ht="125.1" customHeight="1"/>
    <row r="779" ht="125.1" customHeight="1"/>
    <row r="780" ht="125.1" customHeight="1"/>
    <row r="781" ht="125.1" customHeight="1"/>
    <row r="782" ht="125.1" customHeight="1"/>
    <row r="783" ht="125.1" customHeight="1"/>
    <row r="784" ht="125.1" customHeight="1"/>
    <row r="785" ht="125.1" customHeight="1"/>
    <row r="786" ht="125.1" customHeight="1"/>
    <row r="787" ht="125.1" customHeight="1"/>
    <row r="788" ht="125.1" customHeight="1"/>
    <row r="789" ht="125.1" customHeight="1"/>
    <row r="790" ht="125.1" customHeight="1"/>
    <row r="791" ht="125.1" customHeight="1"/>
    <row r="792" ht="125.1" customHeight="1"/>
    <row r="793" ht="125.1" customHeight="1"/>
    <row r="794" ht="125.1" customHeight="1"/>
    <row r="795" ht="125.1" customHeight="1"/>
    <row r="796" ht="125.1" customHeight="1"/>
    <row r="797" ht="125.1" customHeight="1"/>
    <row r="798" ht="125.1" customHeight="1"/>
    <row r="799" ht="125.1" customHeight="1"/>
    <row r="800" ht="125.1" customHeight="1"/>
    <row r="801" ht="125.1" customHeight="1"/>
    <row r="802" ht="125.1" customHeight="1"/>
    <row r="803" ht="125.1" customHeight="1"/>
    <row r="804" ht="125.1" customHeight="1"/>
    <row r="805" ht="125.1" customHeight="1"/>
    <row r="806" ht="125.1" customHeight="1"/>
    <row r="807" ht="125.1" customHeight="1"/>
    <row r="808" ht="125.1" customHeight="1"/>
    <row r="809" ht="125.1" customHeight="1"/>
    <row r="810" ht="125.1" customHeight="1"/>
    <row r="811" ht="125.1" customHeight="1"/>
    <row r="812" ht="125.1" customHeight="1"/>
    <row r="813" ht="125.1" customHeight="1"/>
    <row r="814" ht="125.1" customHeight="1"/>
    <row r="815" ht="125.1" customHeight="1"/>
    <row r="816" ht="125.1" customHeight="1"/>
    <row r="817" ht="125.1" customHeight="1"/>
    <row r="818" ht="125.1" customHeight="1"/>
    <row r="819" ht="125.1" customHeight="1"/>
    <row r="820" ht="125.1" customHeight="1"/>
    <row r="821" ht="125.1" customHeight="1"/>
    <row r="822" ht="125.1" customHeight="1"/>
    <row r="823" ht="125.1" customHeight="1"/>
    <row r="824" ht="125.1" customHeight="1"/>
    <row r="825" ht="125.1" customHeight="1"/>
    <row r="826" ht="125.1" customHeight="1"/>
    <row r="827" ht="125.1" customHeight="1"/>
    <row r="828" ht="125.1" customHeight="1"/>
    <row r="829" ht="125.1" customHeight="1"/>
    <row r="830" ht="125.1" customHeight="1"/>
    <row r="831" ht="125.1" customHeight="1"/>
    <row r="832" ht="125.1" customHeight="1"/>
    <row r="833" ht="125.1" customHeight="1"/>
    <row r="834" ht="125.1" customHeight="1"/>
    <row r="835" ht="125.1" customHeight="1"/>
    <row r="836" ht="125.1" customHeight="1"/>
    <row r="837" ht="125.1" customHeight="1"/>
    <row r="838" ht="125.1" customHeight="1"/>
    <row r="839" ht="125.1" customHeight="1"/>
    <row r="840" ht="125.1" customHeight="1"/>
    <row r="841" ht="125.1" customHeight="1"/>
    <row r="842" ht="125.1" customHeight="1"/>
    <row r="843" ht="125.1" customHeight="1"/>
    <row r="844" ht="125.1" customHeight="1"/>
    <row r="845" ht="125.1" customHeight="1"/>
    <row r="846" ht="125.1" customHeight="1"/>
    <row r="847" ht="125.1" customHeight="1"/>
    <row r="848" ht="125.1" customHeight="1"/>
    <row r="849" ht="125.1" customHeight="1"/>
    <row r="850" ht="125.1" customHeight="1"/>
    <row r="851" ht="125.1" customHeight="1"/>
    <row r="852" ht="125.1" customHeight="1"/>
    <row r="853" ht="125.1" customHeight="1"/>
    <row r="854" ht="125.1" customHeight="1"/>
    <row r="855" ht="125.1" customHeight="1"/>
    <row r="856" ht="125.1" customHeight="1"/>
    <row r="857" ht="125.1" customHeight="1"/>
    <row r="858" ht="125.1" customHeight="1"/>
    <row r="859" ht="125.1" customHeight="1"/>
    <row r="860" ht="125.1" customHeight="1"/>
    <row r="861" ht="125.1" customHeight="1"/>
    <row r="862" ht="125.1" customHeight="1"/>
    <row r="863" ht="125.1" customHeight="1"/>
    <row r="864" ht="125.1" customHeight="1"/>
    <row r="865" ht="125.1" customHeight="1"/>
    <row r="866" ht="125.1" customHeight="1"/>
    <row r="867" ht="125.1" customHeight="1"/>
    <row r="868" ht="125.1" customHeight="1"/>
    <row r="869" ht="125.1" customHeight="1"/>
    <row r="870" ht="125.1" customHeight="1"/>
    <row r="871" ht="125.1" customHeight="1"/>
  </sheetData>
  <sheetProtection autoFilter="0"/>
  <autoFilter ref="A3:X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P8"/>
  <sheetViews>
    <sheetView workbookViewId="0">
      <selection activeCell="J21" sqref="J21"/>
    </sheetView>
  </sheetViews>
  <sheetFormatPr baseColWidth="10" defaultRowHeight="15"/>
  <cols>
    <col min="2" max="2" width="16.42578125" bestFit="1" customWidth="1"/>
    <col min="16" max="16" width="15.5703125" bestFit="1" customWidth="1"/>
  </cols>
  <sheetData>
    <row r="1" spans="1:16" ht="15.75" thickBot="1"/>
    <row r="2" spans="1:16" ht="32.25" thickBot="1">
      <c r="A2" s="294"/>
      <c r="B2" s="265"/>
      <c r="C2" s="266" t="s">
        <v>822</v>
      </c>
      <c r="D2" s="267"/>
      <c r="E2" s="269" t="s">
        <v>814</v>
      </c>
      <c r="F2" s="267" t="s">
        <v>819</v>
      </c>
      <c r="G2" s="269" t="s">
        <v>815</v>
      </c>
      <c r="H2" s="267" t="s">
        <v>820</v>
      </c>
      <c r="I2" s="268" t="s">
        <v>821</v>
      </c>
      <c r="J2" s="294"/>
      <c r="K2" s="294"/>
      <c r="L2" s="294"/>
      <c r="M2" s="294"/>
      <c r="N2" s="294"/>
      <c r="O2" s="294"/>
      <c r="P2" s="294"/>
    </row>
    <row r="3" spans="1:16" ht="15.75">
      <c r="A3" s="294"/>
      <c r="B3" s="262" t="s">
        <v>812</v>
      </c>
      <c r="C3" s="263">
        <v>100</v>
      </c>
      <c r="D3" s="264" t="s">
        <v>798</v>
      </c>
      <c r="E3" s="271"/>
      <c r="F3" s="264">
        <f>E3*C3</f>
        <v>0</v>
      </c>
      <c r="G3" s="270" t="s">
        <v>50</v>
      </c>
      <c r="H3" s="264"/>
      <c r="I3" s="274">
        <f>F3</f>
        <v>0</v>
      </c>
      <c r="J3" s="415">
        <f>SUM(I3:I7)</f>
        <v>0</v>
      </c>
      <c r="K3" s="415" t="s">
        <v>798</v>
      </c>
      <c r="L3" s="294"/>
      <c r="M3" s="294"/>
      <c r="N3" s="294"/>
      <c r="O3" s="294"/>
      <c r="P3" s="294"/>
    </row>
    <row r="4" spans="1:16" ht="16.5" thickBot="1">
      <c r="A4" s="294"/>
      <c r="B4" s="260" t="s">
        <v>813</v>
      </c>
      <c r="C4" s="258">
        <v>300</v>
      </c>
      <c r="D4" s="256" t="s">
        <v>798</v>
      </c>
      <c r="E4" s="272"/>
      <c r="F4" s="256">
        <f>E4*C4</f>
        <v>0</v>
      </c>
      <c r="G4" s="272"/>
      <c r="H4" s="256">
        <f>G4*C4/3</f>
        <v>0</v>
      </c>
      <c r="I4" s="275">
        <f>H4+F4</f>
        <v>0</v>
      </c>
      <c r="J4" s="416"/>
      <c r="K4" s="416"/>
      <c r="L4" s="294"/>
      <c r="M4" s="294"/>
      <c r="N4" s="294"/>
      <c r="O4" s="294"/>
      <c r="P4" s="294"/>
    </row>
    <row r="5" spans="1:16" ht="16.5" thickBot="1">
      <c r="A5" s="294"/>
      <c r="B5" s="260" t="s">
        <v>809</v>
      </c>
      <c r="C5" s="258">
        <v>270</v>
      </c>
      <c r="D5" s="256" t="s">
        <v>798</v>
      </c>
      <c r="E5" s="272"/>
      <c r="F5" s="256">
        <f>E5*C5</f>
        <v>0</v>
      </c>
      <c r="G5" s="272"/>
      <c r="H5" s="256">
        <f>G5*C5/3</f>
        <v>0</v>
      </c>
      <c r="I5" s="275">
        <f>H5+F5</f>
        <v>0</v>
      </c>
      <c r="J5" s="416"/>
      <c r="K5" s="416"/>
      <c r="L5" s="277" t="s">
        <v>823</v>
      </c>
      <c r="M5" s="278">
        <v>1000</v>
      </c>
      <c r="N5" s="279" t="s">
        <v>824</v>
      </c>
      <c r="O5" s="280">
        <f>J3*M5/10000</f>
        <v>0</v>
      </c>
      <c r="P5" s="281" t="s">
        <v>825</v>
      </c>
    </row>
    <row r="6" spans="1:16" ht="15.75">
      <c r="A6" s="294"/>
      <c r="B6" s="260" t="s">
        <v>810</v>
      </c>
      <c r="C6" s="258">
        <v>330</v>
      </c>
      <c r="D6" s="256" t="s">
        <v>798</v>
      </c>
      <c r="E6" s="272"/>
      <c r="F6" s="256">
        <f>E6*C6</f>
        <v>0</v>
      </c>
      <c r="G6" s="272"/>
      <c r="H6" s="256">
        <f>G6*C6/3</f>
        <v>0</v>
      </c>
      <c r="I6" s="275">
        <f>H6+F6</f>
        <v>0</v>
      </c>
      <c r="J6" s="416"/>
      <c r="K6" s="416"/>
      <c r="L6" s="418"/>
      <c r="M6" s="418"/>
      <c r="N6" s="294"/>
      <c r="O6" s="294"/>
      <c r="P6" s="294"/>
    </row>
    <row r="7" spans="1:16" ht="16.5" thickBot="1">
      <c r="A7" s="294"/>
      <c r="B7" s="261" t="s">
        <v>811</v>
      </c>
      <c r="C7" s="259">
        <v>180</v>
      </c>
      <c r="D7" s="257" t="s">
        <v>798</v>
      </c>
      <c r="E7" s="273"/>
      <c r="F7" s="257">
        <f>E7*C7</f>
        <v>0</v>
      </c>
      <c r="G7" s="273"/>
      <c r="H7" s="257">
        <f>G7*C7/3</f>
        <v>0</v>
      </c>
      <c r="I7" s="276">
        <f>H7+F7</f>
        <v>0</v>
      </c>
      <c r="J7" s="417"/>
      <c r="K7" s="417"/>
      <c r="L7" s="294"/>
      <c r="M7" s="294"/>
      <c r="N7" s="294"/>
      <c r="O7" s="294"/>
      <c r="P7" s="294"/>
    </row>
    <row r="8" spans="1:16">
      <c r="A8" s="294"/>
      <c r="B8" s="294"/>
      <c r="C8" s="294"/>
      <c r="D8" s="294"/>
      <c r="E8" s="294"/>
      <c r="F8" s="294"/>
      <c r="G8" s="294"/>
      <c r="H8" s="294"/>
      <c r="I8" s="294"/>
      <c r="J8" s="294"/>
      <c r="K8" s="294"/>
      <c r="L8" s="294"/>
      <c r="M8" s="294"/>
      <c r="N8" s="294"/>
      <c r="O8" s="294"/>
      <c r="P8" s="294"/>
    </row>
  </sheetData>
  <mergeCells count="3">
    <mergeCell ref="J3:J7"/>
    <mergeCell ref="K3:K7"/>
    <mergeCell ref="L6:M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JB101"/>
  <sheetViews>
    <sheetView zoomScale="70" zoomScaleNormal="70" zoomScaleSheetLayoutView="85" zoomScalePageLayoutView="40" workbookViewId="0">
      <pane ySplit="1" topLeftCell="A2" activePane="bottomLeft" state="frozen"/>
      <selection pane="bottomLeft" activeCell="I3" sqref="I3"/>
    </sheetView>
  </sheetViews>
  <sheetFormatPr baseColWidth="10" defaultRowHeight="129.94999999999999" customHeight="1"/>
  <cols>
    <col min="1" max="1" width="6.140625" style="221" customWidth="1"/>
    <col min="2" max="2" width="14.85546875" style="222" bestFit="1" customWidth="1"/>
    <col min="3" max="3" width="33.5703125" style="237" customWidth="1"/>
    <col min="4" max="4" width="40.5703125" style="249" customWidth="1"/>
    <col min="5" max="5" width="12.140625" style="219" bestFit="1" customWidth="1"/>
    <col min="6" max="6" width="21.7109375" style="78" customWidth="1"/>
    <col min="7" max="7" width="11.28515625" style="252" customWidth="1"/>
    <col min="8" max="8" width="32.7109375" style="69" customWidth="1"/>
    <col min="9" max="9" width="38.140625" style="255" customWidth="1"/>
    <col min="10" max="10" width="41.7109375" style="71" customWidth="1"/>
    <col min="11" max="11" width="18.140625" style="85" customWidth="1"/>
    <col min="12" max="12" width="26.28515625" style="86" customWidth="1"/>
    <col min="13" max="13" width="4.28515625" style="81" customWidth="1"/>
    <col min="14" max="14" width="4.42578125" style="87" customWidth="1"/>
    <col min="15" max="15" width="14.28515625" style="50" customWidth="1"/>
    <col min="16" max="259" width="12.28515625" style="22" customWidth="1"/>
    <col min="260" max="262" width="12.28515625" style="67" customWidth="1"/>
    <col min="263" max="1031" width="12.28515625" style="75" customWidth="1"/>
    <col min="1032" max="16384" width="11.42578125" style="75"/>
  </cols>
  <sheetData>
    <row r="1" spans="1:262" s="231" customFormat="1" ht="96.75" customHeight="1">
      <c r="A1" s="232" t="s">
        <v>691</v>
      </c>
      <c r="B1" s="223" t="s">
        <v>406</v>
      </c>
      <c r="C1" s="224" t="s">
        <v>444</v>
      </c>
      <c r="D1" s="225" t="s">
        <v>445</v>
      </c>
      <c r="E1" s="228" t="s">
        <v>399</v>
      </c>
      <c r="F1" s="224" t="s">
        <v>395</v>
      </c>
      <c r="G1" s="226" t="s">
        <v>29</v>
      </c>
      <c r="H1" s="224" t="s">
        <v>408</v>
      </c>
      <c r="I1" s="226" t="s">
        <v>400</v>
      </c>
      <c r="J1" s="224" t="s">
        <v>401</v>
      </c>
      <c r="K1" s="225" t="s">
        <v>30</v>
      </c>
      <c r="L1" s="224" t="s">
        <v>31</v>
      </c>
      <c r="M1" s="227" t="s">
        <v>237</v>
      </c>
      <c r="N1" s="228" t="s">
        <v>441</v>
      </c>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29"/>
      <c r="DR1" s="229"/>
      <c r="DS1" s="229"/>
      <c r="DT1" s="229"/>
      <c r="DU1" s="229"/>
      <c r="DV1" s="229"/>
      <c r="DW1" s="229"/>
      <c r="DX1" s="229"/>
      <c r="DY1" s="229"/>
      <c r="DZ1" s="229"/>
      <c r="EA1" s="229"/>
      <c r="EB1" s="229"/>
      <c r="EC1" s="229"/>
      <c r="ED1" s="229"/>
      <c r="EE1" s="229"/>
      <c r="EF1" s="229"/>
      <c r="EG1" s="229"/>
      <c r="EH1" s="229"/>
      <c r="EI1" s="229"/>
      <c r="EJ1" s="229"/>
      <c r="EK1" s="229"/>
      <c r="EL1" s="229"/>
      <c r="EM1" s="229"/>
      <c r="EN1" s="229"/>
      <c r="EO1" s="229"/>
      <c r="EP1" s="229"/>
      <c r="EQ1" s="229"/>
      <c r="ER1" s="229"/>
      <c r="ES1" s="229"/>
      <c r="ET1" s="229"/>
      <c r="EU1" s="229"/>
      <c r="EV1" s="229"/>
      <c r="EW1" s="229"/>
      <c r="EX1" s="229"/>
      <c r="EY1" s="229"/>
      <c r="EZ1" s="229"/>
      <c r="FA1" s="229"/>
      <c r="FB1" s="229"/>
      <c r="FC1" s="229"/>
      <c r="FD1" s="229"/>
      <c r="FE1" s="229"/>
      <c r="FF1" s="229"/>
      <c r="FG1" s="229"/>
      <c r="FH1" s="229"/>
      <c r="FI1" s="229"/>
      <c r="FJ1" s="229"/>
      <c r="FK1" s="229"/>
      <c r="FL1" s="229"/>
      <c r="FM1" s="229"/>
      <c r="FN1" s="229"/>
      <c r="FO1" s="229"/>
      <c r="FP1" s="229"/>
      <c r="FQ1" s="229"/>
      <c r="FR1" s="229"/>
      <c r="FS1" s="229"/>
      <c r="FT1" s="229"/>
      <c r="FU1" s="229"/>
      <c r="FV1" s="229"/>
      <c r="FW1" s="229"/>
      <c r="FX1" s="229"/>
      <c r="FY1" s="229"/>
      <c r="FZ1" s="229"/>
      <c r="GA1" s="229"/>
      <c r="GB1" s="229"/>
      <c r="GC1" s="229"/>
      <c r="GD1" s="229"/>
      <c r="GE1" s="229"/>
      <c r="GF1" s="229"/>
      <c r="GG1" s="229"/>
      <c r="GH1" s="229"/>
      <c r="GI1" s="229"/>
      <c r="GJ1" s="229"/>
      <c r="GK1" s="229"/>
      <c r="GL1" s="229"/>
      <c r="GM1" s="229"/>
      <c r="GN1" s="229"/>
      <c r="GO1" s="229"/>
      <c r="GP1" s="229"/>
      <c r="GQ1" s="229"/>
      <c r="GR1" s="229"/>
      <c r="GS1" s="229"/>
      <c r="GT1" s="229"/>
      <c r="GU1" s="229"/>
      <c r="GV1" s="229"/>
      <c r="GW1" s="229"/>
      <c r="GX1" s="229"/>
      <c r="GY1" s="229"/>
      <c r="GZ1" s="229"/>
      <c r="HA1" s="229"/>
      <c r="HB1" s="229"/>
      <c r="HC1" s="229"/>
      <c r="HD1" s="229"/>
      <c r="HE1" s="229"/>
      <c r="HF1" s="229"/>
      <c r="HG1" s="229"/>
      <c r="HH1" s="229"/>
      <c r="HI1" s="229"/>
      <c r="HJ1" s="229"/>
      <c r="HK1" s="229"/>
      <c r="HL1" s="229"/>
      <c r="HM1" s="229"/>
      <c r="HN1" s="229"/>
      <c r="HO1" s="229"/>
      <c r="HP1" s="229"/>
      <c r="HQ1" s="229"/>
      <c r="HR1" s="229"/>
      <c r="HS1" s="229"/>
      <c r="HT1" s="229"/>
      <c r="HU1" s="229"/>
      <c r="HV1" s="229"/>
      <c r="HW1" s="229"/>
      <c r="HX1" s="229"/>
      <c r="HY1" s="229"/>
      <c r="HZ1" s="229"/>
      <c r="IA1" s="229"/>
      <c r="IB1" s="229"/>
      <c r="IC1" s="229"/>
      <c r="ID1" s="229"/>
      <c r="IE1" s="229"/>
      <c r="IF1" s="229"/>
      <c r="IG1" s="229"/>
      <c r="IH1" s="229"/>
      <c r="II1" s="229"/>
      <c r="IJ1" s="229"/>
      <c r="IK1" s="229"/>
      <c r="IL1" s="229"/>
      <c r="IM1" s="229"/>
      <c r="IN1" s="229"/>
      <c r="IO1" s="229"/>
      <c r="IP1" s="229"/>
      <c r="IQ1" s="229"/>
      <c r="IR1" s="229"/>
      <c r="IS1" s="229"/>
      <c r="IT1" s="229"/>
      <c r="IU1" s="229"/>
      <c r="IV1" s="229"/>
      <c r="IW1" s="229"/>
      <c r="IX1" s="230"/>
      <c r="IY1" s="230"/>
      <c r="IZ1" s="230"/>
      <c r="JA1" s="230"/>
      <c r="JB1" s="230"/>
    </row>
    <row r="2" spans="1:262" ht="129.94999999999999" customHeight="1">
      <c r="A2" s="220" t="s">
        <v>67</v>
      </c>
      <c r="B2" s="201" t="s">
        <v>407</v>
      </c>
      <c r="C2" s="234" t="s">
        <v>595</v>
      </c>
      <c r="D2" s="239" t="s">
        <v>692</v>
      </c>
      <c r="E2" s="187"/>
      <c r="F2" s="188" t="s">
        <v>12</v>
      </c>
      <c r="G2" s="250" t="s">
        <v>33</v>
      </c>
      <c r="H2" s="189" t="s">
        <v>404</v>
      </c>
      <c r="I2" s="250" t="s">
        <v>402</v>
      </c>
      <c r="J2" s="189" t="s">
        <v>403</v>
      </c>
      <c r="K2" s="190" t="s">
        <v>397</v>
      </c>
      <c r="L2" s="191" t="s">
        <v>11</v>
      </c>
      <c r="M2" s="192">
        <v>25.7</v>
      </c>
      <c r="N2" s="184" t="s">
        <v>8</v>
      </c>
      <c r="O2" s="49"/>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7"/>
      <c r="IM2" s="47"/>
      <c r="IN2" s="47"/>
      <c r="IO2" s="47"/>
      <c r="IP2" s="47"/>
      <c r="IQ2" s="47"/>
      <c r="IR2" s="47"/>
      <c r="IS2" s="47"/>
      <c r="IT2" s="47"/>
      <c r="IU2" s="47"/>
      <c r="IV2" s="47"/>
      <c r="IW2" s="47"/>
      <c r="IX2" s="48"/>
      <c r="IY2" s="48"/>
    </row>
    <row r="3" spans="1:262" ht="129.94999999999999" customHeight="1">
      <c r="A3" s="220" t="s">
        <v>67</v>
      </c>
      <c r="B3" s="201" t="s">
        <v>407</v>
      </c>
      <c r="C3" s="234" t="s">
        <v>595</v>
      </c>
      <c r="D3" s="239" t="s">
        <v>693</v>
      </c>
      <c r="E3" s="187"/>
      <c r="F3" s="188" t="s">
        <v>12</v>
      </c>
      <c r="G3" s="250" t="s">
        <v>33</v>
      </c>
      <c r="H3" s="189" t="s">
        <v>404</v>
      </c>
      <c r="I3" s="250" t="s">
        <v>402</v>
      </c>
      <c r="J3" s="189" t="s">
        <v>403</v>
      </c>
      <c r="K3" s="190" t="s">
        <v>397</v>
      </c>
      <c r="L3" s="191" t="s">
        <v>11</v>
      </c>
      <c r="M3" s="192">
        <v>25.7</v>
      </c>
      <c r="N3" s="18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c r="IV3" s="28"/>
      <c r="IW3" s="28"/>
      <c r="IX3" s="28"/>
      <c r="IY3" s="28"/>
    </row>
    <row r="4" spans="1:262" ht="129.94999999999999" customHeight="1">
      <c r="A4" s="220" t="s">
        <v>442</v>
      </c>
      <c r="B4" s="201" t="s">
        <v>407</v>
      </c>
      <c r="C4" s="234" t="s">
        <v>596</v>
      </c>
      <c r="D4" s="239" t="s">
        <v>694</v>
      </c>
      <c r="E4" s="187"/>
      <c r="F4" s="188" t="s">
        <v>35</v>
      </c>
      <c r="G4" s="250" t="s">
        <v>33</v>
      </c>
      <c r="H4" s="189" t="s">
        <v>439</v>
      </c>
      <c r="I4" s="250" t="s">
        <v>409</v>
      </c>
      <c r="J4" s="193" t="s">
        <v>783</v>
      </c>
      <c r="K4" s="190" t="s">
        <v>397</v>
      </c>
      <c r="L4" s="191" t="s">
        <v>186</v>
      </c>
      <c r="M4" s="192">
        <v>43.8</v>
      </c>
      <c r="N4" s="184" t="s">
        <v>34</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row>
    <row r="5" spans="1:262" ht="129.94999999999999" customHeight="1">
      <c r="A5" s="220" t="s">
        <v>442</v>
      </c>
      <c r="B5" s="201" t="s">
        <v>407</v>
      </c>
      <c r="C5" s="235" t="s">
        <v>597</v>
      </c>
      <c r="D5" s="239" t="s">
        <v>695</v>
      </c>
      <c r="E5" s="187"/>
      <c r="F5" s="188" t="s">
        <v>789</v>
      </c>
      <c r="G5" s="250" t="s">
        <v>9</v>
      </c>
      <c r="H5" s="189" t="s">
        <v>37</v>
      </c>
      <c r="I5" s="250" t="s">
        <v>410</v>
      </c>
      <c r="J5" s="194" t="s">
        <v>784</v>
      </c>
      <c r="K5" s="190" t="s">
        <v>397</v>
      </c>
      <c r="L5" s="191" t="s">
        <v>38</v>
      </c>
      <c r="M5" s="192">
        <v>25.5</v>
      </c>
      <c r="N5" s="184" t="s">
        <v>36</v>
      </c>
      <c r="O5" s="22"/>
      <c r="IY5" s="67"/>
    </row>
    <row r="6" spans="1:262" ht="129.94999999999999" customHeight="1">
      <c r="A6" s="220" t="s">
        <v>67</v>
      </c>
      <c r="B6" s="201" t="s">
        <v>407</v>
      </c>
      <c r="C6" s="235" t="s">
        <v>597</v>
      </c>
      <c r="D6" s="239" t="s">
        <v>696</v>
      </c>
      <c r="E6" s="187"/>
      <c r="F6" s="188" t="s">
        <v>789</v>
      </c>
      <c r="G6" s="250" t="s">
        <v>9</v>
      </c>
      <c r="H6" s="189" t="s">
        <v>238</v>
      </c>
      <c r="I6" s="250" t="s">
        <v>410</v>
      </c>
      <c r="J6" s="194" t="s">
        <v>784</v>
      </c>
      <c r="K6" s="190" t="s">
        <v>397</v>
      </c>
      <c r="L6" s="191" t="s">
        <v>38</v>
      </c>
      <c r="M6" s="192">
        <v>24.3</v>
      </c>
      <c r="N6" s="184" t="s">
        <v>36</v>
      </c>
      <c r="O6" s="22"/>
      <c r="IY6" s="67"/>
    </row>
    <row r="7" spans="1:262" ht="129.94999999999999" customHeight="1">
      <c r="A7" s="220" t="s">
        <v>67</v>
      </c>
      <c r="B7" s="201" t="s">
        <v>407</v>
      </c>
      <c r="C7" s="234" t="s">
        <v>598</v>
      </c>
      <c r="D7" s="239" t="s">
        <v>697</v>
      </c>
      <c r="E7" s="187"/>
      <c r="F7" s="195" t="s">
        <v>189</v>
      </c>
      <c r="G7" s="250" t="s">
        <v>33</v>
      </c>
      <c r="H7" s="189" t="s">
        <v>224</v>
      </c>
      <c r="I7" s="250" t="s">
        <v>411</v>
      </c>
      <c r="J7" s="194" t="s">
        <v>599</v>
      </c>
      <c r="K7" s="190" t="s">
        <v>397</v>
      </c>
      <c r="L7" s="191" t="s">
        <v>190</v>
      </c>
      <c r="M7" s="192">
        <v>20</v>
      </c>
      <c r="N7" s="184"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row>
    <row r="8" spans="1:262" ht="129.94999999999999" customHeight="1">
      <c r="A8" s="220" t="s">
        <v>442</v>
      </c>
      <c r="B8" s="201" t="s">
        <v>407</v>
      </c>
      <c r="C8" s="234" t="s">
        <v>598</v>
      </c>
      <c r="D8" s="239" t="s">
        <v>698</v>
      </c>
      <c r="E8" s="187"/>
      <c r="F8" s="195" t="s">
        <v>189</v>
      </c>
      <c r="G8" s="250" t="s">
        <v>33</v>
      </c>
      <c r="H8" s="189" t="s">
        <v>224</v>
      </c>
      <c r="I8" s="250" t="s">
        <v>411</v>
      </c>
      <c r="J8" s="194" t="s">
        <v>599</v>
      </c>
      <c r="K8" s="190" t="s">
        <v>397</v>
      </c>
      <c r="L8" s="191" t="s">
        <v>190</v>
      </c>
      <c r="M8" s="192">
        <v>20</v>
      </c>
      <c r="N8" s="184" t="s">
        <v>8</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row>
    <row r="9" spans="1:262" ht="129.94999999999999" customHeight="1">
      <c r="A9" s="220" t="s">
        <v>67</v>
      </c>
      <c r="B9" s="201" t="s">
        <v>407</v>
      </c>
      <c r="C9" s="234" t="s">
        <v>600</v>
      </c>
      <c r="D9" s="239" t="s">
        <v>699</v>
      </c>
      <c r="E9" s="187"/>
      <c r="F9" s="188" t="s">
        <v>12</v>
      </c>
      <c r="G9" s="250" t="s">
        <v>9</v>
      </c>
      <c r="H9" s="189" t="s">
        <v>413</v>
      </c>
      <c r="I9" s="250" t="s">
        <v>412</v>
      </c>
      <c r="J9" s="196" t="s">
        <v>601</v>
      </c>
      <c r="K9" s="190" t="s">
        <v>397</v>
      </c>
      <c r="L9" s="191" t="s">
        <v>267</v>
      </c>
      <c r="M9" s="192">
        <v>4.8</v>
      </c>
      <c r="N9" s="184"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row>
    <row r="10" spans="1:262" s="76" customFormat="1" ht="129.94999999999999" customHeight="1">
      <c r="A10" s="220" t="s">
        <v>67</v>
      </c>
      <c r="B10" s="201" t="s">
        <v>407</v>
      </c>
      <c r="C10" s="234" t="s">
        <v>602</v>
      </c>
      <c r="D10" s="239" t="s">
        <v>700</v>
      </c>
      <c r="E10" s="187"/>
      <c r="F10" s="188" t="s">
        <v>112</v>
      </c>
      <c r="G10" s="250" t="s">
        <v>33</v>
      </c>
      <c r="H10" s="189" t="s">
        <v>603</v>
      </c>
      <c r="I10" s="250" t="s">
        <v>414</v>
      </c>
      <c r="J10" s="194" t="s">
        <v>604</v>
      </c>
      <c r="K10" s="190" t="s">
        <v>397</v>
      </c>
      <c r="L10" s="191" t="s">
        <v>41</v>
      </c>
      <c r="M10" s="192">
        <v>50.2</v>
      </c>
      <c r="N10" s="184" t="s">
        <v>40</v>
      </c>
      <c r="O10" s="8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c r="IW10" s="72"/>
      <c r="IX10" s="72"/>
      <c r="IY10" s="72"/>
      <c r="IZ10" s="72"/>
      <c r="JA10" s="72"/>
      <c r="JB10" s="72"/>
    </row>
    <row r="11" spans="1:262" ht="129.94999999999999" customHeight="1">
      <c r="A11" s="220" t="s">
        <v>442</v>
      </c>
      <c r="B11" s="201" t="s">
        <v>407</v>
      </c>
      <c r="C11" s="217" t="s">
        <v>605</v>
      </c>
      <c r="D11" s="239" t="s">
        <v>701</v>
      </c>
      <c r="E11" s="187"/>
      <c r="F11" s="188" t="s">
        <v>191</v>
      </c>
      <c r="G11" s="250" t="s">
        <v>33</v>
      </c>
      <c r="H11" s="189" t="s">
        <v>415</v>
      </c>
      <c r="I11" s="250" t="s">
        <v>416</v>
      </c>
      <c r="J11" s="186" t="s">
        <v>606</v>
      </c>
      <c r="K11" s="190" t="s">
        <v>397</v>
      </c>
      <c r="L11" s="191" t="s">
        <v>267</v>
      </c>
      <c r="M11" s="192">
        <v>12.1</v>
      </c>
      <c r="N11" s="184" t="s">
        <v>43</v>
      </c>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row>
    <row r="12" spans="1:262" ht="129.94999999999999" customHeight="1">
      <c r="A12" s="220" t="s">
        <v>67</v>
      </c>
      <c r="B12" s="201" t="s">
        <v>407</v>
      </c>
      <c r="C12" s="217" t="s">
        <v>605</v>
      </c>
      <c r="D12" s="239" t="s">
        <v>702</v>
      </c>
      <c r="E12" s="187"/>
      <c r="F12" s="188" t="s">
        <v>191</v>
      </c>
      <c r="G12" s="250" t="s">
        <v>33</v>
      </c>
      <c r="H12" s="189" t="s">
        <v>415</v>
      </c>
      <c r="I12" s="250" t="s">
        <v>416</v>
      </c>
      <c r="J12" s="186" t="s">
        <v>606</v>
      </c>
      <c r="K12" s="190" t="s">
        <v>397</v>
      </c>
      <c r="L12" s="191" t="s">
        <v>267</v>
      </c>
      <c r="M12" s="192">
        <v>12.1</v>
      </c>
      <c r="N12" s="184" t="s">
        <v>43</v>
      </c>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row>
    <row r="13" spans="1:262" ht="129.94999999999999" customHeight="1">
      <c r="A13" s="220" t="s">
        <v>67</v>
      </c>
      <c r="B13" s="201" t="s">
        <v>407</v>
      </c>
      <c r="C13" s="234" t="s">
        <v>607</v>
      </c>
      <c r="D13" s="239" t="s">
        <v>703</v>
      </c>
      <c r="E13" s="187"/>
      <c r="F13" s="188" t="s">
        <v>12</v>
      </c>
      <c r="G13" s="250" t="s">
        <v>33</v>
      </c>
      <c r="H13" s="189" t="s">
        <v>46</v>
      </c>
      <c r="I13" s="250" t="s">
        <v>417</v>
      </c>
      <c r="J13" s="197" t="s">
        <v>608</v>
      </c>
      <c r="K13" s="190" t="s">
        <v>397</v>
      </c>
      <c r="L13" s="191" t="s">
        <v>267</v>
      </c>
      <c r="M13" s="192">
        <v>18.8</v>
      </c>
      <c r="N13" s="184" t="s">
        <v>45</v>
      </c>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c r="IW13" s="28"/>
      <c r="IX13" s="28"/>
      <c r="IY13" s="28"/>
    </row>
    <row r="14" spans="1:262" ht="129.94999999999999" customHeight="1">
      <c r="A14" s="220" t="s">
        <v>442</v>
      </c>
      <c r="B14" s="201" t="s">
        <v>407</v>
      </c>
      <c r="C14" s="234" t="s">
        <v>609</v>
      </c>
      <c r="D14" s="239" t="s">
        <v>704</v>
      </c>
      <c r="E14" s="187"/>
      <c r="F14" s="188" t="s">
        <v>35</v>
      </c>
      <c r="G14" s="250" t="s">
        <v>33</v>
      </c>
      <c r="H14" s="189" t="s">
        <v>47</v>
      </c>
      <c r="I14" s="250" t="s">
        <v>418</v>
      </c>
      <c r="J14" s="197" t="s">
        <v>785</v>
      </c>
      <c r="K14" s="190" t="s">
        <v>397</v>
      </c>
      <c r="L14" s="191" t="s">
        <v>405</v>
      </c>
      <c r="M14" s="192">
        <v>12.8</v>
      </c>
      <c r="N14" s="184"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row>
    <row r="15" spans="1:262" ht="129.94999999999999" customHeight="1">
      <c r="A15" s="220" t="s">
        <v>67</v>
      </c>
      <c r="B15" s="201" t="s">
        <v>407</v>
      </c>
      <c r="C15" s="235" t="s">
        <v>610</v>
      </c>
      <c r="D15" s="240" t="s">
        <v>705</v>
      </c>
      <c r="E15" s="217"/>
      <c r="F15" s="188" t="s">
        <v>12</v>
      </c>
      <c r="G15" s="250" t="s">
        <v>50</v>
      </c>
      <c r="H15" s="189" t="s">
        <v>49</v>
      </c>
      <c r="I15" s="250" t="s">
        <v>419</v>
      </c>
      <c r="J15" s="193" t="s">
        <v>611</v>
      </c>
      <c r="K15" s="190" t="s">
        <v>51</v>
      </c>
      <c r="L15" s="191" t="s">
        <v>52</v>
      </c>
      <c r="M15" s="189" t="s">
        <v>50</v>
      </c>
      <c r="N15" s="184"/>
      <c r="O15" s="22"/>
      <c r="IY15" s="67"/>
    </row>
    <row r="16" spans="1:262" ht="129.94999999999999" customHeight="1">
      <c r="A16" s="220" t="s">
        <v>67</v>
      </c>
      <c r="B16" s="201" t="s">
        <v>407</v>
      </c>
      <c r="C16" s="234" t="s">
        <v>612</v>
      </c>
      <c r="D16" s="239" t="s">
        <v>706</v>
      </c>
      <c r="E16" s="187"/>
      <c r="F16" s="195" t="s">
        <v>790</v>
      </c>
      <c r="G16" s="250" t="s">
        <v>33</v>
      </c>
      <c r="H16" s="189" t="s">
        <v>54</v>
      </c>
      <c r="I16" s="250" t="s">
        <v>420</v>
      </c>
      <c r="J16" s="194" t="s">
        <v>613</v>
      </c>
      <c r="K16" s="190" t="s">
        <v>397</v>
      </c>
      <c r="L16" s="191" t="s">
        <v>53</v>
      </c>
      <c r="M16" s="192">
        <v>58.8</v>
      </c>
      <c r="N16" s="184" t="s">
        <v>8</v>
      </c>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row>
    <row r="17" spans="1:259" ht="129.94999999999999" customHeight="1">
      <c r="A17" s="220" t="s">
        <v>442</v>
      </c>
      <c r="B17" s="201" t="s">
        <v>407</v>
      </c>
      <c r="C17" s="234" t="s">
        <v>612</v>
      </c>
      <c r="D17" s="239" t="s">
        <v>707</v>
      </c>
      <c r="E17" s="187"/>
      <c r="F17" s="195" t="s">
        <v>790</v>
      </c>
      <c r="G17" s="250" t="s">
        <v>33</v>
      </c>
      <c r="H17" s="189" t="s">
        <v>54</v>
      </c>
      <c r="I17" s="250" t="s">
        <v>420</v>
      </c>
      <c r="J17" s="194" t="s">
        <v>613</v>
      </c>
      <c r="K17" s="190" t="s">
        <v>397</v>
      </c>
      <c r="L17" s="191" t="s">
        <v>53</v>
      </c>
      <c r="M17" s="192">
        <v>58.8</v>
      </c>
      <c r="N17" s="184" t="s">
        <v>55</v>
      </c>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row>
    <row r="18" spans="1:259" ht="129.94999999999999" customHeight="1">
      <c r="A18" s="220" t="s">
        <v>67</v>
      </c>
      <c r="B18" s="201" t="s">
        <v>407</v>
      </c>
      <c r="C18" s="234" t="s">
        <v>612</v>
      </c>
      <c r="D18" s="239" t="s">
        <v>708</v>
      </c>
      <c r="E18" s="187"/>
      <c r="F18" s="195" t="s">
        <v>790</v>
      </c>
      <c r="G18" s="250" t="s">
        <v>33</v>
      </c>
      <c r="H18" s="189" t="s">
        <v>54</v>
      </c>
      <c r="I18" s="250" t="s">
        <v>420</v>
      </c>
      <c r="J18" s="194" t="s">
        <v>613</v>
      </c>
      <c r="K18" s="190" t="s">
        <v>397</v>
      </c>
      <c r="L18" s="191" t="s">
        <v>53</v>
      </c>
      <c r="M18" s="192">
        <v>52</v>
      </c>
      <c r="N18" s="184" t="s">
        <v>8</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c r="IR18" s="28"/>
      <c r="IS18" s="28"/>
      <c r="IT18" s="28"/>
      <c r="IU18" s="28"/>
      <c r="IV18" s="28"/>
      <c r="IW18" s="28"/>
      <c r="IX18" s="28"/>
      <c r="IY18" s="28"/>
    </row>
    <row r="19" spans="1:259" ht="129.94999999999999" customHeight="1">
      <c r="A19" s="220" t="s">
        <v>442</v>
      </c>
      <c r="B19" s="201" t="s">
        <v>407</v>
      </c>
      <c r="C19" s="234" t="s">
        <v>614</v>
      </c>
      <c r="D19" s="239" t="s">
        <v>709</v>
      </c>
      <c r="E19" s="187"/>
      <c r="F19" s="188" t="s">
        <v>35</v>
      </c>
      <c r="G19" s="250" t="s">
        <v>56</v>
      </c>
      <c r="H19" s="189" t="s">
        <v>421</v>
      </c>
      <c r="I19" s="250" t="s">
        <v>422</v>
      </c>
      <c r="J19" s="193" t="s">
        <v>423</v>
      </c>
      <c r="K19" s="190" t="s">
        <v>397</v>
      </c>
      <c r="L19" s="191" t="s">
        <v>57</v>
      </c>
      <c r="M19" s="192">
        <v>12.9</v>
      </c>
      <c r="N19" s="184" t="s">
        <v>8</v>
      </c>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c r="IR19" s="28"/>
      <c r="IS19" s="28"/>
      <c r="IT19" s="28"/>
      <c r="IU19" s="28"/>
      <c r="IV19" s="28"/>
      <c r="IW19" s="28"/>
      <c r="IX19" s="28"/>
      <c r="IY19" s="28"/>
    </row>
    <row r="20" spans="1:259" ht="129.94999999999999" customHeight="1">
      <c r="A20" s="220" t="s">
        <v>442</v>
      </c>
      <c r="B20" s="201" t="s">
        <v>407</v>
      </c>
      <c r="C20" s="234" t="s">
        <v>615</v>
      </c>
      <c r="D20" s="239" t="s">
        <v>710</v>
      </c>
      <c r="E20" s="187"/>
      <c r="F20" s="188" t="s">
        <v>35</v>
      </c>
      <c r="G20" s="250" t="s">
        <v>9</v>
      </c>
      <c r="H20" s="193" t="s">
        <v>424</v>
      </c>
      <c r="I20" s="250" t="s">
        <v>425</v>
      </c>
      <c r="J20" s="193" t="s">
        <v>616</v>
      </c>
      <c r="K20" s="190" t="s">
        <v>397</v>
      </c>
      <c r="L20" s="191" t="s">
        <v>267</v>
      </c>
      <c r="M20" s="192">
        <v>9.6</v>
      </c>
      <c r="N20" s="184" t="s">
        <v>58</v>
      </c>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c r="IR20" s="28"/>
      <c r="IS20" s="28"/>
      <c r="IT20" s="28"/>
      <c r="IU20" s="28"/>
      <c r="IV20" s="28"/>
      <c r="IW20" s="28"/>
      <c r="IX20" s="28"/>
      <c r="IY20" s="28"/>
    </row>
    <row r="21" spans="1:259" ht="129.94999999999999" customHeight="1">
      <c r="A21" s="220" t="s">
        <v>442</v>
      </c>
      <c r="B21" s="201" t="s">
        <v>407</v>
      </c>
      <c r="C21" s="234" t="s">
        <v>617</v>
      </c>
      <c r="D21" s="239" t="s">
        <v>711</v>
      </c>
      <c r="E21" s="187" t="s">
        <v>433</v>
      </c>
      <c r="F21" s="188" t="s">
        <v>60</v>
      </c>
      <c r="G21" s="250" t="s">
        <v>443</v>
      </c>
      <c r="H21" s="189" t="s">
        <v>426</v>
      </c>
      <c r="I21" s="250" t="s">
        <v>427</v>
      </c>
      <c r="J21" s="197" t="s">
        <v>786</v>
      </c>
      <c r="K21" s="190" t="s">
        <v>397</v>
      </c>
      <c r="L21" s="191" t="s">
        <v>59</v>
      </c>
      <c r="M21" s="192">
        <v>36.6</v>
      </c>
      <c r="N21" s="184" t="s">
        <v>36</v>
      </c>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c r="IE21" s="28"/>
      <c r="IF21" s="28"/>
      <c r="IG21" s="28"/>
      <c r="IH21" s="28"/>
      <c r="II21" s="28"/>
      <c r="IJ21" s="28"/>
      <c r="IK21" s="28"/>
      <c r="IL21" s="28"/>
      <c r="IM21" s="28"/>
      <c r="IN21" s="28"/>
      <c r="IO21" s="28"/>
      <c r="IP21" s="28"/>
      <c r="IQ21" s="28"/>
      <c r="IR21" s="28"/>
      <c r="IS21" s="28"/>
      <c r="IT21" s="28"/>
      <c r="IU21" s="28"/>
      <c r="IV21" s="28"/>
      <c r="IW21" s="28"/>
      <c r="IX21" s="28"/>
      <c r="IY21" s="28"/>
    </row>
    <row r="22" spans="1:259" ht="129.94999999999999" customHeight="1">
      <c r="A22" s="220" t="s">
        <v>442</v>
      </c>
      <c r="B22" s="201" t="s">
        <v>407</v>
      </c>
      <c r="C22" s="234" t="s">
        <v>618</v>
      </c>
      <c r="D22" s="239" t="s">
        <v>712</v>
      </c>
      <c r="E22" s="187" t="s">
        <v>434</v>
      </c>
      <c r="F22" s="188" t="s">
        <v>12</v>
      </c>
      <c r="G22" s="250" t="s">
        <v>33</v>
      </c>
      <c r="H22" s="189" t="s">
        <v>429</v>
      </c>
      <c r="I22" s="250" t="s">
        <v>428</v>
      </c>
      <c r="J22" s="193" t="s">
        <v>787</v>
      </c>
      <c r="K22" s="190" t="s">
        <v>397</v>
      </c>
      <c r="L22" s="191" t="s">
        <v>39</v>
      </c>
      <c r="M22" s="192">
        <v>117.7</v>
      </c>
      <c r="N22" s="184" t="s">
        <v>45</v>
      </c>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c r="IE22" s="28"/>
      <c r="IF22" s="28"/>
      <c r="IG22" s="28"/>
      <c r="IH22" s="28"/>
      <c r="II22" s="28"/>
      <c r="IJ22" s="28"/>
      <c r="IK22" s="28"/>
      <c r="IL22" s="28"/>
      <c r="IM22" s="28"/>
      <c r="IN22" s="28"/>
      <c r="IO22" s="28"/>
      <c r="IP22" s="28"/>
      <c r="IQ22" s="28"/>
      <c r="IR22" s="28"/>
      <c r="IS22" s="28"/>
      <c r="IT22" s="28"/>
      <c r="IU22" s="28"/>
      <c r="IV22" s="28"/>
      <c r="IW22" s="28"/>
      <c r="IX22" s="28"/>
      <c r="IY22" s="28"/>
    </row>
    <row r="23" spans="1:259" ht="129.94999999999999" customHeight="1">
      <c r="A23" s="220" t="s">
        <v>442</v>
      </c>
      <c r="B23" s="201" t="s">
        <v>407</v>
      </c>
      <c r="C23" s="217" t="s">
        <v>619</v>
      </c>
      <c r="D23" s="239" t="s">
        <v>713</v>
      </c>
      <c r="E23" s="187" t="s">
        <v>433</v>
      </c>
      <c r="F23" s="188" t="s">
        <v>44</v>
      </c>
      <c r="G23" s="250" t="s">
        <v>9</v>
      </c>
      <c r="H23" s="189" t="s">
        <v>430</v>
      </c>
      <c r="I23" s="250" t="s">
        <v>431</v>
      </c>
      <c r="J23" s="193" t="s">
        <v>432</v>
      </c>
      <c r="K23" s="190" t="s">
        <v>397</v>
      </c>
      <c r="L23" s="191" t="s">
        <v>38</v>
      </c>
      <c r="M23" s="192">
        <v>135.4</v>
      </c>
      <c r="N23" s="184" t="s">
        <v>45</v>
      </c>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28"/>
      <c r="ID23" s="28"/>
      <c r="IE23" s="28"/>
      <c r="IF23" s="28"/>
      <c r="IG23" s="28"/>
      <c r="IH23" s="28"/>
      <c r="II23" s="28"/>
      <c r="IJ23" s="28"/>
      <c r="IK23" s="28"/>
      <c r="IL23" s="28"/>
      <c r="IM23" s="28"/>
      <c r="IN23" s="28"/>
      <c r="IO23" s="28"/>
      <c r="IP23" s="28"/>
      <c r="IQ23" s="28"/>
      <c r="IR23" s="28"/>
      <c r="IS23" s="28"/>
      <c r="IT23" s="28"/>
      <c r="IU23" s="28"/>
      <c r="IV23" s="28"/>
      <c r="IW23" s="28"/>
      <c r="IX23" s="28"/>
      <c r="IY23" s="28"/>
    </row>
    <row r="24" spans="1:259" ht="129.94999999999999" customHeight="1">
      <c r="A24" s="220" t="s">
        <v>67</v>
      </c>
      <c r="B24" s="201" t="s">
        <v>407</v>
      </c>
      <c r="C24" s="235" t="s">
        <v>620</v>
      </c>
      <c r="D24" s="240" t="s">
        <v>714</v>
      </c>
      <c r="E24" s="217"/>
      <c r="F24" s="188" t="s">
        <v>12</v>
      </c>
      <c r="G24" s="250" t="s">
        <v>50</v>
      </c>
      <c r="H24" s="189" t="s">
        <v>49</v>
      </c>
      <c r="I24" s="250" t="s">
        <v>435</v>
      </c>
      <c r="J24" s="193" t="s">
        <v>621</v>
      </c>
      <c r="K24" s="190" t="s">
        <v>51</v>
      </c>
      <c r="L24" s="191" t="s">
        <v>52</v>
      </c>
      <c r="M24" s="189" t="s">
        <v>50</v>
      </c>
      <c r="N24" s="184"/>
      <c r="O24" s="22"/>
      <c r="IY24" s="67"/>
    </row>
    <row r="25" spans="1:259" ht="129.94999999999999" customHeight="1">
      <c r="A25" s="220" t="s">
        <v>67</v>
      </c>
      <c r="B25" s="201" t="s">
        <v>407</v>
      </c>
      <c r="C25" s="234" t="s">
        <v>622</v>
      </c>
      <c r="D25" s="239" t="s">
        <v>715</v>
      </c>
      <c r="E25" s="218"/>
      <c r="F25" s="188" t="s">
        <v>35</v>
      </c>
      <c r="G25" s="250" t="s">
        <v>33</v>
      </c>
      <c r="H25" s="193" t="s">
        <v>436</v>
      </c>
      <c r="I25" s="250" t="s">
        <v>437</v>
      </c>
      <c r="J25" s="199" t="s">
        <v>623</v>
      </c>
      <c r="K25" s="190" t="s">
        <v>397</v>
      </c>
      <c r="L25" s="191" t="s">
        <v>39</v>
      </c>
      <c r="M25" s="192">
        <v>19</v>
      </c>
      <c r="N25" s="184" t="s">
        <v>43</v>
      </c>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28"/>
      <c r="ID25" s="28"/>
      <c r="IE25" s="28"/>
      <c r="IF25" s="28"/>
      <c r="IG25" s="28"/>
      <c r="IH25" s="28"/>
      <c r="II25" s="28"/>
      <c r="IJ25" s="28"/>
      <c r="IK25" s="28"/>
      <c r="IL25" s="28"/>
      <c r="IM25" s="28"/>
      <c r="IN25" s="28"/>
      <c r="IO25" s="28"/>
      <c r="IP25" s="28"/>
      <c r="IQ25" s="28"/>
      <c r="IR25" s="28"/>
      <c r="IS25" s="28"/>
      <c r="IT25" s="28"/>
      <c r="IU25" s="28"/>
      <c r="IV25" s="28"/>
      <c r="IW25" s="28"/>
      <c r="IX25" s="28"/>
      <c r="IY25" s="28"/>
    </row>
    <row r="26" spans="1:259" ht="129.94999999999999" customHeight="1">
      <c r="A26" s="220" t="s">
        <v>67</v>
      </c>
      <c r="B26" s="201" t="s">
        <v>407</v>
      </c>
      <c r="C26" s="235" t="s">
        <v>624</v>
      </c>
      <c r="D26" s="241" t="s">
        <v>61</v>
      </c>
      <c r="E26" s="187"/>
      <c r="F26" s="188" t="s">
        <v>42</v>
      </c>
      <c r="G26" s="250" t="s">
        <v>33</v>
      </c>
      <c r="H26" s="193" t="s">
        <v>62</v>
      </c>
      <c r="I26" s="250" t="s">
        <v>438</v>
      </c>
      <c r="J26" s="197" t="s">
        <v>625</v>
      </c>
      <c r="K26" s="190" t="s">
        <v>397</v>
      </c>
      <c r="L26" s="191" t="s">
        <v>41</v>
      </c>
      <c r="M26" s="192">
        <v>96.6</v>
      </c>
      <c r="N26" s="184" t="s">
        <v>36</v>
      </c>
      <c r="O26" s="22"/>
      <c r="IY26" s="67"/>
    </row>
    <row r="27" spans="1:259" ht="129.94999999999999" customHeight="1">
      <c r="A27" s="233" t="s">
        <v>67</v>
      </c>
      <c r="B27" s="196" t="s">
        <v>446</v>
      </c>
      <c r="C27" s="234" t="s">
        <v>595</v>
      </c>
      <c r="D27" s="242" t="s">
        <v>692</v>
      </c>
      <c r="E27" s="217"/>
      <c r="F27" s="193" t="s">
        <v>12</v>
      </c>
      <c r="G27" s="250" t="s">
        <v>33</v>
      </c>
      <c r="H27" s="189" t="s">
        <v>63</v>
      </c>
      <c r="I27" s="250" t="s">
        <v>450</v>
      </c>
      <c r="J27" s="194" t="s">
        <v>788</v>
      </c>
      <c r="K27" s="193" t="s">
        <v>397</v>
      </c>
      <c r="L27" s="217" t="s">
        <v>11</v>
      </c>
      <c r="M27" s="200">
        <v>25.7</v>
      </c>
      <c r="N27" s="184" t="s">
        <v>8</v>
      </c>
    </row>
    <row r="28" spans="1:259" ht="129.94999999999999" customHeight="1">
      <c r="A28" s="220" t="s">
        <v>67</v>
      </c>
      <c r="B28" s="196" t="s">
        <v>446</v>
      </c>
      <c r="C28" s="234" t="s">
        <v>595</v>
      </c>
      <c r="D28" s="242" t="s">
        <v>693</v>
      </c>
      <c r="F28" s="193" t="s">
        <v>12</v>
      </c>
      <c r="G28" s="250" t="s">
        <v>33</v>
      </c>
      <c r="H28" s="189" t="s">
        <v>63</v>
      </c>
      <c r="I28" s="250" t="s">
        <v>450</v>
      </c>
      <c r="J28" s="194" t="s">
        <v>626</v>
      </c>
      <c r="K28" s="193" t="s">
        <v>397</v>
      </c>
      <c r="L28" s="219"/>
      <c r="M28" s="200">
        <v>25.7</v>
      </c>
      <c r="N28" s="184" t="s">
        <v>8</v>
      </c>
    </row>
    <row r="29" spans="1:259" ht="129.94999999999999" customHeight="1">
      <c r="A29" s="220" t="s">
        <v>442</v>
      </c>
      <c r="B29" s="196" t="s">
        <v>446</v>
      </c>
      <c r="C29" s="234" t="s">
        <v>627</v>
      </c>
      <c r="D29" s="243" t="s">
        <v>716</v>
      </c>
      <c r="F29" s="193" t="s">
        <v>42</v>
      </c>
      <c r="G29" s="250" t="s">
        <v>9</v>
      </c>
      <c r="H29" s="189" t="s">
        <v>64</v>
      </c>
      <c r="I29" s="250" t="s">
        <v>450</v>
      </c>
      <c r="J29" s="197" t="s">
        <v>628</v>
      </c>
      <c r="K29" s="193" t="s">
        <v>397</v>
      </c>
      <c r="L29" s="217" t="s">
        <v>41</v>
      </c>
      <c r="M29" s="200">
        <v>217.8</v>
      </c>
      <c r="N29" s="184" t="s">
        <v>45</v>
      </c>
    </row>
    <row r="30" spans="1:259" ht="129.94999999999999" customHeight="1">
      <c r="A30" s="220" t="s">
        <v>67</v>
      </c>
      <c r="B30" s="196" t="s">
        <v>446</v>
      </c>
      <c r="C30" s="234" t="s">
        <v>612</v>
      </c>
      <c r="D30" s="242" t="s">
        <v>706</v>
      </c>
      <c r="F30" s="193" t="s">
        <v>12</v>
      </c>
      <c r="G30" s="250" t="s">
        <v>33</v>
      </c>
      <c r="H30" s="189" t="s">
        <v>54</v>
      </c>
      <c r="I30" s="250" t="s">
        <v>450</v>
      </c>
      <c r="J30" s="194" t="s">
        <v>629</v>
      </c>
      <c r="K30" s="193" t="s">
        <v>397</v>
      </c>
      <c r="L30" s="217" t="s">
        <v>53</v>
      </c>
      <c r="M30" s="200">
        <v>2.94</v>
      </c>
      <c r="N30" s="184" t="s">
        <v>8</v>
      </c>
    </row>
    <row r="31" spans="1:259" ht="129.94999999999999" customHeight="1">
      <c r="A31" s="220" t="s">
        <v>442</v>
      </c>
      <c r="B31" s="196" t="s">
        <v>446</v>
      </c>
      <c r="C31" s="234" t="s">
        <v>612</v>
      </c>
      <c r="D31" s="242" t="s">
        <v>707</v>
      </c>
      <c r="F31" s="193" t="s">
        <v>12</v>
      </c>
      <c r="G31" s="250" t="s">
        <v>33</v>
      </c>
      <c r="H31" s="189" t="s">
        <v>447</v>
      </c>
      <c r="I31" s="250" t="s">
        <v>450</v>
      </c>
      <c r="J31" s="194" t="s">
        <v>629</v>
      </c>
      <c r="K31" s="193" t="s">
        <v>397</v>
      </c>
      <c r="L31" s="217" t="s">
        <v>53</v>
      </c>
      <c r="M31" s="200">
        <v>2.94</v>
      </c>
      <c r="N31" s="184" t="s">
        <v>55</v>
      </c>
    </row>
    <row r="32" spans="1:259" ht="129.94999999999999" customHeight="1">
      <c r="A32" s="220" t="s">
        <v>67</v>
      </c>
      <c r="B32" s="196" t="s">
        <v>446</v>
      </c>
      <c r="C32" s="234" t="s">
        <v>612</v>
      </c>
      <c r="D32" s="242" t="s">
        <v>708</v>
      </c>
      <c r="F32" s="193" t="s">
        <v>12</v>
      </c>
      <c r="G32" s="250" t="s">
        <v>33</v>
      </c>
      <c r="H32" s="189" t="s">
        <v>448</v>
      </c>
      <c r="I32" s="250" t="s">
        <v>450</v>
      </c>
      <c r="J32" s="194" t="s">
        <v>629</v>
      </c>
      <c r="K32" s="193" t="s">
        <v>397</v>
      </c>
      <c r="L32" s="217" t="s">
        <v>53</v>
      </c>
      <c r="M32" s="200">
        <v>2.6</v>
      </c>
      <c r="N32" s="184" t="s">
        <v>8</v>
      </c>
    </row>
    <row r="33" spans="1:14" ht="129.94999999999999" customHeight="1">
      <c r="A33" s="220" t="s">
        <v>442</v>
      </c>
      <c r="B33" s="196" t="s">
        <v>446</v>
      </c>
      <c r="C33" s="234" t="s">
        <v>630</v>
      </c>
      <c r="D33" s="243" t="s">
        <v>717</v>
      </c>
      <c r="F33" s="193" t="s">
        <v>35</v>
      </c>
      <c r="G33" s="250" t="s">
        <v>33</v>
      </c>
      <c r="H33" s="189" t="s">
        <v>65</v>
      </c>
      <c r="I33" s="250" t="s">
        <v>450</v>
      </c>
      <c r="J33" s="194" t="s">
        <v>631</v>
      </c>
      <c r="K33" s="193" t="s">
        <v>397</v>
      </c>
      <c r="L33" s="217" t="s">
        <v>66</v>
      </c>
      <c r="M33" s="200">
        <v>93.8</v>
      </c>
      <c r="N33" s="184" t="s">
        <v>40</v>
      </c>
    </row>
    <row r="34" spans="1:14" ht="129.94999999999999" customHeight="1">
      <c r="A34" s="220" t="s">
        <v>442</v>
      </c>
      <c r="B34" s="196" t="s">
        <v>446</v>
      </c>
      <c r="C34" s="234" t="s">
        <v>632</v>
      </c>
      <c r="D34" s="243" t="s">
        <v>718</v>
      </c>
      <c r="F34" s="193" t="s">
        <v>69</v>
      </c>
      <c r="G34" s="250" t="s">
        <v>33</v>
      </c>
      <c r="H34" s="193" t="s">
        <v>63</v>
      </c>
      <c r="I34" s="250" t="s">
        <v>450</v>
      </c>
      <c r="J34" s="194" t="s">
        <v>633</v>
      </c>
      <c r="K34" s="193" t="s">
        <v>397</v>
      </c>
      <c r="L34" s="217" t="s">
        <v>68</v>
      </c>
      <c r="M34" s="200">
        <v>58.2</v>
      </c>
      <c r="N34" s="184" t="s">
        <v>8</v>
      </c>
    </row>
    <row r="35" spans="1:14" ht="129.94999999999999" customHeight="1">
      <c r="A35" s="220" t="s">
        <v>442</v>
      </c>
      <c r="B35" s="196" t="s">
        <v>446</v>
      </c>
      <c r="C35" s="234" t="s">
        <v>634</v>
      </c>
      <c r="D35" s="243" t="s">
        <v>719</v>
      </c>
      <c r="F35" s="193" t="s">
        <v>35</v>
      </c>
      <c r="G35" s="250" t="s">
        <v>33</v>
      </c>
      <c r="H35" s="189" t="s">
        <v>70</v>
      </c>
      <c r="I35" s="250" t="s">
        <v>450</v>
      </c>
      <c r="J35" s="193" t="s">
        <v>635</v>
      </c>
      <c r="K35" s="193" t="s">
        <v>397</v>
      </c>
      <c r="L35" s="217" t="s">
        <v>71</v>
      </c>
      <c r="M35" s="200">
        <v>81.7</v>
      </c>
      <c r="N35" s="184" t="s">
        <v>40</v>
      </c>
    </row>
    <row r="36" spans="1:14" ht="129.94999999999999" customHeight="1">
      <c r="A36" s="220" t="s">
        <v>67</v>
      </c>
      <c r="B36" s="141" t="s">
        <v>451</v>
      </c>
      <c r="C36" s="234" t="s">
        <v>636</v>
      </c>
      <c r="D36" s="244" t="s">
        <v>720</v>
      </c>
      <c r="F36" s="204" t="s">
        <v>60</v>
      </c>
      <c r="G36" s="250" t="s">
        <v>33</v>
      </c>
      <c r="H36" s="204" t="s">
        <v>82</v>
      </c>
      <c r="I36" s="253" t="s">
        <v>455</v>
      </c>
      <c r="J36" s="204" t="s">
        <v>454</v>
      </c>
      <c r="K36" s="203" t="s">
        <v>397</v>
      </c>
      <c r="L36" s="217" t="s">
        <v>83</v>
      </c>
      <c r="M36" s="206">
        <v>51.7</v>
      </c>
      <c r="N36" s="198" t="s">
        <v>45</v>
      </c>
    </row>
    <row r="37" spans="1:14" ht="129.94999999999999" customHeight="1">
      <c r="A37" s="220" t="s">
        <v>67</v>
      </c>
      <c r="B37" s="141" t="s">
        <v>451</v>
      </c>
      <c r="C37" s="234" t="s">
        <v>84</v>
      </c>
      <c r="D37" s="244" t="s">
        <v>721</v>
      </c>
      <c r="F37" s="204" t="s">
        <v>12</v>
      </c>
      <c r="G37" s="250" t="s">
        <v>33</v>
      </c>
      <c r="H37" s="204" t="s">
        <v>85</v>
      </c>
      <c r="I37" s="253" t="s">
        <v>457</v>
      </c>
      <c r="J37" s="141" t="s">
        <v>637</v>
      </c>
      <c r="K37" s="203" t="s">
        <v>397</v>
      </c>
      <c r="L37" s="217" t="s">
        <v>86</v>
      </c>
      <c r="M37" s="206">
        <v>80</v>
      </c>
      <c r="N37" s="198" t="s">
        <v>34</v>
      </c>
    </row>
    <row r="38" spans="1:14" ht="129.94999999999999" customHeight="1">
      <c r="A38" s="220" t="s">
        <v>442</v>
      </c>
      <c r="B38" s="141" t="s">
        <v>451</v>
      </c>
      <c r="C38" s="217" t="s">
        <v>638</v>
      </c>
      <c r="D38" s="245" t="s">
        <v>722</v>
      </c>
      <c r="F38" s="204" t="s">
        <v>227</v>
      </c>
      <c r="G38" s="250" t="s">
        <v>56</v>
      </c>
      <c r="H38" s="204" t="s">
        <v>87</v>
      </c>
      <c r="I38" s="253" t="s">
        <v>459</v>
      </c>
      <c r="J38" s="207" t="s">
        <v>460</v>
      </c>
      <c r="K38" s="203" t="s">
        <v>397</v>
      </c>
      <c r="L38" s="217" t="s">
        <v>88</v>
      </c>
      <c r="M38" s="208">
        <v>30</v>
      </c>
      <c r="N38" s="184" t="s">
        <v>8</v>
      </c>
    </row>
    <row r="39" spans="1:14" ht="129.94999999999999" customHeight="1">
      <c r="A39" s="220" t="s">
        <v>442</v>
      </c>
      <c r="B39" s="141" t="s">
        <v>451</v>
      </c>
      <c r="C39" s="234" t="s">
        <v>639</v>
      </c>
      <c r="D39" s="244" t="s">
        <v>723</v>
      </c>
      <c r="E39" s="219" t="s">
        <v>433</v>
      </c>
      <c r="F39" s="204" t="s">
        <v>35</v>
      </c>
      <c r="G39" s="250" t="s">
        <v>9</v>
      </c>
      <c r="H39" s="204" t="s">
        <v>89</v>
      </c>
      <c r="I39" s="253" t="s">
        <v>467</v>
      </c>
      <c r="J39" s="141" t="s">
        <v>640</v>
      </c>
      <c r="K39" s="203" t="s">
        <v>397</v>
      </c>
      <c r="L39" s="217" t="s">
        <v>90</v>
      </c>
      <c r="M39" s="206">
        <v>25.9</v>
      </c>
      <c r="N39" s="198" t="s">
        <v>45</v>
      </c>
    </row>
    <row r="40" spans="1:14" ht="129.94999999999999" customHeight="1">
      <c r="A40" s="220" t="s">
        <v>442</v>
      </c>
      <c r="B40" s="141" t="s">
        <v>451</v>
      </c>
      <c r="C40" s="234" t="s">
        <v>639</v>
      </c>
      <c r="D40" s="244" t="s">
        <v>724</v>
      </c>
      <c r="E40" s="219" t="s">
        <v>433</v>
      </c>
      <c r="F40" s="204" t="s">
        <v>35</v>
      </c>
      <c r="G40" s="250" t="s">
        <v>9</v>
      </c>
      <c r="H40" s="204" t="s">
        <v>254</v>
      </c>
      <c r="I40" s="253" t="s">
        <v>467</v>
      </c>
      <c r="J40" s="141" t="s">
        <v>640</v>
      </c>
      <c r="K40" s="203" t="s">
        <v>397</v>
      </c>
      <c r="L40" s="217" t="s">
        <v>90</v>
      </c>
      <c r="M40" s="206">
        <v>25.9</v>
      </c>
      <c r="N40" s="198" t="s">
        <v>36</v>
      </c>
    </row>
    <row r="41" spans="1:14" ht="129.94999999999999" customHeight="1">
      <c r="A41" s="220" t="s">
        <v>67</v>
      </c>
      <c r="B41" s="141" t="s">
        <v>451</v>
      </c>
      <c r="C41" s="234" t="s">
        <v>641</v>
      </c>
      <c r="D41" s="244" t="s">
        <v>725</v>
      </c>
      <c r="E41" s="219" t="s">
        <v>433</v>
      </c>
      <c r="F41" s="204" t="s">
        <v>12</v>
      </c>
      <c r="G41" s="250" t="s">
        <v>9</v>
      </c>
      <c r="H41" s="204" t="s">
        <v>91</v>
      </c>
      <c r="I41" s="253" t="s">
        <v>469</v>
      </c>
      <c r="J41" s="204" t="s">
        <v>470</v>
      </c>
      <c r="K41" s="203" t="s">
        <v>397</v>
      </c>
      <c r="L41" s="217" t="s">
        <v>90</v>
      </c>
      <c r="M41" s="206">
        <v>58.3</v>
      </c>
      <c r="N41" s="184" t="s">
        <v>45</v>
      </c>
    </row>
    <row r="42" spans="1:14" ht="129.94999999999999" customHeight="1">
      <c r="A42" s="220" t="s">
        <v>67</v>
      </c>
      <c r="B42" s="141" t="s">
        <v>451</v>
      </c>
      <c r="C42" s="217" t="s">
        <v>92</v>
      </c>
      <c r="D42" s="245" t="s">
        <v>726</v>
      </c>
      <c r="F42" s="204" t="s">
        <v>94</v>
      </c>
      <c r="G42" s="250" t="s">
        <v>33</v>
      </c>
      <c r="H42" s="204" t="s">
        <v>93</v>
      </c>
      <c r="I42" s="253" t="s">
        <v>471</v>
      </c>
      <c r="J42" s="205" t="s">
        <v>642</v>
      </c>
      <c r="K42" s="203" t="s">
        <v>397</v>
      </c>
      <c r="L42" s="217" t="s">
        <v>41</v>
      </c>
      <c r="M42" s="208">
        <v>39.6</v>
      </c>
      <c r="N42" s="184" t="s">
        <v>40</v>
      </c>
    </row>
    <row r="43" spans="1:14" ht="129.94999999999999" customHeight="1">
      <c r="A43" s="220" t="s">
        <v>442</v>
      </c>
      <c r="B43" s="141" t="s">
        <v>451</v>
      </c>
      <c r="C43" s="234" t="s">
        <v>95</v>
      </c>
      <c r="D43" s="244" t="s">
        <v>727</v>
      </c>
      <c r="F43" s="204" t="s">
        <v>12</v>
      </c>
      <c r="G43" s="250" t="s">
        <v>56</v>
      </c>
      <c r="H43" s="204" t="s">
        <v>461</v>
      </c>
      <c r="I43" s="253" t="s">
        <v>471</v>
      </c>
      <c r="J43" s="205" t="s">
        <v>643</v>
      </c>
      <c r="K43" s="203" t="s">
        <v>397</v>
      </c>
      <c r="L43" s="217" t="s">
        <v>41</v>
      </c>
      <c r="M43" s="206">
        <v>20.399999999999999</v>
      </c>
      <c r="N43" s="184" t="s">
        <v>36</v>
      </c>
    </row>
    <row r="44" spans="1:14" ht="129.94999999999999" customHeight="1">
      <c r="A44" s="220" t="s">
        <v>442</v>
      </c>
      <c r="B44" s="141" t="s">
        <v>451</v>
      </c>
      <c r="C44" s="234" t="s">
        <v>644</v>
      </c>
      <c r="D44" s="244" t="s">
        <v>728</v>
      </c>
      <c r="F44" s="204" t="s">
        <v>12</v>
      </c>
      <c r="G44" s="250" t="s">
        <v>9</v>
      </c>
      <c r="H44" s="204" t="s">
        <v>97</v>
      </c>
      <c r="I44" s="253" t="s">
        <v>474</v>
      </c>
      <c r="J44" s="204" t="s">
        <v>475</v>
      </c>
      <c r="K44" s="203" t="s">
        <v>397</v>
      </c>
      <c r="L44" s="217" t="s">
        <v>98</v>
      </c>
      <c r="M44" s="206">
        <v>85.4</v>
      </c>
      <c r="N44" s="184" t="s">
        <v>36</v>
      </c>
    </row>
    <row r="45" spans="1:14" ht="129.94999999999999" customHeight="1">
      <c r="A45" s="220" t="s">
        <v>442</v>
      </c>
      <c r="B45" s="141" t="s">
        <v>451</v>
      </c>
      <c r="C45" s="234" t="s">
        <v>645</v>
      </c>
      <c r="D45" s="244" t="s">
        <v>729</v>
      </c>
      <c r="F45" s="204" t="s">
        <v>12</v>
      </c>
      <c r="G45" s="250" t="s">
        <v>56</v>
      </c>
      <c r="H45" s="204" t="s">
        <v>99</v>
      </c>
      <c r="I45" s="253" t="s">
        <v>477</v>
      </c>
      <c r="J45" s="205" t="s">
        <v>646</v>
      </c>
      <c r="K45" s="203" t="s">
        <v>397</v>
      </c>
      <c r="L45" s="217" t="s">
        <v>100</v>
      </c>
      <c r="M45" s="206">
        <v>27.1</v>
      </c>
      <c r="N45" s="184" t="s">
        <v>8</v>
      </c>
    </row>
    <row r="46" spans="1:14" ht="129.94999999999999" customHeight="1">
      <c r="A46" s="220" t="s">
        <v>442</v>
      </c>
      <c r="B46" s="141" t="s">
        <v>451</v>
      </c>
      <c r="C46" s="234" t="s">
        <v>647</v>
      </c>
      <c r="D46" s="244" t="s">
        <v>730</v>
      </c>
      <c r="F46" s="204" t="s">
        <v>12</v>
      </c>
      <c r="G46" s="250" t="s">
        <v>33</v>
      </c>
      <c r="H46" s="204" t="s">
        <v>462</v>
      </c>
      <c r="I46" s="253" t="s">
        <v>478</v>
      </c>
      <c r="J46" s="204" t="s">
        <v>479</v>
      </c>
      <c r="K46" s="204" t="s">
        <v>101</v>
      </c>
      <c r="L46" s="217" t="s">
        <v>102</v>
      </c>
      <c r="M46" s="206">
        <v>460</v>
      </c>
      <c r="N46" s="184" t="s">
        <v>40</v>
      </c>
    </row>
    <row r="47" spans="1:14" ht="129.94999999999999" customHeight="1">
      <c r="A47" s="220" t="s">
        <v>442</v>
      </c>
      <c r="B47" s="141" t="s">
        <v>451</v>
      </c>
      <c r="C47" s="217" t="s">
        <v>648</v>
      </c>
      <c r="D47" s="245" t="s">
        <v>731</v>
      </c>
      <c r="E47" s="219" t="s">
        <v>433</v>
      </c>
      <c r="F47" s="204" t="s">
        <v>228</v>
      </c>
      <c r="G47" s="250" t="s">
        <v>9</v>
      </c>
      <c r="H47" s="204" t="s">
        <v>103</v>
      </c>
      <c r="I47" s="253" t="s">
        <v>775</v>
      </c>
      <c r="J47" s="141" t="s">
        <v>649</v>
      </c>
      <c r="K47" s="203" t="s">
        <v>397</v>
      </c>
      <c r="L47" s="217" t="s">
        <v>90</v>
      </c>
      <c r="M47" s="208">
        <v>23.1</v>
      </c>
      <c r="N47" s="184" t="s">
        <v>36</v>
      </c>
    </row>
    <row r="48" spans="1:14" ht="129.94999999999999" customHeight="1">
      <c r="A48" s="220" t="s">
        <v>442</v>
      </c>
      <c r="B48" s="141" t="s">
        <v>451</v>
      </c>
      <c r="C48" s="217" t="s">
        <v>650</v>
      </c>
      <c r="D48" s="245" t="s">
        <v>732</v>
      </c>
      <c r="F48" s="204" t="s">
        <v>255</v>
      </c>
      <c r="G48" s="250" t="s">
        <v>56</v>
      </c>
      <c r="H48" s="204" t="s">
        <v>104</v>
      </c>
      <c r="I48" s="253" t="s">
        <v>483</v>
      </c>
      <c r="J48" s="205" t="s">
        <v>651</v>
      </c>
      <c r="K48" s="204" t="s">
        <v>105</v>
      </c>
      <c r="L48" s="217" t="s">
        <v>268</v>
      </c>
      <c r="M48" s="208">
        <v>55.1</v>
      </c>
      <c r="N48" s="184" t="s">
        <v>36</v>
      </c>
    </row>
    <row r="49" spans="1:14" ht="129.94999999999999" customHeight="1">
      <c r="A49" s="220" t="s">
        <v>67</v>
      </c>
      <c r="B49" s="141" t="s">
        <v>451</v>
      </c>
      <c r="C49" s="217" t="s">
        <v>652</v>
      </c>
      <c r="D49" s="245" t="s">
        <v>733</v>
      </c>
      <c r="E49" s="219" t="s">
        <v>433</v>
      </c>
      <c r="F49" s="204" t="s">
        <v>229</v>
      </c>
      <c r="G49" s="250" t="s">
        <v>9</v>
      </c>
      <c r="H49" s="204" t="s">
        <v>466</v>
      </c>
      <c r="I49" s="253" t="s">
        <v>485</v>
      </c>
      <c r="J49" s="209" t="s">
        <v>653</v>
      </c>
      <c r="K49" s="203" t="s">
        <v>397</v>
      </c>
      <c r="L49" s="217" t="s">
        <v>114</v>
      </c>
      <c r="M49" s="208">
        <v>35.4</v>
      </c>
      <c r="N49" s="184" t="s">
        <v>36</v>
      </c>
    </row>
    <row r="50" spans="1:14" ht="129.94999999999999" customHeight="1">
      <c r="A50" s="220" t="s">
        <v>442</v>
      </c>
      <c r="B50" s="141" t="s">
        <v>451</v>
      </c>
      <c r="C50" s="217" t="s">
        <v>652</v>
      </c>
      <c r="D50" s="245" t="s">
        <v>734</v>
      </c>
      <c r="E50" s="219" t="s">
        <v>433</v>
      </c>
      <c r="F50" s="204" t="s">
        <v>229</v>
      </c>
      <c r="G50" s="250" t="s">
        <v>9</v>
      </c>
      <c r="H50" s="204" t="s">
        <v>466</v>
      </c>
      <c r="I50" s="253" t="s">
        <v>485</v>
      </c>
      <c r="J50" s="209" t="s">
        <v>653</v>
      </c>
      <c r="K50" s="203" t="s">
        <v>397</v>
      </c>
      <c r="L50" s="217" t="s">
        <v>114</v>
      </c>
      <c r="M50" s="208">
        <v>35.4</v>
      </c>
      <c r="N50" s="184" t="s">
        <v>36</v>
      </c>
    </row>
    <row r="51" spans="1:14" ht="129.94999999999999" customHeight="1">
      <c r="A51" s="220" t="s">
        <v>442</v>
      </c>
      <c r="B51" s="141" t="s">
        <v>451</v>
      </c>
      <c r="C51" s="234" t="s">
        <v>654</v>
      </c>
      <c r="D51" s="244" t="s">
        <v>735</v>
      </c>
      <c r="E51" s="219" t="s">
        <v>433</v>
      </c>
      <c r="F51" s="204" t="s">
        <v>35</v>
      </c>
      <c r="G51" s="250" t="s">
        <v>9</v>
      </c>
      <c r="H51" s="204" t="s">
        <v>106</v>
      </c>
      <c r="I51" s="253" t="s">
        <v>486</v>
      </c>
      <c r="J51" s="205" t="s">
        <v>655</v>
      </c>
      <c r="K51" s="203" t="s">
        <v>397</v>
      </c>
      <c r="L51" s="217" t="s">
        <v>107</v>
      </c>
      <c r="M51" s="206">
        <v>56.8</v>
      </c>
      <c r="N51" s="184" t="s">
        <v>45</v>
      </c>
    </row>
    <row r="52" spans="1:14" ht="129.94999999999999" customHeight="1">
      <c r="A52" s="220" t="s">
        <v>442</v>
      </c>
      <c r="B52" s="141" t="s">
        <v>451</v>
      </c>
      <c r="C52" s="234" t="s">
        <v>656</v>
      </c>
      <c r="D52" s="244" t="s">
        <v>736</v>
      </c>
      <c r="E52" s="219" t="s">
        <v>433</v>
      </c>
      <c r="F52" s="204" t="s">
        <v>35</v>
      </c>
      <c r="G52" s="250" t="s">
        <v>9</v>
      </c>
      <c r="H52" s="204" t="s">
        <v>657</v>
      </c>
      <c r="I52" s="251" t="s">
        <v>776</v>
      </c>
      <c r="J52" s="204" t="s">
        <v>489</v>
      </c>
      <c r="K52" s="203" t="s">
        <v>397</v>
      </c>
      <c r="L52" s="217" t="s">
        <v>48</v>
      </c>
      <c r="M52" s="206">
        <v>36.799999999999997</v>
      </c>
      <c r="N52" s="184" t="s">
        <v>36</v>
      </c>
    </row>
    <row r="53" spans="1:14" ht="129.94999999999999" customHeight="1">
      <c r="A53" s="220" t="s">
        <v>67</v>
      </c>
      <c r="B53" s="141" t="s">
        <v>451</v>
      </c>
      <c r="C53" s="234" t="s">
        <v>656</v>
      </c>
      <c r="D53" s="244" t="s">
        <v>737</v>
      </c>
      <c r="E53" s="219" t="s">
        <v>433</v>
      </c>
      <c r="F53" s="204" t="s">
        <v>35</v>
      </c>
      <c r="G53" s="250" t="s">
        <v>33</v>
      </c>
      <c r="H53" s="204" t="s">
        <v>658</v>
      </c>
      <c r="I53" s="251" t="s">
        <v>776</v>
      </c>
      <c r="J53" s="204" t="s">
        <v>489</v>
      </c>
      <c r="K53" s="203" t="s">
        <v>397</v>
      </c>
      <c r="L53" s="217" t="s">
        <v>48</v>
      </c>
      <c r="M53" s="206">
        <v>36.799999999999997</v>
      </c>
      <c r="N53" s="184" t="s">
        <v>36</v>
      </c>
    </row>
    <row r="54" spans="1:14" ht="129.94999999999999" customHeight="1">
      <c r="A54" s="220" t="s">
        <v>442</v>
      </c>
      <c r="B54" s="141" t="s">
        <v>451</v>
      </c>
      <c r="C54" s="234" t="s">
        <v>659</v>
      </c>
      <c r="D54" s="244" t="s">
        <v>738</v>
      </c>
      <c r="E54" s="219" t="s">
        <v>433</v>
      </c>
      <c r="F54" s="204" t="s">
        <v>60</v>
      </c>
      <c r="G54" s="250" t="s">
        <v>9</v>
      </c>
      <c r="H54" s="204" t="s">
        <v>453</v>
      </c>
      <c r="I54" s="253" t="s">
        <v>492</v>
      </c>
      <c r="J54" s="204" t="s">
        <v>493</v>
      </c>
      <c r="K54" s="203" t="s">
        <v>397</v>
      </c>
      <c r="L54" s="217" t="s">
        <v>107</v>
      </c>
      <c r="M54" s="206">
        <v>16.8</v>
      </c>
      <c r="N54" s="184" t="s">
        <v>36</v>
      </c>
    </row>
    <row r="55" spans="1:14" ht="129.94999999999999" customHeight="1">
      <c r="A55" s="220" t="s">
        <v>442</v>
      </c>
      <c r="B55" s="141" t="s">
        <v>451</v>
      </c>
      <c r="C55" s="234" t="s">
        <v>659</v>
      </c>
      <c r="D55" s="244" t="s">
        <v>739</v>
      </c>
      <c r="E55" s="219" t="s">
        <v>433</v>
      </c>
      <c r="F55" s="204" t="s">
        <v>60</v>
      </c>
      <c r="G55" s="250" t="s">
        <v>9</v>
      </c>
      <c r="H55" s="204" t="s">
        <v>465</v>
      </c>
      <c r="I55" s="253" t="s">
        <v>492</v>
      </c>
      <c r="J55" s="204" t="s">
        <v>493</v>
      </c>
      <c r="K55" s="203" t="s">
        <v>397</v>
      </c>
      <c r="L55" s="217" t="s">
        <v>107</v>
      </c>
      <c r="M55" s="206">
        <v>16.8</v>
      </c>
      <c r="N55" s="184" t="s">
        <v>36</v>
      </c>
    </row>
    <row r="56" spans="1:14" ht="129.94999999999999" customHeight="1">
      <c r="A56" s="220" t="s">
        <v>442</v>
      </c>
      <c r="B56" s="141" t="s">
        <v>451</v>
      </c>
      <c r="C56" s="234" t="s">
        <v>660</v>
      </c>
      <c r="D56" s="244" t="s">
        <v>740</v>
      </c>
      <c r="F56" s="204" t="s">
        <v>112</v>
      </c>
      <c r="G56" s="250" t="s">
        <v>33</v>
      </c>
      <c r="H56" s="204" t="s">
        <v>109</v>
      </c>
      <c r="I56" s="253" t="s">
        <v>777</v>
      </c>
      <c r="J56" s="210" t="s">
        <v>661</v>
      </c>
      <c r="K56" s="204" t="s">
        <v>110</v>
      </c>
      <c r="L56" s="217" t="s">
        <v>111</v>
      </c>
      <c r="M56" s="206">
        <v>1460</v>
      </c>
      <c r="N56" s="184" t="s">
        <v>108</v>
      </c>
    </row>
    <row r="57" spans="1:14" ht="129.94999999999999" customHeight="1">
      <c r="A57" s="220" t="s">
        <v>442</v>
      </c>
      <c r="B57" s="141" t="s">
        <v>451</v>
      </c>
      <c r="C57" s="234" t="s">
        <v>660</v>
      </c>
      <c r="D57" s="244" t="s">
        <v>741</v>
      </c>
      <c r="F57" s="204" t="s">
        <v>112</v>
      </c>
      <c r="G57" s="250" t="s">
        <v>33</v>
      </c>
      <c r="H57" s="204" t="s">
        <v>464</v>
      </c>
      <c r="I57" s="253" t="s">
        <v>777</v>
      </c>
      <c r="J57" s="210" t="s">
        <v>661</v>
      </c>
      <c r="K57" s="204" t="s">
        <v>110</v>
      </c>
      <c r="L57" s="217" t="s">
        <v>111</v>
      </c>
      <c r="M57" s="206">
        <v>1460</v>
      </c>
      <c r="N57" s="184" t="s">
        <v>108</v>
      </c>
    </row>
    <row r="58" spans="1:14" ht="129.94999999999999" customHeight="1">
      <c r="A58" s="220" t="s">
        <v>442</v>
      </c>
      <c r="B58" s="141" t="s">
        <v>451</v>
      </c>
      <c r="C58" s="234" t="s">
        <v>662</v>
      </c>
      <c r="D58" s="244" t="s">
        <v>742</v>
      </c>
      <c r="E58" s="219" t="s">
        <v>433</v>
      </c>
      <c r="F58" s="204" t="s">
        <v>35</v>
      </c>
      <c r="G58" s="250" t="s">
        <v>9</v>
      </c>
      <c r="H58" s="204" t="s">
        <v>113</v>
      </c>
      <c r="I58" s="253" t="s">
        <v>496</v>
      </c>
      <c r="J58" s="205" t="s">
        <v>663</v>
      </c>
      <c r="K58" s="203" t="s">
        <v>397</v>
      </c>
      <c r="L58" s="217" t="s">
        <v>114</v>
      </c>
      <c r="M58" s="206">
        <v>14.8</v>
      </c>
      <c r="N58" s="184" t="s">
        <v>43</v>
      </c>
    </row>
    <row r="59" spans="1:14" ht="129.94999999999999" customHeight="1">
      <c r="A59" s="220" t="s">
        <v>67</v>
      </c>
      <c r="B59" s="141" t="s">
        <v>451</v>
      </c>
      <c r="C59" s="234" t="s">
        <v>662</v>
      </c>
      <c r="D59" s="244" t="s">
        <v>743</v>
      </c>
      <c r="E59" s="219" t="s">
        <v>433</v>
      </c>
      <c r="F59" s="204" t="s">
        <v>35</v>
      </c>
      <c r="G59" s="250" t="s">
        <v>9</v>
      </c>
      <c r="H59" s="204" t="s">
        <v>113</v>
      </c>
      <c r="I59" s="253" t="s">
        <v>496</v>
      </c>
      <c r="J59" s="205" t="s">
        <v>663</v>
      </c>
      <c r="K59" s="203" t="s">
        <v>397</v>
      </c>
      <c r="L59" s="217" t="s">
        <v>114</v>
      </c>
      <c r="M59" s="206">
        <v>14.8</v>
      </c>
      <c r="N59" s="184" t="s">
        <v>43</v>
      </c>
    </row>
    <row r="60" spans="1:14" ht="129.94999999999999" customHeight="1">
      <c r="A60" s="220" t="s">
        <v>442</v>
      </c>
      <c r="B60" s="141" t="s">
        <v>451</v>
      </c>
      <c r="C60" s="234" t="s">
        <v>664</v>
      </c>
      <c r="D60" s="246" t="s">
        <v>744</v>
      </c>
      <c r="F60" s="204" t="s">
        <v>42</v>
      </c>
      <c r="G60" s="250" t="s">
        <v>33</v>
      </c>
      <c r="H60" s="204" t="s">
        <v>115</v>
      </c>
      <c r="I60" s="253" t="s">
        <v>498</v>
      </c>
      <c r="J60" s="204" t="s">
        <v>499</v>
      </c>
      <c r="K60" s="203" t="s">
        <v>397</v>
      </c>
      <c r="L60" s="217" t="s">
        <v>116</v>
      </c>
      <c r="M60" s="211"/>
      <c r="N60" s="184" t="s">
        <v>40</v>
      </c>
    </row>
    <row r="61" spans="1:14" ht="129.94999999999999" customHeight="1">
      <c r="A61" s="220" t="s">
        <v>442</v>
      </c>
      <c r="B61" s="141" t="s">
        <v>451</v>
      </c>
      <c r="C61" s="234" t="s">
        <v>665</v>
      </c>
      <c r="D61" s="244" t="s">
        <v>745</v>
      </c>
      <c r="F61" s="204" t="s">
        <v>119</v>
      </c>
      <c r="G61" s="250" t="s">
        <v>9</v>
      </c>
      <c r="H61" s="204" t="s">
        <v>117</v>
      </c>
      <c r="I61" s="253" t="s">
        <v>778</v>
      </c>
      <c r="J61" s="205" t="s">
        <v>666</v>
      </c>
      <c r="K61" s="204" t="s">
        <v>118</v>
      </c>
      <c r="L61" s="217" t="s">
        <v>782</v>
      </c>
      <c r="M61" s="212" t="s">
        <v>50</v>
      </c>
      <c r="N61" s="184" t="s">
        <v>108</v>
      </c>
    </row>
    <row r="62" spans="1:14" ht="129.94999999999999" customHeight="1">
      <c r="A62" s="220" t="s">
        <v>442</v>
      </c>
      <c r="B62" s="141" t="s">
        <v>451</v>
      </c>
      <c r="C62" s="217" t="s">
        <v>667</v>
      </c>
      <c r="D62" s="245" t="s">
        <v>746</v>
      </c>
      <c r="F62" s="204" t="s">
        <v>226</v>
      </c>
      <c r="G62" s="250" t="s">
        <v>33</v>
      </c>
      <c r="H62" s="204" t="s">
        <v>120</v>
      </c>
      <c r="I62" s="253" t="s">
        <v>779</v>
      </c>
      <c r="J62" s="205" t="s">
        <v>668</v>
      </c>
      <c r="K62" s="203" t="s">
        <v>397</v>
      </c>
      <c r="L62" s="217" t="s">
        <v>114</v>
      </c>
      <c r="M62" s="208">
        <v>102.5</v>
      </c>
      <c r="N62" s="184" t="s">
        <v>8</v>
      </c>
    </row>
    <row r="63" spans="1:14" ht="129.94999999999999" customHeight="1">
      <c r="A63" s="220" t="s">
        <v>442</v>
      </c>
      <c r="B63" s="141" t="s">
        <v>451</v>
      </c>
      <c r="C63" s="217" t="s">
        <v>669</v>
      </c>
      <c r="D63" s="245" t="s">
        <v>747</v>
      </c>
      <c r="F63" s="204" t="s">
        <v>230</v>
      </c>
      <c r="G63" s="250" t="s">
        <v>33</v>
      </c>
      <c r="H63" s="204" t="s">
        <v>96</v>
      </c>
      <c r="I63" s="253" t="s">
        <v>780</v>
      </c>
      <c r="J63" s="141" t="s">
        <v>670</v>
      </c>
      <c r="K63" s="203" t="s">
        <v>397</v>
      </c>
      <c r="L63" s="217" t="s">
        <v>121</v>
      </c>
      <c r="M63" s="208">
        <v>7.6</v>
      </c>
      <c r="N63" s="184" t="s">
        <v>36</v>
      </c>
    </row>
    <row r="64" spans="1:14" ht="129.94999999999999" customHeight="1">
      <c r="A64" s="220" t="s">
        <v>67</v>
      </c>
      <c r="B64" s="141" t="s">
        <v>451</v>
      </c>
      <c r="C64" s="217" t="s">
        <v>669</v>
      </c>
      <c r="D64" s="245" t="s">
        <v>748</v>
      </c>
      <c r="F64" s="204" t="s">
        <v>230</v>
      </c>
      <c r="G64" s="250" t="s">
        <v>33</v>
      </c>
      <c r="H64" s="204" t="s">
        <v>463</v>
      </c>
      <c r="I64" s="253" t="s">
        <v>780</v>
      </c>
      <c r="J64" s="141" t="s">
        <v>670</v>
      </c>
      <c r="K64" s="203" t="s">
        <v>397</v>
      </c>
      <c r="L64" s="217" t="s">
        <v>121</v>
      </c>
      <c r="M64" s="208">
        <v>7.6</v>
      </c>
      <c r="N64" s="184" t="s">
        <v>36</v>
      </c>
    </row>
    <row r="65" spans="1:14" ht="129.94999999999999" customHeight="1">
      <c r="A65" s="220" t="s">
        <v>442</v>
      </c>
      <c r="B65" s="141" t="s">
        <v>451</v>
      </c>
      <c r="C65" s="234" t="s">
        <v>671</v>
      </c>
      <c r="D65" s="244" t="s">
        <v>749</v>
      </c>
      <c r="E65" s="219" t="s">
        <v>433</v>
      </c>
      <c r="F65" s="204" t="s">
        <v>35</v>
      </c>
      <c r="G65" s="250" t="s">
        <v>9</v>
      </c>
      <c r="H65" s="204" t="s">
        <v>122</v>
      </c>
      <c r="I65" s="253" t="s">
        <v>506</v>
      </c>
      <c r="J65" s="141" t="s">
        <v>672</v>
      </c>
      <c r="K65" s="204" t="s">
        <v>123</v>
      </c>
      <c r="L65" s="217" t="s">
        <v>124</v>
      </c>
      <c r="M65" s="206">
        <v>30.6</v>
      </c>
      <c r="N65" s="184" t="s">
        <v>36</v>
      </c>
    </row>
    <row r="66" spans="1:14" ht="129.94999999999999" customHeight="1">
      <c r="A66" s="220" t="s">
        <v>67</v>
      </c>
      <c r="B66" s="141" t="s">
        <v>451</v>
      </c>
      <c r="C66" s="217" t="s">
        <v>673</v>
      </c>
      <c r="D66" s="245" t="s">
        <v>750</v>
      </c>
      <c r="E66" s="219" t="s">
        <v>433</v>
      </c>
      <c r="F66" s="204" t="s">
        <v>44</v>
      </c>
      <c r="G66" s="250" t="s">
        <v>452</v>
      </c>
      <c r="H66" s="204" t="s">
        <v>508</v>
      </c>
      <c r="I66" s="253" t="s">
        <v>781</v>
      </c>
      <c r="J66" s="141" t="s">
        <v>674</v>
      </c>
      <c r="K66" s="203" t="s">
        <v>397</v>
      </c>
      <c r="L66" s="217" t="s">
        <v>41</v>
      </c>
      <c r="M66" s="208">
        <v>27.6</v>
      </c>
      <c r="N66" s="184" t="s">
        <v>36</v>
      </c>
    </row>
    <row r="67" spans="1:14" ht="129.94999999999999" customHeight="1">
      <c r="A67" s="220" t="s">
        <v>67</v>
      </c>
      <c r="B67" s="141" t="s">
        <v>451</v>
      </c>
      <c r="C67" s="217" t="s">
        <v>673</v>
      </c>
      <c r="D67" s="245" t="s">
        <v>751</v>
      </c>
      <c r="E67" s="219" t="s">
        <v>433</v>
      </c>
      <c r="F67" s="204" t="s">
        <v>44</v>
      </c>
      <c r="G67" s="250" t="s">
        <v>452</v>
      </c>
      <c r="H67" s="204" t="s">
        <v>508</v>
      </c>
      <c r="I67" s="253" t="s">
        <v>781</v>
      </c>
      <c r="J67" s="141" t="s">
        <v>674</v>
      </c>
      <c r="K67" s="203" t="s">
        <v>397</v>
      </c>
      <c r="L67" s="217" t="s">
        <v>41</v>
      </c>
      <c r="M67" s="208">
        <v>27.6</v>
      </c>
      <c r="N67" s="184" t="s">
        <v>36</v>
      </c>
    </row>
    <row r="68" spans="1:14" ht="129.94999999999999" customHeight="1">
      <c r="A68" s="220" t="s">
        <v>67</v>
      </c>
      <c r="B68" s="141" t="s">
        <v>451</v>
      </c>
      <c r="C68" s="217" t="s">
        <v>673</v>
      </c>
      <c r="D68" s="245" t="s">
        <v>752</v>
      </c>
      <c r="F68" s="204" t="s">
        <v>44</v>
      </c>
      <c r="G68" s="250" t="s">
        <v>56</v>
      </c>
      <c r="H68" s="204" t="s">
        <v>508</v>
      </c>
      <c r="I68" s="253" t="s">
        <v>781</v>
      </c>
      <c r="J68" s="141" t="s">
        <v>674</v>
      </c>
      <c r="K68" s="203" t="s">
        <v>397</v>
      </c>
      <c r="L68" s="217" t="s">
        <v>41</v>
      </c>
      <c r="M68" s="208">
        <v>27.6</v>
      </c>
      <c r="N68" s="184" t="s">
        <v>36</v>
      </c>
    </row>
    <row r="69" spans="1:14" ht="129.94999999999999" customHeight="1">
      <c r="A69" s="220" t="s">
        <v>67</v>
      </c>
      <c r="B69" s="167" t="s">
        <v>539</v>
      </c>
      <c r="C69" s="217" t="s">
        <v>260</v>
      </c>
      <c r="D69" s="247" t="s">
        <v>753</v>
      </c>
      <c r="E69" s="217"/>
      <c r="F69" s="204" t="s">
        <v>130</v>
      </c>
      <c r="G69" s="251" t="s">
        <v>9</v>
      </c>
      <c r="H69" s="204" t="s">
        <v>137</v>
      </c>
      <c r="I69" s="253" t="s">
        <v>572</v>
      </c>
      <c r="J69" s="204" t="s">
        <v>675</v>
      </c>
      <c r="K69" s="213" t="s">
        <v>397</v>
      </c>
      <c r="L69" s="217" t="s">
        <v>129</v>
      </c>
      <c r="M69" s="208">
        <v>64.7</v>
      </c>
      <c r="N69" s="184" t="s">
        <v>108</v>
      </c>
    </row>
    <row r="70" spans="1:14" ht="129.94999999999999" customHeight="1">
      <c r="A70" s="220" t="s">
        <v>442</v>
      </c>
      <c r="B70" s="167" t="s">
        <v>539</v>
      </c>
      <c r="C70" s="217" t="s">
        <v>259</v>
      </c>
      <c r="D70" s="247" t="s">
        <v>754</v>
      </c>
      <c r="E70" s="217"/>
      <c r="F70" s="204" t="s">
        <v>130</v>
      </c>
      <c r="G70" s="251" t="s">
        <v>56</v>
      </c>
      <c r="H70" s="204" t="s">
        <v>89</v>
      </c>
      <c r="I70" s="253" t="s">
        <v>572</v>
      </c>
      <c r="J70" s="204" t="s">
        <v>675</v>
      </c>
      <c r="K70" s="213" t="s">
        <v>397</v>
      </c>
      <c r="L70" s="217" t="s">
        <v>129</v>
      </c>
      <c r="M70" s="208">
        <v>64.7</v>
      </c>
      <c r="N70" s="184" t="s">
        <v>108</v>
      </c>
    </row>
    <row r="71" spans="1:14" ht="129.94999999999999" customHeight="1">
      <c r="A71" s="220" t="s">
        <v>67</v>
      </c>
      <c r="B71" s="167" t="s">
        <v>539</v>
      </c>
      <c r="C71" s="234" t="s">
        <v>676</v>
      </c>
      <c r="D71" s="248" t="s">
        <v>755</v>
      </c>
      <c r="E71" s="234"/>
      <c r="F71" s="204" t="s">
        <v>75</v>
      </c>
      <c r="G71" s="251" t="s">
        <v>33</v>
      </c>
      <c r="H71" s="204" t="s">
        <v>131</v>
      </c>
      <c r="I71" s="253" t="s">
        <v>573</v>
      </c>
      <c r="J71" s="210" t="s">
        <v>677</v>
      </c>
      <c r="K71" s="213" t="s">
        <v>397</v>
      </c>
      <c r="L71" s="217" t="s">
        <v>132</v>
      </c>
      <c r="M71" s="214">
        <v>147</v>
      </c>
      <c r="N71" s="184" t="s">
        <v>36</v>
      </c>
    </row>
    <row r="72" spans="1:14" ht="129.94999999999999" customHeight="1">
      <c r="A72" s="220" t="s">
        <v>67</v>
      </c>
      <c r="B72" s="167" t="s">
        <v>539</v>
      </c>
      <c r="C72" s="234" t="s">
        <v>676</v>
      </c>
      <c r="D72" s="248" t="s">
        <v>756</v>
      </c>
      <c r="E72" s="234"/>
      <c r="F72" s="204" t="s">
        <v>75</v>
      </c>
      <c r="G72" s="251" t="s">
        <v>33</v>
      </c>
      <c r="H72" s="204" t="s">
        <v>131</v>
      </c>
      <c r="I72" s="253" t="s">
        <v>573</v>
      </c>
      <c r="J72" s="210" t="s">
        <v>677</v>
      </c>
      <c r="K72" s="213" t="s">
        <v>397</v>
      </c>
      <c r="L72" s="217" t="s">
        <v>132</v>
      </c>
      <c r="M72" s="214">
        <v>147</v>
      </c>
      <c r="N72" s="184" t="s">
        <v>36</v>
      </c>
    </row>
    <row r="73" spans="1:14" ht="129.94999999999999" customHeight="1">
      <c r="A73" s="220" t="s">
        <v>67</v>
      </c>
      <c r="B73" s="167" t="s">
        <v>539</v>
      </c>
      <c r="C73" s="234" t="s">
        <v>676</v>
      </c>
      <c r="D73" s="248" t="s">
        <v>757</v>
      </c>
      <c r="E73" s="234"/>
      <c r="F73" s="204" t="s">
        <v>75</v>
      </c>
      <c r="G73" s="251" t="s">
        <v>33</v>
      </c>
      <c r="H73" s="204" t="s">
        <v>131</v>
      </c>
      <c r="I73" s="253" t="s">
        <v>573</v>
      </c>
      <c r="J73" s="210" t="s">
        <v>677</v>
      </c>
      <c r="K73" s="213" t="s">
        <v>397</v>
      </c>
      <c r="L73" s="217" t="s">
        <v>132</v>
      </c>
      <c r="M73" s="214">
        <v>147</v>
      </c>
      <c r="N73" s="184" t="s">
        <v>36</v>
      </c>
    </row>
    <row r="74" spans="1:14" ht="129.94999999999999" customHeight="1">
      <c r="A74" s="220" t="s">
        <v>442</v>
      </c>
      <c r="B74" s="167" t="s">
        <v>539</v>
      </c>
      <c r="C74" s="234" t="s">
        <v>678</v>
      </c>
      <c r="D74" s="248" t="s">
        <v>758</v>
      </c>
      <c r="E74" s="234" t="s">
        <v>433</v>
      </c>
      <c r="F74" s="204" t="s">
        <v>75</v>
      </c>
      <c r="G74" s="251" t="s">
        <v>443</v>
      </c>
      <c r="H74" s="204" t="s">
        <v>133</v>
      </c>
      <c r="I74" s="253" t="s">
        <v>573</v>
      </c>
      <c r="J74" s="210" t="s">
        <v>679</v>
      </c>
      <c r="K74" s="213" t="s">
        <v>397</v>
      </c>
      <c r="L74" s="217" t="s">
        <v>134</v>
      </c>
      <c r="M74" s="206">
        <v>80</v>
      </c>
      <c r="N74" s="184" t="s">
        <v>108</v>
      </c>
    </row>
    <row r="75" spans="1:14" ht="129.94999999999999" customHeight="1">
      <c r="A75" s="220" t="s">
        <v>442</v>
      </c>
      <c r="B75" s="167" t="s">
        <v>539</v>
      </c>
      <c r="C75" s="234" t="s">
        <v>680</v>
      </c>
      <c r="D75" s="248" t="s">
        <v>523</v>
      </c>
      <c r="E75" s="234"/>
      <c r="F75" s="204" t="s">
        <v>75</v>
      </c>
      <c r="G75" s="251" t="s">
        <v>774</v>
      </c>
      <c r="H75" s="204" t="s">
        <v>135</v>
      </c>
      <c r="I75" s="253" t="s">
        <v>573</v>
      </c>
      <c r="J75" s="210" t="s">
        <v>681</v>
      </c>
      <c r="K75" s="213" t="s">
        <v>397</v>
      </c>
      <c r="L75" s="217" t="s">
        <v>136</v>
      </c>
      <c r="M75" s="206">
        <v>16.899999999999999</v>
      </c>
      <c r="N75" s="184" t="s">
        <v>50</v>
      </c>
    </row>
    <row r="76" spans="1:14" ht="129.94999999999999" customHeight="1">
      <c r="A76" s="220" t="s">
        <v>67</v>
      </c>
      <c r="B76" s="167" t="s">
        <v>539</v>
      </c>
      <c r="C76" s="234" t="s">
        <v>682</v>
      </c>
      <c r="D76" s="248" t="s">
        <v>759</v>
      </c>
      <c r="E76" s="234"/>
      <c r="F76" s="204" t="s">
        <v>12</v>
      </c>
      <c r="G76" s="251" t="s">
        <v>33</v>
      </c>
      <c r="H76" s="204" t="s">
        <v>562</v>
      </c>
      <c r="I76" s="253" t="s">
        <v>574</v>
      </c>
      <c r="J76" s="204" t="s">
        <v>576</v>
      </c>
      <c r="K76" s="213" t="s">
        <v>397</v>
      </c>
      <c r="L76" s="217" t="s">
        <v>138</v>
      </c>
      <c r="M76" s="206">
        <v>99.8</v>
      </c>
      <c r="N76" s="184" t="s">
        <v>45</v>
      </c>
    </row>
    <row r="77" spans="1:14" ht="129.94999999999999" customHeight="1">
      <c r="A77" s="220" t="s">
        <v>442</v>
      </c>
      <c r="B77" s="167" t="s">
        <v>539</v>
      </c>
      <c r="C77" s="234" t="s">
        <v>683</v>
      </c>
      <c r="D77" s="248" t="s">
        <v>760</v>
      </c>
      <c r="E77" s="234"/>
      <c r="F77" s="204" t="s">
        <v>12</v>
      </c>
      <c r="G77" s="251" t="s">
        <v>9</v>
      </c>
      <c r="H77" s="204" t="s">
        <v>563</v>
      </c>
      <c r="I77" s="253" t="s">
        <v>575</v>
      </c>
      <c r="J77" s="204" t="s">
        <v>684</v>
      </c>
      <c r="K77" s="213" t="s">
        <v>397</v>
      </c>
      <c r="L77" s="217" t="s">
        <v>139</v>
      </c>
      <c r="M77" s="206">
        <v>255</v>
      </c>
      <c r="N77" s="184" t="s">
        <v>45</v>
      </c>
    </row>
    <row r="78" spans="1:14" ht="129.94999999999999" customHeight="1">
      <c r="A78" s="220" t="s">
        <v>442</v>
      </c>
      <c r="B78" s="167" t="s">
        <v>539</v>
      </c>
      <c r="C78" s="234" t="s">
        <v>685</v>
      </c>
      <c r="D78" s="246" t="s">
        <v>761</v>
      </c>
      <c r="E78" s="238" t="s">
        <v>433</v>
      </c>
      <c r="F78" s="204" t="s">
        <v>35</v>
      </c>
      <c r="G78" s="251" t="s">
        <v>9</v>
      </c>
      <c r="H78" s="204" t="s">
        <v>140</v>
      </c>
      <c r="I78" s="253" t="s">
        <v>577</v>
      </c>
      <c r="J78" s="204" t="s">
        <v>686</v>
      </c>
      <c r="K78" s="213" t="s">
        <v>397</v>
      </c>
      <c r="L78" s="217" t="s">
        <v>141</v>
      </c>
      <c r="M78" s="202"/>
      <c r="N78" s="184" t="s">
        <v>45</v>
      </c>
    </row>
    <row r="79" spans="1:14" ht="129.94999999999999" customHeight="1">
      <c r="A79" s="220" t="s">
        <v>67</v>
      </c>
      <c r="B79" s="167" t="s">
        <v>539</v>
      </c>
      <c r="C79" s="234" t="s">
        <v>685</v>
      </c>
      <c r="D79" s="246" t="s">
        <v>762</v>
      </c>
      <c r="E79" s="238" t="s">
        <v>433</v>
      </c>
      <c r="F79" s="204" t="s">
        <v>35</v>
      </c>
      <c r="G79" s="251" t="s">
        <v>443</v>
      </c>
      <c r="H79" s="204" t="s">
        <v>140</v>
      </c>
      <c r="I79" s="253" t="s">
        <v>577</v>
      </c>
      <c r="J79" s="204" t="s">
        <v>686</v>
      </c>
      <c r="K79" s="213" t="s">
        <v>397</v>
      </c>
      <c r="L79" s="217" t="s">
        <v>141</v>
      </c>
      <c r="M79" s="212"/>
      <c r="N79" s="184" t="s">
        <v>45</v>
      </c>
    </row>
    <row r="80" spans="1:14" ht="129.94999999999999" customHeight="1">
      <c r="A80" s="220" t="s">
        <v>442</v>
      </c>
      <c r="B80" s="167" t="s">
        <v>539</v>
      </c>
      <c r="C80" s="234" t="s">
        <v>687</v>
      </c>
      <c r="D80" s="244" t="s">
        <v>763</v>
      </c>
      <c r="E80" s="234" t="s">
        <v>433</v>
      </c>
      <c r="F80" s="204" t="s">
        <v>75</v>
      </c>
      <c r="G80" s="251" t="s">
        <v>9</v>
      </c>
      <c r="H80" s="204" t="s">
        <v>561</v>
      </c>
      <c r="I80" s="253" t="s">
        <v>579</v>
      </c>
      <c r="J80" s="204" t="s">
        <v>578</v>
      </c>
      <c r="K80" s="213" t="s">
        <v>397</v>
      </c>
      <c r="L80" s="217" t="s">
        <v>142</v>
      </c>
      <c r="M80" s="206">
        <v>757.5</v>
      </c>
      <c r="N80" s="184" t="s">
        <v>40</v>
      </c>
    </row>
    <row r="81" spans="1:14" ht="129.94999999999999" customHeight="1">
      <c r="A81" s="220" t="s">
        <v>442</v>
      </c>
      <c r="B81" s="167" t="s">
        <v>540</v>
      </c>
      <c r="C81" s="234" t="s">
        <v>688</v>
      </c>
      <c r="D81" s="244" t="s">
        <v>764</v>
      </c>
      <c r="F81" s="204" t="s">
        <v>75</v>
      </c>
      <c r="G81" s="251" t="s">
        <v>56</v>
      </c>
      <c r="H81" s="204" t="s">
        <v>73</v>
      </c>
      <c r="I81" s="253" t="s">
        <v>581</v>
      </c>
      <c r="J81" s="204" t="s">
        <v>580</v>
      </c>
      <c r="K81" s="213" t="s">
        <v>570</v>
      </c>
      <c r="L81" s="217" t="s">
        <v>571</v>
      </c>
      <c r="M81" s="206">
        <v>100</v>
      </c>
      <c r="N81" s="184" t="s">
        <v>72</v>
      </c>
    </row>
    <row r="82" spans="1:14" ht="129.94999999999999" customHeight="1">
      <c r="A82" s="220" t="s">
        <v>67</v>
      </c>
      <c r="B82" s="167" t="s">
        <v>540</v>
      </c>
      <c r="C82" s="234" t="s">
        <v>688</v>
      </c>
      <c r="D82" s="244" t="s">
        <v>765</v>
      </c>
      <c r="F82" s="204" t="s">
        <v>75</v>
      </c>
      <c r="G82" s="251" t="s">
        <v>56</v>
      </c>
      <c r="H82" s="204" t="s">
        <v>73</v>
      </c>
      <c r="I82" s="253" t="s">
        <v>581</v>
      </c>
      <c r="J82" s="204" t="s">
        <v>580</v>
      </c>
      <c r="K82" s="213" t="s">
        <v>570</v>
      </c>
      <c r="L82" s="217" t="s">
        <v>571</v>
      </c>
      <c r="M82" s="206">
        <v>100</v>
      </c>
      <c r="N82" s="184" t="s">
        <v>74</v>
      </c>
    </row>
    <row r="83" spans="1:14" ht="129.94999999999999" customHeight="1">
      <c r="A83" s="220" t="s">
        <v>442</v>
      </c>
      <c r="B83" s="167" t="s">
        <v>540</v>
      </c>
      <c r="C83" s="234" t="s">
        <v>244</v>
      </c>
      <c r="D83" s="248" t="s">
        <v>766</v>
      </c>
      <c r="F83" s="204" t="s">
        <v>81</v>
      </c>
      <c r="G83" s="251" t="s">
        <v>33</v>
      </c>
      <c r="H83" s="204" t="s">
        <v>78</v>
      </c>
      <c r="I83" s="253" t="s">
        <v>79</v>
      </c>
      <c r="J83" s="213" t="s">
        <v>582</v>
      </c>
      <c r="K83" s="213" t="s">
        <v>397</v>
      </c>
      <c r="L83" s="217" t="s">
        <v>80</v>
      </c>
      <c r="M83" s="206">
        <v>55.5</v>
      </c>
      <c r="N83" s="184" t="s">
        <v>77</v>
      </c>
    </row>
    <row r="84" spans="1:14" ht="129.94999999999999" customHeight="1">
      <c r="A84" s="220" t="s">
        <v>67</v>
      </c>
      <c r="B84" s="167" t="s">
        <v>540</v>
      </c>
      <c r="C84" s="234" t="s">
        <v>244</v>
      </c>
      <c r="D84" s="244" t="s">
        <v>767</v>
      </c>
      <c r="F84" s="204" t="s">
        <v>81</v>
      </c>
      <c r="G84" s="251" t="s">
        <v>33</v>
      </c>
      <c r="H84" s="204" t="s">
        <v>78</v>
      </c>
      <c r="I84" s="253" t="s">
        <v>79</v>
      </c>
      <c r="J84" s="213" t="s">
        <v>582</v>
      </c>
      <c r="K84" s="213" t="s">
        <v>397</v>
      </c>
      <c r="L84" s="217" t="s">
        <v>80</v>
      </c>
      <c r="M84" s="206">
        <v>55.5</v>
      </c>
      <c r="N84" s="184" t="s">
        <v>77</v>
      </c>
    </row>
    <row r="85" spans="1:14" ht="129.94999999999999" customHeight="1">
      <c r="A85" s="220" t="s">
        <v>67</v>
      </c>
      <c r="B85" s="167" t="s">
        <v>540</v>
      </c>
      <c r="C85" s="234" t="s">
        <v>76</v>
      </c>
      <c r="D85" s="248" t="s">
        <v>768</v>
      </c>
      <c r="F85" s="204" t="s">
        <v>81</v>
      </c>
      <c r="G85" s="251" t="s">
        <v>33</v>
      </c>
      <c r="H85" s="204" t="s">
        <v>78</v>
      </c>
      <c r="I85" s="253" t="s">
        <v>79</v>
      </c>
      <c r="J85" s="205"/>
      <c r="K85" s="213" t="s">
        <v>397</v>
      </c>
      <c r="L85" s="217" t="s">
        <v>80</v>
      </c>
      <c r="M85" s="206">
        <v>55.5</v>
      </c>
      <c r="N85" s="184" t="s">
        <v>77</v>
      </c>
    </row>
    <row r="86" spans="1:14" ht="129.94999999999999" customHeight="1">
      <c r="A86" s="220" t="s">
        <v>67</v>
      </c>
      <c r="B86" s="201" t="s">
        <v>583</v>
      </c>
      <c r="C86" s="234" t="s">
        <v>263</v>
      </c>
      <c r="D86" s="242" t="s">
        <v>769</v>
      </c>
      <c r="F86" s="193" t="s">
        <v>144</v>
      </c>
      <c r="G86" s="251" t="s">
        <v>56</v>
      </c>
      <c r="H86" s="215" t="s">
        <v>262</v>
      </c>
      <c r="I86" s="254" t="s">
        <v>585</v>
      </c>
      <c r="J86" s="196" t="s">
        <v>689</v>
      </c>
      <c r="K86" s="193" t="s">
        <v>143</v>
      </c>
      <c r="L86" s="217" t="s">
        <v>41</v>
      </c>
      <c r="M86" s="185"/>
      <c r="N86" s="184" t="s">
        <v>108</v>
      </c>
    </row>
    <row r="87" spans="1:14" ht="129.94999999999999" customHeight="1">
      <c r="A87" s="220" t="s">
        <v>442</v>
      </c>
      <c r="B87" s="201" t="s">
        <v>559</v>
      </c>
      <c r="C87" s="236" t="s">
        <v>145</v>
      </c>
      <c r="D87" s="242" t="s">
        <v>770</v>
      </c>
      <c r="F87" s="185"/>
      <c r="G87" s="251" t="s">
        <v>56</v>
      </c>
      <c r="H87" s="189" t="s">
        <v>593</v>
      </c>
      <c r="I87" s="254" t="s">
        <v>50</v>
      </c>
      <c r="J87" s="193" t="s">
        <v>147</v>
      </c>
      <c r="K87" s="185" t="s">
        <v>586</v>
      </c>
      <c r="L87" s="219" t="s">
        <v>50</v>
      </c>
      <c r="M87" s="185"/>
      <c r="N87" s="184" t="s">
        <v>8</v>
      </c>
    </row>
    <row r="88" spans="1:14" ht="129.94999999999999" customHeight="1">
      <c r="A88" s="220" t="s">
        <v>67</v>
      </c>
      <c r="B88" s="201" t="s">
        <v>559</v>
      </c>
      <c r="C88" s="236" t="s">
        <v>148</v>
      </c>
      <c r="D88" s="242" t="s">
        <v>771</v>
      </c>
      <c r="F88" s="185"/>
      <c r="G88" s="251" t="s">
        <v>56</v>
      </c>
      <c r="H88" s="216" t="s">
        <v>594</v>
      </c>
      <c r="I88" s="254" t="s">
        <v>50</v>
      </c>
      <c r="J88" s="193" t="s">
        <v>147</v>
      </c>
      <c r="K88" s="185" t="s">
        <v>586</v>
      </c>
      <c r="L88" s="219" t="s">
        <v>50</v>
      </c>
      <c r="M88" s="185"/>
      <c r="N88" s="184" t="s">
        <v>108</v>
      </c>
    </row>
    <row r="89" spans="1:14" ht="129.94999999999999" customHeight="1">
      <c r="A89" s="220" t="s">
        <v>67</v>
      </c>
      <c r="B89" s="201" t="s">
        <v>559</v>
      </c>
      <c r="C89" s="236" t="s">
        <v>150</v>
      </c>
      <c r="D89" s="242" t="s">
        <v>772</v>
      </c>
      <c r="F89" s="185"/>
      <c r="G89" s="251" t="s">
        <v>56</v>
      </c>
      <c r="H89" s="216" t="s">
        <v>151</v>
      </c>
      <c r="I89" s="254" t="s">
        <v>50</v>
      </c>
      <c r="J89" s="193" t="s">
        <v>152</v>
      </c>
      <c r="K89" s="185" t="s">
        <v>586</v>
      </c>
      <c r="L89" s="219" t="s">
        <v>50</v>
      </c>
      <c r="M89" s="185"/>
      <c r="N89" s="184"/>
    </row>
    <row r="90" spans="1:14" ht="129.94999999999999" customHeight="1">
      <c r="A90" s="220" t="s">
        <v>67</v>
      </c>
      <c r="B90" s="201" t="s">
        <v>559</v>
      </c>
      <c r="C90" s="236" t="s">
        <v>153</v>
      </c>
      <c r="D90" s="242" t="s">
        <v>773</v>
      </c>
      <c r="F90" s="185"/>
      <c r="G90" s="251" t="s">
        <v>33</v>
      </c>
      <c r="H90" s="216" t="s">
        <v>151</v>
      </c>
      <c r="I90" s="254" t="s">
        <v>50</v>
      </c>
      <c r="J90" s="193" t="s">
        <v>152</v>
      </c>
      <c r="K90" s="185" t="s">
        <v>586</v>
      </c>
      <c r="L90" s="219" t="s">
        <v>50</v>
      </c>
      <c r="M90" s="185"/>
      <c r="N90" s="184" t="s">
        <v>8</v>
      </c>
    </row>
    <row r="91" spans="1:14" ht="129.94999999999999" customHeight="1">
      <c r="A91" s="220" t="s">
        <v>67</v>
      </c>
      <c r="B91" s="201" t="s">
        <v>559</v>
      </c>
      <c r="C91" s="236" t="s">
        <v>154</v>
      </c>
      <c r="D91" s="242"/>
      <c r="F91" s="185"/>
      <c r="G91" s="251" t="s">
        <v>50</v>
      </c>
      <c r="H91" s="216" t="s">
        <v>155</v>
      </c>
      <c r="I91" s="254" t="s">
        <v>50</v>
      </c>
      <c r="J91" s="196" t="s">
        <v>690</v>
      </c>
      <c r="K91" s="185" t="s">
        <v>586</v>
      </c>
      <c r="L91" s="219" t="s">
        <v>50</v>
      </c>
      <c r="M91" s="185"/>
      <c r="N91" s="184"/>
    </row>
    <row r="92" spans="1:14" ht="129.94999999999999" customHeight="1">
      <c r="A92" s="220" t="s">
        <v>442</v>
      </c>
      <c r="B92" s="201" t="s">
        <v>559</v>
      </c>
      <c r="C92" s="236"/>
      <c r="D92" s="242" t="s">
        <v>546</v>
      </c>
      <c r="F92" s="185"/>
      <c r="G92" s="251"/>
      <c r="H92" s="216"/>
      <c r="I92" s="254"/>
      <c r="J92" s="196"/>
      <c r="K92" s="185"/>
      <c r="L92" s="219"/>
      <c r="M92" s="185"/>
      <c r="N92" s="184"/>
    </row>
    <row r="93" spans="1:14" ht="129.94999999999999" customHeight="1">
      <c r="A93" s="220" t="s">
        <v>442</v>
      </c>
      <c r="B93" s="201" t="s">
        <v>540</v>
      </c>
      <c r="C93" s="236"/>
      <c r="D93" s="242" t="s">
        <v>544</v>
      </c>
      <c r="F93" s="185"/>
      <c r="G93" s="251"/>
      <c r="H93" s="216"/>
      <c r="I93" s="254"/>
      <c r="J93" s="196"/>
      <c r="K93" s="185"/>
      <c r="L93" s="219"/>
      <c r="M93" s="185"/>
      <c r="N93" s="184"/>
    </row>
    <row r="94" spans="1:14" ht="129.94999999999999" customHeight="1">
      <c r="A94" s="220" t="s">
        <v>442</v>
      </c>
      <c r="B94" s="201" t="s">
        <v>540</v>
      </c>
      <c r="C94" s="236"/>
      <c r="D94" s="242" t="s">
        <v>547</v>
      </c>
      <c r="F94" s="185"/>
      <c r="G94" s="251"/>
      <c r="H94" s="216"/>
      <c r="I94" s="254"/>
      <c r="J94" s="196"/>
      <c r="K94" s="185"/>
      <c r="L94" s="219"/>
      <c r="M94" s="185"/>
      <c r="N94" s="184"/>
    </row>
    <row r="95" spans="1:14" ht="129.94999999999999" customHeight="1">
      <c r="A95" s="220" t="s">
        <v>67</v>
      </c>
      <c r="B95" s="201" t="s">
        <v>592</v>
      </c>
      <c r="C95" s="236"/>
      <c r="D95" s="242" t="s">
        <v>591</v>
      </c>
      <c r="F95" s="185"/>
      <c r="G95" s="251"/>
      <c r="H95" s="216"/>
      <c r="I95" s="254"/>
      <c r="J95" s="196"/>
      <c r="K95" s="185"/>
      <c r="L95" s="219"/>
      <c r="M95" s="185"/>
      <c r="N95" s="184"/>
    </row>
    <row r="96" spans="1:14" ht="129.94999999999999" customHeight="1">
      <c r="A96" s="220" t="s">
        <v>442</v>
      </c>
      <c r="B96" s="201" t="s">
        <v>407</v>
      </c>
      <c r="C96" s="236"/>
      <c r="D96" s="242" t="s">
        <v>590</v>
      </c>
      <c r="F96" s="185"/>
      <c r="G96" s="251"/>
      <c r="H96" s="216"/>
      <c r="I96" s="254"/>
      <c r="J96" s="196"/>
      <c r="K96" s="185"/>
      <c r="L96" s="219"/>
      <c r="M96" s="185"/>
      <c r="N96" s="184"/>
    </row>
    <row r="97" spans="1:14" ht="129.94999999999999" customHeight="1">
      <c r="A97" s="220" t="s">
        <v>442</v>
      </c>
      <c r="B97" s="201" t="s">
        <v>559</v>
      </c>
      <c r="C97" s="236"/>
      <c r="D97" s="242" t="s">
        <v>589</v>
      </c>
      <c r="F97" s="185"/>
      <c r="G97" s="251"/>
      <c r="H97" s="216"/>
      <c r="I97" s="254"/>
      <c r="J97" s="196"/>
      <c r="K97" s="185"/>
      <c r="L97" s="219"/>
      <c r="M97" s="185"/>
      <c r="N97" s="184"/>
    </row>
    <row r="98" spans="1:14" ht="129.94999999999999" customHeight="1">
      <c r="A98" s="220" t="s">
        <v>442</v>
      </c>
      <c r="B98" s="201" t="s">
        <v>559</v>
      </c>
      <c r="C98" s="236"/>
      <c r="D98" s="242" t="s">
        <v>548</v>
      </c>
      <c r="F98" s="185"/>
      <c r="G98" s="251"/>
      <c r="H98" s="216"/>
      <c r="I98" s="254"/>
      <c r="J98" s="196"/>
      <c r="K98" s="185"/>
      <c r="L98" s="219"/>
      <c r="M98" s="185"/>
      <c r="N98" s="184"/>
    </row>
    <row r="99" spans="1:14" ht="129.94999999999999" customHeight="1">
      <c r="A99" s="220" t="s">
        <v>442</v>
      </c>
      <c r="B99" s="201" t="s">
        <v>407</v>
      </c>
      <c r="C99" s="236"/>
      <c r="D99" s="242" t="s">
        <v>588</v>
      </c>
      <c r="F99" s="185"/>
      <c r="G99" s="251"/>
      <c r="H99" s="216"/>
      <c r="I99" s="254"/>
      <c r="J99" s="196"/>
      <c r="K99" s="185"/>
      <c r="L99" s="219"/>
      <c r="M99" s="185"/>
      <c r="N99" s="184"/>
    </row>
    <row r="100" spans="1:14" ht="129.94999999999999" customHeight="1">
      <c r="A100" s="220" t="s">
        <v>442</v>
      </c>
      <c r="B100" s="201" t="s">
        <v>407</v>
      </c>
      <c r="C100" s="236"/>
      <c r="D100" s="242" t="s">
        <v>587</v>
      </c>
      <c r="F100" s="185"/>
      <c r="G100" s="251"/>
      <c r="H100" s="216"/>
      <c r="I100" s="254"/>
      <c r="J100" s="196"/>
      <c r="K100" s="185"/>
      <c r="L100" s="219"/>
      <c r="M100" s="185"/>
      <c r="N100" s="184"/>
    </row>
    <row r="101" spans="1:14" ht="129.94999999999999" customHeight="1">
      <c r="A101" s="220" t="s">
        <v>67</v>
      </c>
      <c r="B101" s="201" t="s">
        <v>559</v>
      </c>
      <c r="C101" s="236" t="s">
        <v>156</v>
      </c>
      <c r="D101" s="242" t="s">
        <v>157</v>
      </c>
      <c r="F101" s="185"/>
      <c r="G101" s="251" t="s">
        <v>50</v>
      </c>
      <c r="H101" s="216" t="s">
        <v>158</v>
      </c>
      <c r="I101" s="254" t="s">
        <v>50</v>
      </c>
      <c r="J101" s="196" t="s">
        <v>159</v>
      </c>
      <c r="K101" s="185" t="s">
        <v>586</v>
      </c>
      <c r="L101" s="219" t="s">
        <v>50</v>
      </c>
      <c r="M101" s="185"/>
      <c r="N101" s="184"/>
    </row>
  </sheetData>
  <sheetProtection algorithmName="SHA-512" hashValue="Y5kVqWSA0IOC0iGl26tXJVU9XV7onSx14RBhnU3B0KpjA5wCXdgRJ33iMXYYij36hKpcL2dwrELgzHSYxCL/fw==" saltValue="FSzo9Da9BvwB7Oa+oIFwGg==" spinCount="100000" sheet="1" objects="1" scenarios="1" sort="0" autoFilter="0"/>
  <autoFilter ref="A1:N1"/>
  <printOptions horizontalCentered="1"/>
  <pageMargins left="0.25" right="0.25" top="0.58750000000000002" bottom="0.75" header="0.3" footer="0.3"/>
  <pageSetup paperSize="9" scale="42" fitToHeight="0" orientation="landscape" r:id="rId1"/>
  <headerFooter alignWithMargins="0">
    <oddHeader>&amp;C&amp;"Arial1,Gras"&amp;14&amp;U&amp;A</oddHeader>
    <oddFooter>&amp;L&amp;"Arial1,Normal"&amp;12&amp;D&amp;C&amp;"Arial1,Normal"&amp;12Hortival Diffusion - ASB&amp;R&amp;"Arial1,Normal"&amp;12&amp;A - p &amp;P</oddFooter>
  </headerFooter>
  <rowBreaks count="3" manualBreakCount="3">
    <brk id="13" min="2" max="15" man="1"/>
    <brk id="18" min="2" max="9" man="1"/>
    <brk id="23" min="2"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98"/>
  <sheetViews>
    <sheetView view="pageLayout" zoomScale="85" zoomScaleNormal="100" zoomScaleSheetLayoutView="85" zoomScalePageLayoutView="85" workbookViewId="0">
      <selection activeCell="A231" sqref="A231"/>
    </sheetView>
  </sheetViews>
  <sheetFormatPr baseColWidth="10" defaultRowHeight="15.75"/>
  <cols>
    <col min="1" max="1" width="162.7109375" style="43" customWidth="1"/>
    <col min="2" max="2" width="145.42578125" style="43" bestFit="1" customWidth="1"/>
    <col min="3" max="1024" width="12.28515625" style="43" customWidth="1"/>
    <col min="1025" max="16384" width="11.42578125" style="43"/>
  </cols>
  <sheetData>
    <row r="1" spans="1:1" ht="31.5" customHeight="1">
      <c r="A1" s="64" t="s">
        <v>269</v>
      </c>
    </row>
    <row r="2" spans="1:1" ht="44.25" customHeight="1">
      <c r="A2" s="63" t="s">
        <v>270</v>
      </c>
    </row>
    <row r="3" spans="1:1" ht="17.100000000000001" customHeight="1">
      <c r="A3" s="56" t="s">
        <v>271</v>
      </c>
    </row>
    <row r="4" spans="1:1" ht="17.100000000000001" customHeight="1">
      <c r="A4" s="57" t="s">
        <v>272</v>
      </c>
    </row>
    <row r="5" spans="1:1" ht="17.100000000000001" customHeight="1">
      <c r="A5" s="58" t="s">
        <v>273</v>
      </c>
    </row>
    <row r="6" spans="1:1" ht="17.100000000000001" customHeight="1">
      <c r="A6" s="59" t="s">
        <v>274</v>
      </c>
    </row>
    <row r="7" spans="1:1" ht="17.100000000000001" customHeight="1">
      <c r="A7" s="61" t="s">
        <v>275</v>
      </c>
    </row>
    <row r="8" spans="1:1" s="60" customFormat="1" ht="17.100000000000001" customHeight="1">
      <c r="A8" s="62" t="s">
        <v>276</v>
      </c>
    </row>
    <row r="9" spans="1:1" s="60" customFormat="1" ht="17.100000000000001" customHeight="1">
      <c r="A9" s="62" t="s">
        <v>277</v>
      </c>
    </row>
    <row r="10" spans="1:1" s="60" customFormat="1" ht="17.100000000000001" customHeight="1">
      <c r="A10" s="62" t="s">
        <v>278</v>
      </c>
    </row>
    <row r="11" spans="1:1" s="60" customFormat="1" ht="17.100000000000001" customHeight="1">
      <c r="A11" s="62" t="s">
        <v>279</v>
      </c>
    </row>
    <row r="12" spans="1:1" s="60" customFormat="1" ht="17.100000000000001" customHeight="1">
      <c r="A12" s="62" t="s">
        <v>280</v>
      </c>
    </row>
    <row r="13" spans="1:1" s="60" customFormat="1" ht="17.100000000000001" customHeight="1">
      <c r="A13" s="62" t="s">
        <v>281</v>
      </c>
    </row>
    <row r="14" spans="1:1" s="60" customFormat="1" ht="17.100000000000001" customHeight="1">
      <c r="A14" s="62" t="s">
        <v>282</v>
      </c>
    </row>
    <row r="15" spans="1:1" s="60" customFormat="1" ht="17.100000000000001" customHeight="1">
      <c r="A15" s="62" t="s">
        <v>283</v>
      </c>
    </row>
    <row r="16" spans="1:1" s="60" customFormat="1" ht="17.100000000000001" customHeight="1">
      <c r="A16" s="62" t="s">
        <v>284</v>
      </c>
    </row>
    <row r="17" spans="1:1" s="60" customFormat="1" ht="17.100000000000001" customHeight="1">
      <c r="A17" s="62" t="s">
        <v>285</v>
      </c>
    </row>
    <row r="18" spans="1:1" s="60" customFormat="1" ht="17.100000000000001" customHeight="1">
      <c r="A18" s="62" t="s">
        <v>286</v>
      </c>
    </row>
    <row r="19" spans="1:1" s="60" customFormat="1" ht="17.100000000000001" customHeight="1">
      <c r="A19" s="62" t="s">
        <v>287</v>
      </c>
    </row>
    <row r="20" spans="1:1" s="60" customFormat="1" ht="17.100000000000001" customHeight="1">
      <c r="A20" s="62" t="s">
        <v>288</v>
      </c>
    </row>
    <row r="21" spans="1:1" s="60" customFormat="1" ht="17.100000000000001" customHeight="1">
      <c r="A21" s="62" t="s">
        <v>289</v>
      </c>
    </row>
    <row r="22" spans="1:1" s="60" customFormat="1" ht="17.100000000000001" customHeight="1">
      <c r="A22" s="62" t="s">
        <v>290</v>
      </c>
    </row>
    <row r="23" spans="1:1" s="60" customFormat="1" ht="17.100000000000001" customHeight="1">
      <c r="A23" s="62" t="s">
        <v>291</v>
      </c>
    </row>
    <row r="24" spans="1:1" s="60" customFormat="1" ht="17.100000000000001" customHeight="1">
      <c r="A24" s="62" t="s">
        <v>292</v>
      </c>
    </row>
    <row r="25" spans="1:1" s="60" customFormat="1" ht="17.100000000000001" customHeight="1">
      <c r="A25" s="62" t="s">
        <v>293</v>
      </c>
    </row>
    <row r="26" spans="1:1" s="60" customFormat="1" ht="17.100000000000001" customHeight="1">
      <c r="A26" s="62" t="s">
        <v>294</v>
      </c>
    </row>
    <row r="27" spans="1:1" s="60" customFormat="1" ht="17.100000000000001" customHeight="1">
      <c r="A27" s="62" t="s">
        <v>295</v>
      </c>
    </row>
    <row r="28" spans="1:1" s="60" customFormat="1" ht="17.100000000000001" customHeight="1">
      <c r="A28" s="62" t="s">
        <v>296</v>
      </c>
    </row>
    <row r="29" spans="1:1" s="60" customFormat="1" ht="17.100000000000001" customHeight="1">
      <c r="A29" s="62" t="s">
        <v>297</v>
      </c>
    </row>
    <row r="30" spans="1:1" s="60" customFormat="1" ht="17.100000000000001" customHeight="1">
      <c r="A30" s="62" t="s">
        <v>298</v>
      </c>
    </row>
    <row r="31" spans="1:1" s="60" customFormat="1" ht="17.100000000000001" customHeight="1">
      <c r="A31" s="62" t="s">
        <v>299</v>
      </c>
    </row>
    <row r="32" spans="1:1" s="60" customFormat="1" ht="17.100000000000001" customHeight="1">
      <c r="A32" s="62" t="s">
        <v>300</v>
      </c>
    </row>
    <row r="33" spans="1:1" s="60" customFormat="1" ht="17.100000000000001" customHeight="1">
      <c r="A33" s="62" t="s">
        <v>301</v>
      </c>
    </row>
    <row r="34" spans="1:1" s="60" customFormat="1" ht="17.100000000000001" customHeight="1">
      <c r="A34" s="62" t="s">
        <v>302</v>
      </c>
    </row>
    <row r="35" spans="1:1" s="60" customFormat="1" ht="17.100000000000001" customHeight="1">
      <c r="A35" s="62" t="s">
        <v>303</v>
      </c>
    </row>
    <row r="36" spans="1:1" s="60" customFormat="1" ht="17.100000000000001" customHeight="1">
      <c r="A36" s="62"/>
    </row>
    <row r="37" spans="1:1" s="60" customFormat="1" ht="17.100000000000001" customHeight="1">
      <c r="A37" s="62" t="s">
        <v>304</v>
      </c>
    </row>
    <row r="38" spans="1:1" s="60" customFormat="1" ht="17.100000000000001" customHeight="1">
      <c r="A38" s="62" t="s">
        <v>305</v>
      </c>
    </row>
    <row r="39" spans="1:1" s="60" customFormat="1" ht="17.100000000000001" customHeight="1">
      <c r="A39" s="62" t="s">
        <v>306</v>
      </c>
    </row>
    <row r="40" spans="1:1" s="60" customFormat="1" ht="17.100000000000001" customHeight="1">
      <c r="A40" s="62" t="s">
        <v>307</v>
      </c>
    </row>
    <row r="41" spans="1:1" s="60" customFormat="1" ht="17.100000000000001" customHeight="1">
      <c r="A41" s="62" t="s">
        <v>308</v>
      </c>
    </row>
    <row r="42" spans="1:1" s="60" customFormat="1" ht="17.100000000000001" customHeight="1">
      <c r="A42" s="62" t="s">
        <v>309</v>
      </c>
    </row>
    <row r="43" spans="1:1" s="60" customFormat="1" ht="17.100000000000001" customHeight="1">
      <c r="A43" s="62" t="s">
        <v>310</v>
      </c>
    </row>
    <row r="44" spans="1:1" s="60" customFormat="1" ht="17.100000000000001" customHeight="1">
      <c r="A44" s="62" t="s">
        <v>311</v>
      </c>
    </row>
    <row r="45" spans="1:1" s="60" customFormat="1" ht="17.100000000000001" customHeight="1">
      <c r="A45" s="62" t="s">
        <v>312</v>
      </c>
    </row>
    <row r="46" spans="1:1" s="60" customFormat="1" ht="17.100000000000001" customHeight="1">
      <c r="A46" s="62" t="s">
        <v>313</v>
      </c>
    </row>
    <row r="47" spans="1:1" s="60" customFormat="1" ht="17.100000000000001" customHeight="1">
      <c r="A47" s="62" t="s">
        <v>314</v>
      </c>
    </row>
    <row r="48" spans="1:1" s="60" customFormat="1" ht="17.100000000000001" customHeight="1">
      <c r="A48" s="62" t="s">
        <v>315</v>
      </c>
    </row>
    <row r="49" spans="1:1" s="60" customFormat="1" ht="17.100000000000001" customHeight="1">
      <c r="A49" s="62" t="s">
        <v>316</v>
      </c>
    </row>
    <row r="50" spans="1:1" s="60" customFormat="1" ht="17.100000000000001" customHeight="1">
      <c r="A50" s="62" t="s">
        <v>317</v>
      </c>
    </row>
    <row r="51" spans="1:1" s="60" customFormat="1" ht="17.100000000000001" customHeight="1">
      <c r="A51" s="62" t="s">
        <v>318</v>
      </c>
    </row>
    <row r="52" spans="1:1" s="60" customFormat="1" ht="17.100000000000001" customHeight="1">
      <c r="A52" s="62" t="s">
        <v>319</v>
      </c>
    </row>
    <row r="53" spans="1:1" s="60" customFormat="1" ht="17.100000000000001" customHeight="1">
      <c r="A53" s="62" t="s">
        <v>320</v>
      </c>
    </row>
    <row r="54" spans="1:1" s="60" customFormat="1" ht="17.100000000000001" customHeight="1">
      <c r="A54" s="62" t="s">
        <v>321</v>
      </c>
    </row>
    <row r="55" spans="1:1" s="60" customFormat="1" ht="17.100000000000001" customHeight="1">
      <c r="A55" s="62" t="s">
        <v>322</v>
      </c>
    </row>
    <row r="56" spans="1:1" s="60" customFormat="1" ht="17.100000000000001" customHeight="1">
      <c r="A56" s="62" t="s">
        <v>323</v>
      </c>
    </row>
    <row r="57" spans="1:1" s="60" customFormat="1" ht="17.100000000000001" customHeight="1">
      <c r="A57" s="62" t="s">
        <v>324</v>
      </c>
    </row>
    <row r="58" spans="1:1" s="60" customFormat="1" ht="17.100000000000001" customHeight="1">
      <c r="A58" s="62" t="s">
        <v>325</v>
      </c>
    </row>
    <row r="59" spans="1:1" s="60" customFormat="1" ht="17.100000000000001" customHeight="1">
      <c r="A59" s="62" t="s">
        <v>326</v>
      </c>
    </row>
    <row r="60" spans="1:1" s="60" customFormat="1" ht="17.100000000000001" customHeight="1">
      <c r="A60" s="62" t="s">
        <v>327</v>
      </c>
    </row>
    <row r="61" spans="1:1" s="60" customFormat="1" ht="17.100000000000001" customHeight="1">
      <c r="A61" s="62" t="s">
        <v>328</v>
      </c>
    </row>
    <row r="62" spans="1:1" s="60" customFormat="1" ht="17.100000000000001" customHeight="1">
      <c r="A62" s="62" t="s">
        <v>329</v>
      </c>
    </row>
    <row r="63" spans="1:1" s="60" customFormat="1" ht="17.100000000000001" customHeight="1">
      <c r="A63" s="62" t="s">
        <v>330</v>
      </c>
    </row>
    <row r="64" spans="1:1" s="60" customFormat="1" ht="17.100000000000001" customHeight="1">
      <c r="A64" s="62" t="s">
        <v>331</v>
      </c>
    </row>
    <row r="65" spans="1:1" s="60" customFormat="1" ht="17.100000000000001" customHeight="1">
      <c r="A65" s="62" t="s">
        <v>332</v>
      </c>
    </row>
    <row r="66" spans="1:1" s="60" customFormat="1" ht="17.100000000000001" customHeight="1">
      <c r="A66" s="62"/>
    </row>
    <row r="67" spans="1:1" s="60" customFormat="1" ht="17.100000000000001" customHeight="1">
      <c r="A67" s="62" t="s">
        <v>333</v>
      </c>
    </row>
    <row r="68" spans="1:1" s="60" customFormat="1" ht="17.100000000000001" customHeight="1">
      <c r="A68" s="62" t="s">
        <v>334</v>
      </c>
    </row>
    <row r="69" spans="1:1" s="60" customFormat="1" ht="17.100000000000001" customHeight="1">
      <c r="A69" s="62" t="s">
        <v>335</v>
      </c>
    </row>
    <row r="70" spans="1:1" s="60" customFormat="1" ht="17.100000000000001" customHeight="1">
      <c r="A70" s="62" t="s">
        <v>336</v>
      </c>
    </row>
    <row r="71" spans="1:1" s="60" customFormat="1" ht="17.100000000000001" customHeight="1">
      <c r="A71" s="62" t="s">
        <v>337</v>
      </c>
    </row>
    <row r="73" spans="1:1">
      <c r="A73" s="65" t="s">
        <v>340</v>
      </c>
    </row>
    <row r="74" spans="1:1">
      <c r="A74" s="65" t="s">
        <v>341</v>
      </c>
    </row>
    <row r="75" spans="1:1">
      <c r="A75" s="65" t="s">
        <v>342</v>
      </c>
    </row>
    <row r="76" spans="1:1">
      <c r="A76" s="65" t="s">
        <v>343</v>
      </c>
    </row>
    <row r="77" spans="1:1">
      <c r="A77" s="65" t="s">
        <v>344</v>
      </c>
    </row>
    <row r="78" spans="1:1">
      <c r="A78" s="65" t="s">
        <v>345</v>
      </c>
    </row>
    <row r="79" spans="1:1">
      <c r="A79" s="65" t="s">
        <v>346</v>
      </c>
    </row>
    <row r="80" spans="1:1">
      <c r="A80" s="65" t="s">
        <v>347</v>
      </c>
    </row>
    <row r="81" spans="1:1">
      <c r="A81" s="65" t="s">
        <v>348</v>
      </c>
    </row>
    <row r="82" spans="1:1">
      <c r="A82" s="65" t="s">
        <v>349</v>
      </c>
    </row>
    <row r="83" spans="1:1">
      <c r="A83" s="65" t="s">
        <v>350</v>
      </c>
    </row>
    <row r="84" spans="1:1">
      <c r="A84" s="65" t="s">
        <v>351</v>
      </c>
    </row>
    <row r="85" spans="1:1">
      <c r="A85" s="65" t="s">
        <v>352</v>
      </c>
    </row>
    <row r="86" spans="1:1">
      <c r="A86" s="65" t="s">
        <v>353</v>
      </c>
    </row>
    <row r="87" spans="1:1">
      <c r="A87" s="65" t="s">
        <v>354</v>
      </c>
    </row>
    <row r="88" spans="1:1">
      <c r="A88" s="65" t="s">
        <v>355</v>
      </c>
    </row>
    <row r="89" spans="1:1">
      <c r="A89" s="65" t="s">
        <v>356</v>
      </c>
    </row>
    <row r="90" spans="1:1">
      <c r="A90" s="65" t="s">
        <v>357</v>
      </c>
    </row>
    <row r="91" spans="1:1">
      <c r="A91" s="65" t="s">
        <v>358</v>
      </c>
    </row>
    <row r="92" spans="1:1">
      <c r="A92" s="65" t="s">
        <v>359</v>
      </c>
    </row>
    <row r="93" spans="1:1">
      <c r="A93" s="65" t="s">
        <v>360</v>
      </c>
    </row>
    <row r="94" spans="1:1">
      <c r="A94" s="65" t="s">
        <v>361</v>
      </c>
    </row>
    <row r="95" spans="1:1">
      <c r="A95" s="65" t="s">
        <v>362</v>
      </c>
    </row>
    <row r="96" spans="1:1">
      <c r="A96" s="65" t="s">
        <v>363</v>
      </c>
    </row>
    <row r="97" spans="1:1">
      <c r="A97" s="65" t="s">
        <v>364</v>
      </c>
    </row>
    <row r="98" spans="1:1">
      <c r="A98" s="65" t="s">
        <v>365</v>
      </c>
    </row>
  </sheetData>
  <sheetProtection algorithmName="SHA-512" hashValue="l8kp61vI+6bgZk4P2IdHKvo8tx8ob0T8Y6eVHBk3INB0BNT2ZkWti5pZKyv0f9QkINh8Gu4F5yufrFtcN7LRfA==" saltValue="jRxx+8kUeGTjbwcjFRcWPw==" spinCount="100000" sheet="1" objects="1" scenarios="1"/>
  <hyperlinks>
    <hyperlink ref="A7" r:id="rId1" display="http://www.ineris.fr/aida/consultation_document/sites/default/files/gesdoc/73899/Annexe_III.pdf"/>
  </hyperlinks>
  <pageMargins left="0.39370078740157477" right="0.39370078740157477" top="0.78740157480314954" bottom="0.78740157480314954" header="0.39370078740157477" footer="0.39370078740157477"/>
  <pageSetup paperSize="9" scale="57" fitToWidth="0" fitToHeight="0" pageOrder="overThenDown" orientation="portrait" r:id="rId2"/>
  <headerFooter alignWithMargins="0">
    <oddHeader>&amp;C&amp;"-,Gras"&amp;14&amp;U&amp;A</oddHeader>
    <oddFooter>&amp;L&amp;12&amp;D&amp;C&amp;"Arial1,Normal"&amp;12Hortival Diffusion - ASB&amp;R&amp;12&amp;A - p &amp;P</oddFooter>
  </headerFooter>
  <rowBreaks count="1" manualBreakCount="1">
    <brk id="71" man="1"/>
  </rowBreaks>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B2:O74"/>
  <sheetViews>
    <sheetView view="pageLayout" zoomScaleNormal="100" workbookViewId="0">
      <selection activeCell="K50" sqref="K50"/>
    </sheetView>
  </sheetViews>
  <sheetFormatPr baseColWidth="10" defaultRowHeight="15"/>
  <cols>
    <col min="2" max="11" width="12.28515625" customWidth="1"/>
  </cols>
  <sheetData>
    <row r="2" spans="2:15" ht="18.75">
      <c r="B2" s="44"/>
      <c r="C2" s="44"/>
      <c r="D2" s="45" t="s">
        <v>25</v>
      </c>
      <c r="F2" s="44"/>
      <c r="G2" s="44"/>
      <c r="H2" s="44"/>
      <c r="I2" s="45" t="s">
        <v>26</v>
      </c>
      <c r="J2" s="44"/>
      <c r="K2" s="44"/>
      <c r="M2" s="44"/>
      <c r="N2" s="44"/>
      <c r="O2" s="44"/>
    </row>
    <row r="3" spans="2:15">
      <c r="B3" s="44"/>
      <c r="C3" s="44"/>
      <c r="D3" s="44"/>
      <c r="E3" s="44"/>
      <c r="F3" s="44"/>
      <c r="G3" s="44"/>
      <c r="H3" s="44"/>
      <c r="I3" s="44"/>
      <c r="J3" s="44"/>
      <c r="K3" s="44"/>
      <c r="M3" s="44"/>
      <c r="N3" s="44"/>
      <c r="O3" s="44"/>
    </row>
    <row r="4" spans="2:15" ht="31.5">
      <c r="B4" s="44"/>
      <c r="C4" s="44"/>
      <c r="D4" s="44"/>
      <c r="E4" s="44"/>
      <c r="F4" s="44"/>
      <c r="G4" s="44"/>
      <c r="H4" s="44"/>
      <c r="I4" s="44"/>
      <c r="J4" s="46" t="s">
        <v>184</v>
      </c>
      <c r="K4" s="44"/>
      <c r="M4" s="44"/>
      <c r="N4" s="44"/>
      <c r="O4" s="44"/>
    </row>
    <row r="5" spans="2:15">
      <c r="B5" s="44"/>
      <c r="C5" s="44"/>
      <c r="D5" s="44"/>
      <c r="E5" s="44"/>
      <c r="F5" s="44"/>
      <c r="G5" s="44"/>
      <c r="H5" s="44"/>
      <c r="I5" s="44"/>
      <c r="J5" s="44"/>
      <c r="K5" s="44"/>
      <c r="L5" s="44"/>
      <c r="M5" s="44"/>
      <c r="N5" s="44"/>
      <c r="O5" s="44"/>
    </row>
    <row r="6" spans="2:15">
      <c r="B6" s="44"/>
      <c r="C6" s="44"/>
      <c r="D6" s="44"/>
      <c r="E6" s="44"/>
      <c r="F6" s="44"/>
      <c r="G6" s="44"/>
      <c r="H6" s="44"/>
      <c r="I6" s="44"/>
      <c r="J6" s="44"/>
      <c r="K6" s="44"/>
      <c r="L6" s="44"/>
      <c r="M6" s="44"/>
      <c r="N6" s="44"/>
      <c r="O6" s="44"/>
    </row>
    <row r="7" spans="2:15">
      <c r="B7" s="44"/>
      <c r="C7" s="44"/>
      <c r="D7" s="44"/>
      <c r="E7" s="44"/>
      <c r="F7" s="44"/>
      <c r="G7" s="44"/>
      <c r="H7" s="44"/>
      <c r="I7" s="44"/>
      <c r="J7" s="44"/>
      <c r="K7" s="44"/>
      <c r="L7" s="44"/>
      <c r="M7" s="44"/>
      <c r="N7" s="44"/>
      <c r="O7" s="44"/>
    </row>
    <row r="8" spans="2:15">
      <c r="B8" s="44"/>
      <c r="C8" s="44"/>
      <c r="D8" s="44"/>
      <c r="E8" s="44"/>
      <c r="F8" s="44"/>
      <c r="G8" s="44"/>
      <c r="H8" s="44"/>
      <c r="I8" s="44"/>
      <c r="J8" s="44"/>
      <c r="K8" s="44"/>
      <c r="L8" s="44"/>
      <c r="M8" s="44"/>
      <c r="N8" s="44"/>
      <c r="O8" s="44"/>
    </row>
    <row r="9" spans="2:15">
      <c r="B9" s="44"/>
      <c r="C9" s="44"/>
      <c r="D9" s="44"/>
      <c r="E9" s="44"/>
      <c r="F9" s="44"/>
      <c r="G9" s="44"/>
      <c r="H9" s="44"/>
      <c r="I9" s="44"/>
      <c r="J9" s="44"/>
      <c r="K9" s="44"/>
      <c r="L9" s="44"/>
      <c r="M9" s="44"/>
      <c r="N9" s="44"/>
      <c r="O9" s="44"/>
    </row>
    <row r="10" spans="2:15">
      <c r="B10" s="44"/>
      <c r="C10" s="44"/>
      <c r="D10" s="44"/>
      <c r="E10" s="44"/>
      <c r="F10" s="44"/>
      <c r="G10" s="44"/>
      <c r="H10" s="44"/>
      <c r="I10" s="44"/>
      <c r="J10" s="44"/>
      <c r="K10" s="44"/>
      <c r="L10" s="44"/>
      <c r="M10" s="44"/>
      <c r="N10" s="44"/>
      <c r="O10" s="44"/>
    </row>
    <row r="11" spans="2:15">
      <c r="B11" s="44"/>
      <c r="C11" s="44"/>
      <c r="D11" s="44"/>
      <c r="E11" s="44"/>
      <c r="F11" s="44"/>
      <c r="G11" s="44"/>
      <c r="H11" s="44"/>
      <c r="I11" s="44"/>
      <c r="J11" s="44"/>
      <c r="K11" s="44"/>
      <c r="L11" s="44"/>
      <c r="M11" s="44"/>
      <c r="N11" s="44"/>
      <c r="O11" s="44"/>
    </row>
    <row r="12" spans="2:15">
      <c r="B12" s="44"/>
      <c r="C12" s="44"/>
      <c r="D12" s="44"/>
      <c r="E12" s="44"/>
      <c r="F12" s="44"/>
      <c r="G12" s="44"/>
      <c r="H12" s="44"/>
      <c r="I12" s="44"/>
      <c r="J12" s="44"/>
      <c r="K12" s="44"/>
      <c r="L12" s="44"/>
      <c r="M12" s="44"/>
      <c r="N12" s="44"/>
      <c r="O12" s="44"/>
    </row>
    <row r="13" spans="2:15">
      <c r="B13" s="44"/>
      <c r="C13" s="44"/>
      <c r="D13" s="44"/>
      <c r="E13" s="44"/>
      <c r="F13" s="44"/>
      <c r="G13" s="44"/>
      <c r="H13" s="44"/>
      <c r="I13" s="44"/>
      <c r="J13" s="44"/>
      <c r="K13" s="44"/>
      <c r="L13" s="44"/>
      <c r="M13" s="44"/>
      <c r="N13" s="44"/>
      <c r="O13" s="44"/>
    </row>
    <row r="14" spans="2:15">
      <c r="B14" s="44"/>
      <c r="C14" s="44"/>
      <c r="D14" s="44"/>
      <c r="E14" s="44"/>
      <c r="F14" s="44"/>
      <c r="G14" s="44"/>
      <c r="H14" s="44"/>
      <c r="I14" s="44"/>
      <c r="J14" s="44"/>
      <c r="K14" s="44"/>
      <c r="L14" s="44"/>
      <c r="M14" s="44"/>
      <c r="N14" s="44"/>
      <c r="O14" s="44"/>
    </row>
    <row r="15" spans="2:15">
      <c r="B15" s="44"/>
      <c r="C15" s="44"/>
      <c r="D15" s="44"/>
      <c r="E15" s="44"/>
      <c r="F15" s="44"/>
      <c r="G15" s="44"/>
      <c r="H15" s="44"/>
      <c r="I15" s="44"/>
      <c r="J15" s="44"/>
      <c r="K15" s="44"/>
      <c r="L15" s="44"/>
      <c r="M15" s="44"/>
      <c r="N15" s="44"/>
      <c r="O15" s="44"/>
    </row>
    <row r="16" spans="2:15">
      <c r="B16" s="44"/>
      <c r="C16" s="44"/>
      <c r="D16" s="44"/>
      <c r="E16" s="44"/>
      <c r="F16" s="44"/>
      <c r="G16" s="44"/>
      <c r="H16" s="44"/>
      <c r="I16" s="44"/>
      <c r="J16" s="44"/>
      <c r="K16" s="44"/>
      <c r="L16" s="44"/>
      <c r="M16" s="44"/>
      <c r="N16" s="44"/>
      <c r="O16" s="44"/>
    </row>
    <row r="17" spans="2:15">
      <c r="B17" s="44"/>
      <c r="C17" s="44"/>
      <c r="D17" s="44"/>
      <c r="E17" s="44"/>
      <c r="F17" s="44"/>
      <c r="G17" s="44"/>
      <c r="H17" s="44"/>
      <c r="I17" s="44"/>
      <c r="J17" s="44"/>
      <c r="K17" s="44"/>
      <c r="L17" s="44"/>
      <c r="M17" s="44"/>
      <c r="N17" s="44"/>
      <c r="O17" s="44"/>
    </row>
    <row r="18" spans="2:15">
      <c r="B18" s="44"/>
      <c r="C18" s="44"/>
      <c r="D18" s="44"/>
      <c r="E18" s="44"/>
      <c r="F18" s="44"/>
      <c r="G18" s="44"/>
      <c r="H18" s="44"/>
      <c r="I18" s="44"/>
      <c r="J18" s="44"/>
      <c r="K18" s="44"/>
      <c r="L18" s="44"/>
      <c r="M18" s="44"/>
      <c r="N18" s="44"/>
      <c r="O18" s="44"/>
    </row>
    <row r="19" spans="2:15">
      <c r="B19" s="44"/>
      <c r="C19" s="44"/>
      <c r="D19" s="44"/>
      <c r="E19" s="44"/>
      <c r="F19" s="44"/>
      <c r="G19" s="44"/>
      <c r="H19" s="44"/>
      <c r="I19" s="44"/>
      <c r="J19" s="44"/>
      <c r="K19" s="44"/>
      <c r="L19" s="44"/>
      <c r="M19" s="44"/>
      <c r="N19" s="44"/>
      <c r="O19" s="44"/>
    </row>
    <row r="20" spans="2:15">
      <c r="B20" s="44"/>
      <c r="C20" s="44"/>
      <c r="D20" s="44"/>
      <c r="E20" s="44"/>
      <c r="F20" s="44"/>
      <c r="G20" s="44"/>
      <c r="H20" s="44"/>
      <c r="I20" s="44"/>
      <c r="J20" s="44"/>
      <c r="K20" s="44"/>
      <c r="L20" s="44"/>
      <c r="M20" s="44"/>
      <c r="N20" s="44"/>
      <c r="O20" s="44"/>
    </row>
    <row r="21" spans="2:15">
      <c r="B21" s="44"/>
      <c r="C21" s="44"/>
      <c r="D21" s="44"/>
      <c r="E21" s="44"/>
      <c r="F21" s="44"/>
      <c r="G21" s="44"/>
      <c r="H21" s="44"/>
      <c r="I21" s="44"/>
      <c r="J21" s="44"/>
      <c r="K21" s="44"/>
      <c r="L21" s="44"/>
      <c r="M21" s="44"/>
      <c r="N21" s="44"/>
      <c r="O21" s="44"/>
    </row>
    <row r="22" spans="2:15">
      <c r="B22" s="44"/>
      <c r="C22" s="44"/>
      <c r="D22" s="44"/>
      <c r="E22" s="44"/>
      <c r="F22" s="44"/>
      <c r="G22" s="44"/>
      <c r="H22" s="44"/>
      <c r="I22" s="44"/>
      <c r="J22" s="44"/>
      <c r="K22" s="44"/>
      <c r="L22" s="44"/>
      <c r="M22" s="44"/>
      <c r="N22" s="44"/>
      <c r="O22" s="44"/>
    </row>
    <row r="23" spans="2:15">
      <c r="B23" s="44"/>
      <c r="C23" s="44"/>
      <c r="D23" s="44"/>
      <c r="E23" s="44"/>
      <c r="F23" s="44"/>
      <c r="G23" s="44"/>
      <c r="H23" s="44"/>
      <c r="I23" s="44"/>
      <c r="J23" s="44"/>
      <c r="K23" s="44"/>
      <c r="L23" s="44"/>
      <c r="M23" s="44"/>
      <c r="N23" s="44"/>
      <c r="O23" s="44"/>
    </row>
    <row r="24" spans="2:15">
      <c r="B24" s="44"/>
      <c r="C24" s="44"/>
      <c r="D24" s="44"/>
      <c r="E24" s="44"/>
      <c r="F24" s="44"/>
      <c r="G24" s="44"/>
      <c r="H24" s="44"/>
      <c r="I24" s="44"/>
      <c r="J24" s="44"/>
      <c r="K24" s="44"/>
      <c r="L24" s="44"/>
      <c r="M24" s="44"/>
      <c r="N24" s="44"/>
      <c r="O24" s="44"/>
    </row>
    <row r="25" spans="2:15">
      <c r="B25" s="44"/>
      <c r="C25" s="44"/>
      <c r="D25" s="44"/>
      <c r="E25" s="44"/>
      <c r="F25" s="44"/>
      <c r="G25" s="44"/>
      <c r="H25" s="44"/>
      <c r="I25" s="44"/>
      <c r="J25" s="44"/>
      <c r="K25" s="44"/>
      <c r="L25" s="44"/>
      <c r="M25" s="44"/>
      <c r="N25" s="44"/>
      <c r="O25" s="44"/>
    </row>
    <row r="26" spans="2:15">
      <c r="B26" s="44"/>
      <c r="C26" s="44"/>
      <c r="D26" s="44"/>
      <c r="E26" s="44"/>
      <c r="F26" s="44"/>
      <c r="G26" s="44"/>
      <c r="H26" s="44"/>
      <c r="I26" s="44"/>
      <c r="J26" s="44"/>
      <c r="K26" s="44"/>
      <c r="L26" s="44"/>
      <c r="M26" s="44"/>
      <c r="N26" s="44"/>
      <c r="O26" s="44"/>
    </row>
    <row r="27" spans="2:15">
      <c r="B27" s="44"/>
      <c r="C27" s="44"/>
      <c r="D27" s="44"/>
      <c r="E27" s="44"/>
      <c r="F27" s="44"/>
      <c r="G27" s="44"/>
      <c r="H27" s="44"/>
      <c r="I27" s="44"/>
      <c r="J27" s="44"/>
      <c r="K27" s="44"/>
      <c r="L27" s="44"/>
      <c r="M27" s="44"/>
      <c r="N27" s="44"/>
      <c r="O27" s="44"/>
    </row>
    <row r="28" spans="2:15">
      <c r="B28" s="44"/>
      <c r="C28" s="44"/>
      <c r="D28" s="44"/>
      <c r="E28" s="44"/>
      <c r="F28" s="44"/>
      <c r="G28" s="44"/>
      <c r="H28" s="44"/>
      <c r="I28" s="44"/>
      <c r="J28" s="44"/>
      <c r="K28" s="44"/>
      <c r="L28" s="44"/>
      <c r="M28" s="44"/>
      <c r="N28" s="44"/>
      <c r="O28" s="44"/>
    </row>
    <row r="29" spans="2:15">
      <c r="B29" s="44"/>
      <c r="C29" s="44"/>
      <c r="D29" s="44"/>
      <c r="E29" s="44"/>
      <c r="F29" s="44"/>
      <c r="G29" s="44"/>
      <c r="H29" s="44"/>
      <c r="I29" s="44"/>
      <c r="J29" s="44"/>
      <c r="K29" s="44"/>
      <c r="L29" s="44"/>
      <c r="M29" s="44"/>
      <c r="N29" s="44"/>
      <c r="O29" s="44"/>
    </row>
    <row r="30" spans="2:15">
      <c r="B30" s="44"/>
      <c r="C30" s="44"/>
      <c r="D30" s="44"/>
      <c r="E30" s="44"/>
      <c r="F30" s="44"/>
      <c r="G30" s="44"/>
      <c r="H30" s="44"/>
      <c r="I30" s="44"/>
      <c r="J30" s="44"/>
      <c r="K30" s="44"/>
      <c r="L30" s="44"/>
      <c r="M30" s="44"/>
      <c r="N30" s="44"/>
      <c r="O30" s="44"/>
    </row>
    <row r="31" spans="2:15">
      <c r="B31" s="44"/>
      <c r="C31" s="44"/>
      <c r="D31" s="44"/>
      <c r="E31" s="44"/>
      <c r="F31" s="44"/>
      <c r="G31" s="44"/>
      <c r="H31" s="44"/>
      <c r="I31" s="44"/>
      <c r="J31" s="44"/>
      <c r="K31" s="44"/>
      <c r="L31" s="44"/>
      <c r="M31" s="44"/>
      <c r="N31" s="44"/>
      <c r="O31" s="44"/>
    </row>
    <row r="32" spans="2:15">
      <c r="B32" s="44"/>
      <c r="C32" s="44"/>
      <c r="D32" s="44"/>
      <c r="E32" s="44"/>
      <c r="F32" s="44"/>
      <c r="G32" s="44"/>
      <c r="H32" s="44"/>
      <c r="I32" s="44"/>
      <c r="J32" s="44"/>
      <c r="K32" s="44"/>
      <c r="L32" s="44"/>
      <c r="M32" s="44"/>
      <c r="N32" s="44"/>
      <c r="O32" s="44"/>
    </row>
    <row r="33" spans="2:15">
      <c r="B33" s="44"/>
      <c r="C33" s="44"/>
      <c r="D33" s="44"/>
      <c r="E33" s="44"/>
      <c r="F33" s="44"/>
      <c r="G33" s="44"/>
      <c r="H33" s="44"/>
      <c r="I33" s="44"/>
      <c r="J33" s="44"/>
      <c r="K33" s="44"/>
      <c r="L33" s="44"/>
      <c r="M33" s="44"/>
      <c r="N33" s="44"/>
      <c r="O33" s="44"/>
    </row>
    <row r="34" spans="2:15">
      <c r="B34" s="44"/>
      <c r="C34" s="44"/>
      <c r="D34" s="44"/>
      <c r="E34" s="44"/>
      <c r="F34" s="44"/>
      <c r="G34" s="44"/>
      <c r="H34" s="44"/>
      <c r="I34" s="44"/>
      <c r="J34" s="44"/>
      <c r="K34" s="44"/>
      <c r="L34" s="44"/>
      <c r="M34" s="44"/>
      <c r="N34" s="44"/>
      <c r="O34" s="44"/>
    </row>
    <row r="35" spans="2:15">
      <c r="B35" s="44"/>
      <c r="C35" s="44"/>
      <c r="D35" s="44"/>
      <c r="E35" s="44"/>
      <c r="F35" s="44"/>
      <c r="G35" s="44"/>
      <c r="H35" s="44"/>
      <c r="I35" s="44"/>
      <c r="J35" s="44"/>
      <c r="K35" s="44"/>
      <c r="L35" s="44"/>
      <c r="M35" s="44"/>
      <c r="N35" s="44"/>
      <c r="O35" s="44"/>
    </row>
    <row r="36" spans="2:15">
      <c r="B36" s="44"/>
      <c r="C36" s="44"/>
      <c r="D36" s="44"/>
      <c r="E36" s="44"/>
      <c r="F36" s="44"/>
      <c r="G36" s="44"/>
      <c r="H36" s="44"/>
      <c r="I36" s="44"/>
      <c r="J36" s="44"/>
      <c r="K36" s="44"/>
      <c r="L36" s="44"/>
      <c r="M36" s="44"/>
      <c r="N36" s="44"/>
      <c r="O36" s="44"/>
    </row>
    <row r="37" spans="2:15">
      <c r="B37" s="44"/>
      <c r="C37" s="44"/>
      <c r="D37" s="44"/>
      <c r="E37" s="44"/>
      <c r="F37" s="44"/>
      <c r="G37" s="44"/>
      <c r="H37" s="44"/>
      <c r="I37" s="44"/>
      <c r="J37" s="44"/>
      <c r="K37" s="44"/>
      <c r="L37" s="44"/>
      <c r="M37" s="44"/>
      <c r="N37" s="44"/>
      <c r="O37" s="44"/>
    </row>
    <row r="38" spans="2:15">
      <c r="B38" s="44"/>
      <c r="C38" s="44"/>
      <c r="D38" s="44"/>
      <c r="E38" s="44"/>
      <c r="F38" s="44"/>
      <c r="G38" s="44"/>
      <c r="H38" s="44"/>
      <c r="I38" s="44"/>
      <c r="J38" s="44"/>
      <c r="K38" s="44"/>
      <c r="L38" s="44"/>
      <c r="M38" s="44"/>
      <c r="N38" s="44"/>
      <c r="O38" s="44"/>
    </row>
    <row r="39" spans="2:15">
      <c r="B39" s="44"/>
      <c r="C39" s="44"/>
      <c r="D39" s="44"/>
      <c r="E39" s="44"/>
      <c r="F39" s="44"/>
      <c r="G39" s="44"/>
      <c r="H39" s="44"/>
      <c r="I39" s="44"/>
      <c r="J39" s="44"/>
      <c r="K39" s="44"/>
      <c r="L39" s="44"/>
      <c r="M39" s="44"/>
      <c r="N39" s="44"/>
      <c r="O39" s="44"/>
    </row>
    <row r="40" spans="2:15">
      <c r="B40" s="44"/>
      <c r="C40" s="44"/>
      <c r="D40" s="44"/>
      <c r="E40" s="44"/>
      <c r="F40" s="44"/>
      <c r="G40" s="44"/>
      <c r="H40" s="44"/>
      <c r="I40" s="44"/>
      <c r="J40" s="44"/>
      <c r="K40" s="44"/>
      <c r="L40" s="44"/>
      <c r="M40" s="44"/>
      <c r="N40" s="44"/>
      <c r="O40" s="44"/>
    </row>
    <row r="41" spans="2:15">
      <c r="B41" s="44"/>
      <c r="C41" s="44"/>
      <c r="D41" s="44"/>
      <c r="E41" s="44"/>
      <c r="F41" s="44"/>
      <c r="G41" s="44"/>
      <c r="H41" s="44"/>
      <c r="I41" s="44"/>
      <c r="J41" s="44"/>
      <c r="K41" s="44"/>
      <c r="L41" s="44"/>
      <c r="M41" s="44"/>
      <c r="N41" s="44"/>
      <c r="O41" s="44"/>
    </row>
    <row r="42" spans="2:15">
      <c r="B42" s="44"/>
      <c r="C42" s="44"/>
      <c r="D42" s="44"/>
      <c r="E42" s="44"/>
      <c r="F42" s="44"/>
      <c r="G42" s="44"/>
      <c r="H42" s="44"/>
      <c r="I42" s="44"/>
      <c r="J42" s="44"/>
      <c r="K42" s="44"/>
      <c r="L42" s="44"/>
      <c r="M42" s="44"/>
      <c r="N42" s="44"/>
      <c r="O42" s="44"/>
    </row>
    <row r="43" spans="2:15">
      <c r="B43" s="44"/>
      <c r="C43" s="44"/>
      <c r="D43" s="44"/>
      <c r="E43" s="44"/>
      <c r="F43" s="44"/>
      <c r="G43" s="44"/>
      <c r="H43" s="44"/>
      <c r="I43" s="44"/>
      <c r="J43" s="44"/>
      <c r="K43" s="44"/>
      <c r="L43" s="44"/>
      <c r="M43" s="44"/>
      <c r="N43" s="44"/>
      <c r="O43" s="44"/>
    </row>
    <row r="44" spans="2:15">
      <c r="B44" s="44"/>
      <c r="C44" s="44"/>
      <c r="D44" s="44"/>
      <c r="E44" s="44"/>
      <c r="F44" s="44"/>
      <c r="G44" s="44"/>
      <c r="H44" s="44"/>
      <c r="I44" s="44"/>
      <c r="J44" s="44"/>
      <c r="K44" s="44"/>
      <c r="L44" s="44"/>
      <c r="M44" s="44"/>
      <c r="N44" s="44"/>
      <c r="O44" s="44"/>
    </row>
    <row r="45" spans="2:15">
      <c r="B45" s="44"/>
      <c r="C45" s="44"/>
      <c r="D45" s="44"/>
      <c r="E45" s="44"/>
      <c r="F45" s="44"/>
      <c r="G45" s="44"/>
      <c r="H45" s="44"/>
      <c r="I45" s="44"/>
      <c r="J45" s="44"/>
      <c r="K45" s="44"/>
      <c r="L45" s="44"/>
      <c r="M45" s="44"/>
      <c r="N45" s="44"/>
      <c r="O45" s="44"/>
    </row>
    <row r="46" spans="2:15">
      <c r="B46" s="44"/>
      <c r="C46" s="44"/>
      <c r="D46" s="44"/>
      <c r="E46" s="44"/>
      <c r="F46" s="44"/>
      <c r="G46" s="44"/>
      <c r="H46" s="44"/>
      <c r="I46" s="44"/>
      <c r="J46" s="44"/>
      <c r="K46" s="44"/>
      <c r="L46" s="44"/>
      <c r="M46" s="44"/>
      <c r="N46" s="44"/>
      <c r="O46" s="44"/>
    </row>
    <row r="47" spans="2:15">
      <c r="B47" s="44"/>
      <c r="C47" s="44"/>
      <c r="D47" s="44"/>
      <c r="E47" s="44"/>
      <c r="F47" s="44"/>
      <c r="G47" s="44"/>
      <c r="H47" s="44"/>
      <c r="I47" s="44"/>
      <c r="J47" s="44"/>
      <c r="K47" s="44"/>
      <c r="L47" s="44"/>
      <c r="M47" s="44"/>
      <c r="N47" s="44"/>
      <c r="O47" s="44"/>
    </row>
    <row r="48" spans="2:15">
      <c r="B48" s="44"/>
      <c r="C48" s="44"/>
      <c r="D48" s="44"/>
      <c r="E48" s="44"/>
      <c r="F48" s="44"/>
      <c r="G48" s="44"/>
      <c r="H48" s="44"/>
      <c r="I48" s="44"/>
      <c r="J48" s="44"/>
      <c r="K48" s="44"/>
      <c r="L48" s="44"/>
      <c r="M48" s="44"/>
      <c r="N48" s="44"/>
      <c r="O48" s="44"/>
    </row>
    <row r="49" spans="2:15">
      <c r="B49" s="44"/>
      <c r="C49" s="44"/>
      <c r="D49" s="44"/>
      <c r="E49" s="44"/>
      <c r="F49" s="44"/>
      <c r="G49" s="44"/>
      <c r="H49" s="44"/>
      <c r="I49" s="44"/>
      <c r="J49" s="44"/>
      <c r="K49" s="44"/>
      <c r="L49" s="44"/>
      <c r="M49" s="44"/>
      <c r="N49" s="44"/>
      <c r="O49" s="44"/>
    </row>
    <row r="50" spans="2:15">
      <c r="B50" s="44"/>
      <c r="C50" s="44"/>
      <c r="D50" s="44"/>
      <c r="E50" s="44"/>
      <c r="F50" s="44"/>
      <c r="G50" s="44"/>
      <c r="H50" s="44"/>
      <c r="I50" s="44"/>
      <c r="J50" s="44"/>
      <c r="K50" s="44"/>
      <c r="L50" s="44"/>
      <c r="M50" s="44"/>
      <c r="N50" s="44"/>
      <c r="O50" s="44"/>
    </row>
    <row r="51" spans="2:15">
      <c r="B51" s="44"/>
      <c r="C51" s="44"/>
      <c r="D51" s="44"/>
      <c r="E51" s="44"/>
      <c r="F51" s="44"/>
      <c r="G51" s="44"/>
      <c r="H51" s="44"/>
      <c r="I51" s="44"/>
      <c r="J51" s="44"/>
      <c r="K51" s="44"/>
      <c r="L51" s="44"/>
      <c r="M51" s="44"/>
      <c r="N51" s="44"/>
      <c r="O51" s="44"/>
    </row>
    <row r="52" spans="2:15">
      <c r="B52" s="44"/>
      <c r="C52" s="44"/>
      <c r="D52" s="44"/>
      <c r="E52" s="44"/>
      <c r="F52" s="44"/>
      <c r="G52" s="44"/>
      <c r="H52" s="44"/>
      <c r="I52" s="44"/>
      <c r="J52" s="44"/>
      <c r="K52" s="44"/>
      <c r="L52" s="44"/>
      <c r="M52" s="44"/>
      <c r="N52" s="44"/>
      <c r="O52" s="44"/>
    </row>
    <row r="53" spans="2:15">
      <c r="B53" s="44"/>
      <c r="C53" s="44"/>
      <c r="D53" s="44"/>
      <c r="E53" s="44"/>
      <c r="F53" s="44"/>
      <c r="G53" s="44"/>
      <c r="H53" s="44"/>
      <c r="I53" s="44"/>
      <c r="J53" s="44"/>
      <c r="K53" s="44"/>
      <c r="L53" s="44"/>
      <c r="M53" s="44"/>
      <c r="N53" s="44"/>
      <c r="O53" s="44"/>
    </row>
    <row r="54" spans="2:15">
      <c r="B54" s="44"/>
      <c r="C54" s="44"/>
      <c r="D54" s="44"/>
      <c r="E54" s="44"/>
      <c r="F54" s="44"/>
      <c r="G54" s="44"/>
      <c r="H54" s="44"/>
      <c r="I54" s="44"/>
      <c r="J54" s="44"/>
      <c r="K54" s="44"/>
      <c r="L54" s="44"/>
      <c r="M54" s="44"/>
      <c r="N54" s="44"/>
      <c r="O54" s="44"/>
    </row>
    <row r="55" spans="2:15">
      <c r="B55" s="44"/>
      <c r="C55" s="44"/>
      <c r="D55" s="44"/>
      <c r="E55" s="44"/>
      <c r="F55" s="44"/>
      <c r="G55" s="44"/>
      <c r="H55" s="44"/>
      <c r="I55" s="44"/>
      <c r="J55" s="44"/>
      <c r="K55" s="44"/>
      <c r="L55" s="44"/>
      <c r="M55" s="44"/>
      <c r="N55" s="44"/>
      <c r="O55" s="44"/>
    </row>
    <row r="56" spans="2:15">
      <c r="B56" s="44"/>
      <c r="C56" s="44"/>
      <c r="D56" s="44"/>
      <c r="E56" s="44"/>
      <c r="F56" s="44"/>
      <c r="G56" s="44"/>
      <c r="H56" s="44"/>
      <c r="I56" s="44"/>
      <c r="J56" s="44"/>
      <c r="K56" s="44"/>
      <c r="L56" s="44"/>
      <c r="M56" s="44"/>
      <c r="N56" s="44"/>
      <c r="O56" s="44"/>
    </row>
    <row r="57" spans="2:15">
      <c r="B57" s="44"/>
      <c r="C57" s="44"/>
      <c r="D57" s="44"/>
      <c r="E57" s="44"/>
      <c r="F57" s="44"/>
      <c r="G57" s="44"/>
      <c r="H57" s="44"/>
      <c r="I57" s="44"/>
      <c r="J57" s="44"/>
      <c r="K57" s="44"/>
      <c r="L57" s="44"/>
      <c r="M57" s="44"/>
      <c r="N57" s="44"/>
      <c r="O57" s="44"/>
    </row>
    <row r="58" spans="2:15">
      <c r="B58" s="44"/>
      <c r="C58" s="44"/>
      <c r="D58" s="44"/>
      <c r="E58" s="44"/>
      <c r="F58" s="44"/>
      <c r="G58" s="44"/>
      <c r="H58" s="44"/>
      <c r="I58" s="44"/>
      <c r="J58" s="44"/>
      <c r="K58" s="44"/>
      <c r="L58" s="44"/>
      <c r="M58" s="44"/>
      <c r="N58" s="44"/>
      <c r="O58" s="44"/>
    </row>
    <row r="59" spans="2:15">
      <c r="B59" s="44"/>
      <c r="C59" s="44"/>
      <c r="D59" s="44"/>
      <c r="E59" s="44"/>
      <c r="F59" s="44"/>
      <c r="G59" s="44"/>
      <c r="H59" s="44"/>
      <c r="I59" s="44"/>
      <c r="J59" s="44"/>
      <c r="K59" s="44"/>
      <c r="L59" s="44"/>
      <c r="M59" s="44"/>
      <c r="N59" s="44"/>
      <c r="O59" s="44"/>
    </row>
    <row r="60" spans="2:15">
      <c r="B60" s="44"/>
      <c r="C60" s="44"/>
      <c r="D60" s="44"/>
      <c r="E60" s="44"/>
      <c r="F60" s="44"/>
      <c r="G60" s="44"/>
      <c r="H60" s="44"/>
      <c r="I60" s="44"/>
      <c r="J60" s="44"/>
      <c r="K60" s="44"/>
      <c r="L60" s="44"/>
      <c r="M60" s="44"/>
      <c r="N60" s="44"/>
      <c r="O60" s="44"/>
    </row>
    <row r="61" spans="2:15">
      <c r="B61" s="44"/>
      <c r="C61" s="44"/>
      <c r="D61" s="44"/>
      <c r="E61" s="44"/>
      <c r="F61" s="44"/>
      <c r="G61" s="44"/>
      <c r="H61" s="44"/>
      <c r="I61" s="44"/>
      <c r="J61" s="44"/>
      <c r="K61" s="44"/>
      <c r="L61" s="44"/>
      <c r="M61" s="44"/>
      <c r="N61" s="44"/>
      <c r="O61" s="44"/>
    </row>
    <row r="62" spans="2:15">
      <c r="B62" s="44"/>
      <c r="C62" s="44"/>
      <c r="D62" s="44"/>
      <c r="E62" s="44"/>
      <c r="F62" s="44"/>
      <c r="G62" s="44"/>
      <c r="H62" s="44"/>
      <c r="I62" s="44"/>
      <c r="J62" s="44"/>
      <c r="K62" s="44"/>
      <c r="L62" s="44"/>
      <c r="M62" s="44"/>
      <c r="N62" s="44"/>
      <c r="O62" s="44"/>
    </row>
    <row r="63" spans="2:15">
      <c r="B63" s="44"/>
      <c r="C63" s="44"/>
      <c r="D63" s="44"/>
      <c r="E63" s="44"/>
      <c r="F63" s="44"/>
      <c r="G63" s="44"/>
      <c r="H63" s="44"/>
      <c r="I63" s="44"/>
      <c r="J63" s="44"/>
      <c r="K63" s="44"/>
      <c r="L63" s="44"/>
      <c r="M63" s="44"/>
      <c r="N63" s="44"/>
      <c r="O63" s="44"/>
    </row>
    <row r="64" spans="2:15">
      <c r="B64" s="44"/>
      <c r="C64" s="44"/>
      <c r="D64" s="44"/>
      <c r="E64" s="44"/>
      <c r="F64" s="44"/>
      <c r="G64" s="44"/>
      <c r="H64" s="44"/>
      <c r="I64" s="44"/>
      <c r="J64" s="44"/>
      <c r="K64" s="44"/>
      <c r="L64" s="44"/>
      <c r="M64" s="44"/>
      <c r="N64" s="44"/>
      <c r="O64" s="44"/>
    </row>
    <row r="65" spans="2:15">
      <c r="B65" s="44"/>
      <c r="C65" s="44"/>
      <c r="D65" s="44"/>
      <c r="E65" s="44"/>
      <c r="F65" s="44"/>
      <c r="G65" s="44"/>
      <c r="H65" s="44"/>
      <c r="I65" s="44"/>
      <c r="J65" s="44"/>
      <c r="K65" s="44"/>
      <c r="L65" s="44"/>
      <c r="M65" s="44"/>
      <c r="N65" s="44"/>
      <c r="O65" s="44"/>
    </row>
    <row r="66" spans="2:15">
      <c r="B66" s="44"/>
      <c r="C66" s="44"/>
      <c r="D66" s="44"/>
      <c r="E66" s="44"/>
      <c r="F66" s="44"/>
      <c r="G66" s="44"/>
      <c r="H66" s="44"/>
      <c r="I66" s="44"/>
      <c r="J66" s="44"/>
      <c r="K66" s="44"/>
      <c r="L66" s="44"/>
      <c r="M66" s="44"/>
      <c r="N66" s="44"/>
      <c r="O66" s="44"/>
    </row>
    <row r="67" spans="2:15">
      <c r="B67" s="44"/>
      <c r="C67" s="44"/>
      <c r="D67" s="44"/>
      <c r="E67" s="44"/>
      <c r="F67" s="44"/>
      <c r="G67" s="44"/>
      <c r="H67" s="44"/>
      <c r="I67" s="44"/>
      <c r="J67" s="44"/>
      <c r="K67" s="44"/>
      <c r="L67" s="44"/>
      <c r="M67" s="44"/>
      <c r="N67" s="44"/>
      <c r="O67" s="44"/>
    </row>
    <row r="68" spans="2:15">
      <c r="B68" s="44"/>
      <c r="C68" s="44"/>
      <c r="D68" s="44"/>
      <c r="E68" s="44"/>
      <c r="F68" s="44"/>
      <c r="G68" s="44"/>
      <c r="H68" s="44"/>
      <c r="I68" s="44"/>
      <c r="J68" s="44"/>
      <c r="K68" s="44"/>
      <c r="L68" s="44"/>
      <c r="M68" s="44"/>
      <c r="N68" s="44"/>
      <c r="O68" s="44"/>
    </row>
    <row r="69" spans="2:15">
      <c r="B69" s="44"/>
      <c r="C69" s="44"/>
      <c r="D69" s="44"/>
      <c r="E69" s="44"/>
      <c r="F69" s="44"/>
      <c r="G69" s="44"/>
      <c r="H69" s="44"/>
      <c r="I69" s="44"/>
      <c r="J69" s="44"/>
      <c r="K69" s="44"/>
      <c r="L69" s="44"/>
      <c r="M69" s="44"/>
      <c r="N69" s="44"/>
      <c r="O69" s="44"/>
    </row>
    <row r="70" spans="2:15">
      <c r="B70" s="44"/>
      <c r="C70" s="44"/>
      <c r="D70" s="44"/>
      <c r="E70" s="44"/>
      <c r="F70" s="44"/>
      <c r="G70" s="44"/>
      <c r="H70" s="44"/>
      <c r="I70" s="44"/>
      <c r="J70" s="44"/>
      <c r="K70" s="44"/>
      <c r="L70" s="44"/>
      <c r="M70" s="44"/>
      <c r="N70" s="44"/>
      <c r="O70" s="44"/>
    </row>
    <row r="71" spans="2:15">
      <c r="B71" s="44"/>
      <c r="C71" s="44"/>
      <c r="D71" s="44"/>
      <c r="E71" s="44"/>
      <c r="F71" s="44"/>
      <c r="G71" s="44"/>
      <c r="H71" s="44"/>
      <c r="I71" s="44"/>
      <c r="J71" s="44"/>
      <c r="K71" s="44"/>
      <c r="L71" s="44"/>
      <c r="M71" s="44"/>
      <c r="N71" s="44"/>
      <c r="O71" s="44"/>
    </row>
    <row r="72" spans="2:15">
      <c r="B72" s="44"/>
      <c r="C72" s="44"/>
      <c r="D72" s="44"/>
      <c r="E72" s="44"/>
      <c r="F72" s="44"/>
      <c r="G72" s="44"/>
      <c r="H72" s="44"/>
      <c r="I72" s="44"/>
      <c r="J72" s="44"/>
      <c r="K72" s="44"/>
      <c r="L72" s="44"/>
      <c r="M72" s="44"/>
      <c r="N72" s="44"/>
      <c r="O72" s="44"/>
    </row>
    <row r="73" spans="2:15">
      <c r="B73" s="44"/>
      <c r="C73" s="44"/>
      <c r="D73" s="44"/>
      <c r="E73" s="44"/>
      <c r="F73" s="44"/>
      <c r="G73" s="44"/>
      <c r="H73" s="44"/>
      <c r="I73" s="44"/>
      <c r="J73" s="44"/>
      <c r="K73" s="44"/>
      <c r="L73" s="44"/>
      <c r="M73" s="44"/>
      <c r="N73" s="44"/>
      <c r="O73" s="44"/>
    </row>
    <row r="74" spans="2:15">
      <c r="B74" s="44"/>
      <c r="C74" s="44"/>
      <c r="D74" s="44"/>
      <c r="E74" s="44"/>
      <c r="F74" s="44"/>
      <c r="G74" s="44"/>
      <c r="H74" s="44"/>
      <c r="I74" s="44"/>
      <c r="J74" s="44"/>
      <c r="K74" s="44"/>
      <c r="L74" s="44"/>
      <c r="M74" s="44"/>
      <c r="N74" s="44"/>
      <c r="O74" s="44"/>
    </row>
  </sheetData>
  <sheetProtection algorithmName="SHA-512" hashValue="b6OMYuF0eHTP7YSXwt1y5nghiaW4FriUVFD1WgWYayrnB7Bj9+2+ybXE2tDwxxwzfAUOHIkgqUU8r7QMGVvXBg==" saltValue="Zh9vZxuYrubTZUs72Vf2HA==" spinCount="100000" sheet="1" objects="1" scenarios="1"/>
  <pageMargins left="0.39370078740157477" right="0.39370078740157477" top="0.78740157480314954" bottom="0.78740157480314954" header="0.39370078740157477" footer="0.39370078740157477"/>
  <pageSetup paperSize="9" scale="67" fitToWidth="0" pageOrder="overThenDown" orientation="portrait" r:id="rId1"/>
  <headerFooter alignWithMargins="0">
    <oddHeader>&amp;C&amp;"-,Bold"&amp;14&amp;U&amp;A</oddHeader>
    <oddFooter>&amp;L&amp;12&amp;D&amp;C&amp;"Arial1,Normal"&amp;12Hortival Diffusion - ASB&amp;R&amp;12&amp;A - p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IV25"/>
  <sheetViews>
    <sheetView view="pageLayout" zoomScaleNormal="100" workbookViewId="0">
      <selection activeCell="B30" sqref="B30"/>
    </sheetView>
  </sheetViews>
  <sheetFormatPr baseColWidth="10" defaultRowHeight="15"/>
  <cols>
    <col min="1" max="1" width="39" style="1" customWidth="1"/>
    <col min="2" max="6" width="12.28515625" style="1" customWidth="1"/>
    <col min="7" max="7" width="57.28515625" style="1" customWidth="1"/>
    <col min="8" max="256" width="12.28515625" style="1" customWidth="1"/>
  </cols>
  <sheetData>
    <row r="1" spans="1:252" ht="18">
      <c r="A1" s="2" t="s">
        <v>24</v>
      </c>
      <c r="B1" s="4"/>
      <c r="C1" s="6"/>
      <c r="D1" s="6"/>
      <c r="E1" s="5"/>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row>
    <row r="2" spans="1:252" ht="18">
      <c r="A2" s="2"/>
      <c r="B2" s="4"/>
      <c r="C2" s="6"/>
      <c r="D2" s="6"/>
      <c r="E2" s="5"/>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row>
    <row r="3" spans="1:252">
      <c r="A3" s="421" t="s">
        <v>160</v>
      </c>
      <c r="B3" s="421"/>
      <c r="C3" s="421"/>
      <c r="D3" s="421"/>
      <c r="E3" s="421"/>
      <c r="F3" s="421"/>
      <c r="G3" s="421"/>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row>
    <row r="4" spans="1:252">
      <c r="A4" s="419" t="s">
        <v>161</v>
      </c>
      <c r="B4" s="419"/>
      <c r="C4" s="419"/>
      <c r="D4" s="419"/>
      <c r="E4" s="419"/>
      <c r="F4" s="419"/>
      <c r="G4" s="419"/>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row>
    <row r="5" spans="1:252">
      <c r="A5" s="419" t="s">
        <v>162</v>
      </c>
      <c r="B5" s="419"/>
      <c r="C5" s="419"/>
      <c r="D5" s="419"/>
      <c r="E5" s="419"/>
      <c r="F5" s="419"/>
      <c r="G5" s="419"/>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row>
    <row r="6" spans="1:252">
      <c r="A6" s="420" t="s">
        <v>163</v>
      </c>
      <c r="B6" s="420"/>
      <c r="C6" s="420"/>
      <c r="D6" s="420"/>
      <c r="E6" s="420"/>
      <c r="F6" s="420"/>
      <c r="G6" s="420"/>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row>
    <row r="7" spans="1:252">
      <c r="A7" s="420" t="s">
        <v>164</v>
      </c>
      <c r="B7" s="420"/>
      <c r="C7" s="420"/>
      <c r="D7" s="420"/>
      <c r="E7" s="420"/>
      <c r="F7" s="420"/>
      <c r="G7" s="420"/>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row>
    <row r="8" spans="1:252">
      <c r="A8" s="419" t="s">
        <v>165</v>
      </c>
      <c r="B8" s="419"/>
      <c r="C8" s="419"/>
      <c r="D8" s="419"/>
      <c r="E8" s="419"/>
      <c r="F8" s="419"/>
      <c r="G8" s="419"/>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row>
    <row r="9" spans="1:252">
      <c r="A9" s="419" t="s">
        <v>166</v>
      </c>
      <c r="B9" s="419"/>
      <c r="C9" s="419"/>
      <c r="D9" s="419"/>
      <c r="E9" s="419"/>
      <c r="F9" s="419"/>
      <c r="G9" s="419"/>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row>
    <row r="10" spans="1:252">
      <c r="A10" s="419" t="s">
        <v>167</v>
      </c>
      <c r="B10" s="419"/>
      <c r="C10" s="419"/>
      <c r="D10" s="419"/>
      <c r="E10" s="419"/>
      <c r="F10" s="419"/>
      <c r="G10" s="419"/>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row>
    <row r="11" spans="1:252">
      <c r="A11" s="419" t="s">
        <v>168</v>
      </c>
      <c r="B11" s="419"/>
      <c r="C11" s="419"/>
      <c r="D11" s="419"/>
      <c r="E11" s="419"/>
      <c r="F11" s="419"/>
      <c r="G11" s="419"/>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row>
    <row r="12" spans="1:252">
      <c r="A12" s="420" t="s">
        <v>169</v>
      </c>
      <c r="B12" s="420"/>
      <c r="C12" s="420"/>
      <c r="D12" s="420"/>
      <c r="E12" s="420"/>
      <c r="F12" s="420"/>
      <c r="G12" s="420"/>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row>
    <row r="13" spans="1:252">
      <c r="A13" s="420" t="s">
        <v>170</v>
      </c>
      <c r="B13" s="420"/>
      <c r="C13" s="420"/>
      <c r="D13" s="420"/>
      <c r="E13" s="420"/>
      <c r="F13" s="420"/>
      <c r="G13" s="420"/>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row>
    <row r="14" spans="1:252">
      <c r="A14" s="420" t="s">
        <v>171</v>
      </c>
      <c r="B14" s="420"/>
      <c r="C14" s="420"/>
      <c r="D14" s="420"/>
      <c r="E14" s="420"/>
      <c r="F14" s="420"/>
      <c r="G14" s="420"/>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row>
    <row r="15" spans="1:252">
      <c r="A15" s="420" t="s">
        <v>172</v>
      </c>
      <c r="B15" s="420"/>
      <c r="C15" s="420"/>
      <c r="D15" s="420"/>
      <c r="E15" s="420"/>
      <c r="F15" s="420"/>
      <c r="G15" s="420"/>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row>
    <row r="16" spans="1:252">
      <c r="A16" s="419" t="s">
        <v>173</v>
      </c>
      <c r="B16" s="419"/>
      <c r="C16" s="419"/>
      <c r="D16" s="419"/>
      <c r="E16" s="419"/>
      <c r="F16" s="419"/>
      <c r="G16" s="419"/>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row>
    <row r="17" spans="1:252">
      <c r="A17" s="419" t="s">
        <v>174</v>
      </c>
      <c r="B17" s="419"/>
      <c r="C17" s="419"/>
      <c r="D17" s="419"/>
      <c r="E17" s="419"/>
      <c r="F17" s="419"/>
      <c r="G17" s="419"/>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row>
    <row r="18" spans="1:252">
      <c r="A18" s="419" t="s">
        <v>175</v>
      </c>
      <c r="B18" s="419"/>
      <c r="C18" s="419"/>
      <c r="D18" s="419"/>
      <c r="E18" s="419"/>
      <c r="F18" s="419"/>
      <c r="G18" s="419"/>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row>
    <row r="19" spans="1:252">
      <c r="A19" s="419" t="s">
        <v>176</v>
      </c>
      <c r="B19" s="419"/>
      <c r="C19" s="419"/>
      <c r="D19" s="419"/>
      <c r="E19" s="419"/>
      <c r="F19" s="419"/>
      <c r="G19" s="419"/>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row>
    <row r="20" spans="1:252">
      <c r="A20" s="420" t="s">
        <v>177</v>
      </c>
      <c r="B20" s="420"/>
      <c r="C20" s="420"/>
      <c r="D20" s="420"/>
      <c r="E20" s="420"/>
      <c r="F20" s="420"/>
      <c r="G20" s="420"/>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row>
    <row r="21" spans="1:252">
      <c r="A21" s="419" t="s">
        <v>178</v>
      </c>
      <c r="B21" s="419"/>
      <c r="C21" s="419"/>
      <c r="D21" s="419"/>
      <c r="E21" s="419"/>
      <c r="F21" s="419"/>
      <c r="G21" s="419"/>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row>
    <row r="22" spans="1:252">
      <c r="A22" s="419" t="s">
        <v>179</v>
      </c>
      <c r="B22" s="419"/>
      <c r="C22" s="419"/>
      <c r="D22" s="419"/>
      <c r="E22" s="419"/>
      <c r="F22" s="419"/>
      <c r="G22" s="419"/>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row>
    <row r="23" spans="1:252">
      <c r="A23" s="420" t="s">
        <v>180</v>
      </c>
      <c r="B23" s="420"/>
      <c r="C23" s="420"/>
      <c r="D23" s="420"/>
      <c r="E23" s="420"/>
      <c r="F23" s="420"/>
      <c r="G23" s="420"/>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row>
    <row r="24" spans="1:252">
      <c r="A24"/>
    </row>
    <row r="25" spans="1:252">
      <c r="A25" s="7"/>
    </row>
  </sheetData>
  <sheetProtection algorithmName="SHA-512" hashValue="IlpNLMPwLejeq38DEyE8YKO1IzEDU4IrlhcjRHOG/N7RIGFhmkJHTEDPW+Gm+LmreB8aXyjgrqFO+X4C1y1qgQ==" saltValue="r4VSywrxXcbOU398NjBsVA==" spinCount="100000" sheet="1" objects="1" scenarios="1"/>
  <mergeCells count="21">
    <mergeCell ref="A14:G14"/>
    <mergeCell ref="A3:G3"/>
    <mergeCell ref="A4:G4"/>
    <mergeCell ref="A5:G5"/>
    <mergeCell ref="A6:G6"/>
    <mergeCell ref="A7:G7"/>
    <mergeCell ref="A8:G8"/>
    <mergeCell ref="A9:G9"/>
    <mergeCell ref="A10:G10"/>
    <mergeCell ref="A11:G11"/>
    <mergeCell ref="A12:G12"/>
    <mergeCell ref="A13:G13"/>
    <mergeCell ref="A21:G21"/>
    <mergeCell ref="A22:G22"/>
    <mergeCell ref="A23:G23"/>
    <mergeCell ref="A15:G15"/>
    <mergeCell ref="A16:G16"/>
    <mergeCell ref="A17:G17"/>
    <mergeCell ref="A18:G18"/>
    <mergeCell ref="A19:G19"/>
    <mergeCell ref="A20:G20"/>
  </mergeCells>
  <printOptions horizontalCentered="1"/>
  <pageMargins left="0.23622047244094491" right="0.23622047244094491" top="0.74803149606299213" bottom="0.74803149606299213" header="0.31496062992125984" footer="0.31496062992125984"/>
  <pageSetup paperSize="9" scale="9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N10"/>
  <sheetViews>
    <sheetView zoomScaleNormal="100" zoomScaleSheetLayoutView="100" workbookViewId="0">
      <selection sqref="A1:O1"/>
    </sheetView>
  </sheetViews>
  <sheetFormatPr baseColWidth="10" defaultRowHeight="15"/>
  <cols>
    <col min="1" max="1" width="6.85546875" style="101" customWidth="1"/>
    <col min="2" max="2" width="9.140625" style="22" bestFit="1" customWidth="1"/>
    <col min="3" max="3" width="19.5703125" style="22" bestFit="1" customWidth="1"/>
    <col min="4" max="4" width="20.7109375" style="22" bestFit="1" customWidth="1"/>
    <col min="5" max="5" width="6.7109375" style="22" customWidth="1"/>
    <col min="6" max="6" width="17" style="22" bestFit="1" customWidth="1"/>
    <col min="7" max="7" width="8.42578125" style="22" bestFit="1" customWidth="1"/>
    <col min="8" max="8" width="8.28515625" style="22" bestFit="1" customWidth="1"/>
    <col min="9" max="9" width="16" style="22" customWidth="1"/>
    <col min="10" max="10" width="53.28515625" style="22" customWidth="1"/>
    <col min="11" max="11" width="12.28515625" style="22" customWidth="1"/>
    <col min="12" max="12" width="13.28515625" style="22" customWidth="1"/>
    <col min="13" max="13" width="16.7109375" style="22" customWidth="1"/>
    <col min="14" max="15" width="6.140625" style="22" customWidth="1"/>
    <col min="16" max="245" width="12.28515625" style="22" customWidth="1"/>
    <col min="246" max="248" width="12.28515625" style="29" customWidth="1"/>
    <col min="249" max="249" width="12.28515625" style="15" customWidth="1"/>
    <col min="250" max="16384" width="11.42578125" style="15"/>
  </cols>
  <sheetData>
    <row r="1" spans="1:245" ht="51">
      <c r="A1" s="88" t="s">
        <v>440</v>
      </c>
      <c r="B1" s="89" t="s">
        <v>406</v>
      </c>
      <c r="C1" s="90" t="s">
        <v>444</v>
      </c>
      <c r="D1" s="91" t="s">
        <v>445</v>
      </c>
      <c r="E1" s="92" t="s">
        <v>399</v>
      </c>
      <c r="F1" s="90" t="s">
        <v>395</v>
      </c>
      <c r="G1" s="90" t="s">
        <v>29</v>
      </c>
      <c r="H1" s="90" t="s">
        <v>408</v>
      </c>
      <c r="I1" s="90" t="s">
        <v>400</v>
      </c>
      <c r="J1" s="90" t="s">
        <v>401</v>
      </c>
      <c r="K1" s="90" t="s">
        <v>396</v>
      </c>
      <c r="L1" s="91" t="s">
        <v>30</v>
      </c>
      <c r="M1" s="90" t="s">
        <v>31</v>
      </c>
      <c r="N1" s="93" t="s">
        <v>237</v>
      </c>
      <c r="O1" s="92" t="s">
        <v>441</v>
      </c>
    </row>
    <row r="2" spans="1:245" ht="66">
      <c r="A2" s="80" t="s">
        <v>67</v>
      </c>
      <c r="B2" s="80" t="s">
        <v>446</v>
      </c>
      <c r="C2" s="95" t="s">
        <v>192</v>
      </c>
      <c r="D2" s="96" t="s">
        <v>338</v>
      </c>
      <c r="E2" s="80"/>
      <c r="F2" s="69" t="s">
        <v>12</v>
      </c>
      <c r="G2" s="97" t="s">
        <v>33</v>
      </c>
      <c r="H2" s="79" t="s">
        <v>63</v>
      </c>
      <c r="I2" s="80" t="s">
        <v>450</v>
      </c>
      <c r="J2" s="68" t="s">
        <v>249</v>
      </c>
      <c r="K2" s="80" t="s">
        <v>398</v>
      </c>
      <c r="L2" s="80" t="s">
        <v>397</v>
      </c>
      <c r="M2" s="98" t="s">
        <v>11</v>
      </c>
      <c r="N2" s="94">
        <v>25.7</v>
      </c>
      <c r="O2" s="74" t="s">
        <v>8</v>
      </c>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8"/>
      <c r="IK2" s="48"/>
    </row>
    <row r="3" spans="1:245" ht="66">
      <c r="A3" s="100" t="s">
        <v>67</v>
      </c>
      <c r="B3" s="80" t="s">
        <v>446</v>
      </c>
      <c r="C3" s="95" t="s">
        <v>192</v>
      </c>
      <c r="D3" s="96" t="s">
        <v>339</v>
      </c>
      <c r="E3" s="71"/>
      <c r="F3" s="69" t="s">
        <v>12</v>
      </c>
      <c r="G3" s="97" t="s">
        <v>33</v>
      </c>
      <c r="H3" s="79" t="s">
        <v>63</v>
      </c>
      <c r="I3" s="80" t="s">
        <v>450</v>
      </c>
      <c r="J3" s="68" t="s">
        <v>249</v>
      </c>
      <c r="K3" s="71"/>
      <c r="L3" s="80" t="s">
        <v>397</v>
      </c>
      <c r="M3" s="71"/>
      <c r="N3" s="94">
        <v>25.7</v>
      </c>
      <c r="O3" s="7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5" ht="78.75">
      <c r="A4" s="100" t="s">
        <v>442</v>
      </c>
      <c r="B4" s="80" t="s">
        <v>446</v>
      </c>
      <c r="C4" s="95" t="s">
        <v>193</v>
      </c>
      <c r="D4" s="99" t="s">
        <v>366</v>
      </c>
      <c r="E4" s="71"/>
      <c r="F4" s="69" t="s">
        <v>42</v>
      </c>
      <c r="G4" s="97" t="s">
        <v>9</v>
      </c>
      <c r="H4" s="79" t="s">
        <v>64</v>
      </c>
      <c r="I4" s="80" t="s">
        <v>450</v>
      </c>
      <c r="J4" s="70" t="s">
        <v>250</v>
      </c>
      <c r="K4" s="71"/>
      <c r="L4" s="80" t="s">
        <v>397</v>
      </c>
      <c r="M4" s="98" t="s">
        <v>41</v>
      </c>
      <c r="N4" s="94">
        <v>217.8</v>
      </c>
      <c r="O4" s="73" t="s">
        <v>45</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5" ht="46.5">
      <c r="A5" s="100" t="s">
        <v>67</v>
      </c>
      <c r="B5" s="80" t="s">
        <v>446</v>
      </c>
      <c r="C5" s="95" t="s">
        <v>188</v>
      </c>
      <c r="D5" s="96" t="s">
        <v>239</v>
      </c>
      <c r="E5" s="71"/>
      <c r="F5" s="69" t="s">
        <v>12</v>
      </c>
      <c r="G5" s="97" t="s">
        <v>33</v>
      </c>
      <c r="H5" s="79" t="s">
        <v>54</v>
      </c>
      <c r="I5" s="80" t="s">
        <v>450</v>
      </c>
      <c r="J5" s="68" t="s">
        <v>251</v>
      </c>
      <c r="K5" s="71"/>
      <c r="L5" s="80" t="s">
        <v>397</v>
      </c>
      <c r="M5" s="79" t="s">
        <v>53</v>
      </c>
      <c r="N5" s="94">
        <v>2.94</v>
      </c>
      <c r="O5" s="73" t="s">
        <v>8</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5" ht="46.5">
      <c r="A6" s="100" t="s">
        <v>442</v>
      </c>
      <c r="B6" s="80" t="s">
        <v>446</v>
      </c>
      <c r="C6" s="95" t="s">
        <v>188</v>
      </c>
      <c r="D6" s="96" t="s">
        <v>187</v>
      </c>
      <c r="E6" s="71"/>
      <c r="F6" s="69" t="s">
        <v>12</v>
      </c>
      <c r="G6" s="97" t="s">
        <v>33</v>
      </c>
      <c r="H6" s="79" t="s">
        <v>447</v>
      </c>
      <c r="I6" s="80" t="s">
        <v>450</v>
      </c>
      <c r="J6" s="68" t="s">
        <v>251</v>
      </c>
      <c r="K6" s="71"/>
      <c r="L6" s="80" t="s">
        <v>397</v>
      </c>
      <c r="M6" s="79" t="s">
        <v>53</v>
      </c>
      <c r="N6" s="94">
        <v>2.94</v>
      </c>
      <c r="O6" s="73" t="s">
        <v>55</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5" ht="46.5">
      <c r="A7" s="100" t="s">
        <v>67</v>
      </c>
      <c r="B7" s="80" t="s">
        <v>446</v>
      </c>
      <c r="C7" s="95" t="s">
        <v>188</v>
      </c>
      <c r="D7" s="96" t="s">
        <v>240</v>
      </c>
      <c r="E7" s="71"/>
      <c r="F7" s="69" t="s">
        <v>12</v>
      </c>
      <c r="G7" s="97" t="s">
        <v>33</v>
      </c>
      <c r="H7" s="79" t="s">
        <v>448</v>
      </c>
      <c r="I7" s="80" t="s">
        <v>450</v>
      </c>
      <c r="J7" s="68" t="s">
        <v>251</v>
      </c>
      <c r="K7" s="71"/>
      <c r="L7" s="80" t="s">
        <v>397</v>
      </c>
      <c r="M7" s="79" t="s">
        <v>53</v>
      </c>
      <c r="N7" s="94">
        <v>2.6</v>
      </c>
      <c r="O7" s="73"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row>
    <row r="8" spans="1:245" ht="45" customHeight="1">
      <c r="A8" s="100" t="s">
        <v>442</v>
      </c>
      <c r="B8" s="80" t="s">
        <v>446</v>
      </c>
      <c r="C8" s="95" t="s">
        <v>194</v>
      </c>
      <c r="D8" s="99" t="s">
        <v>241</v>
      </c>
      <c r="E8" s="71"/>
      <c r="F8" s="69" t="s">
        <v>35</v>
      </c>
      <c r="G8" s="97" t="s">
        <v>33</v>
      </c>
      <c r="H8" s="79" t="s">
        <v>65</v>
      </c>
      <c r="I8" s="80" t="s">
        <v>450</v>
      </c>
      <c r="J8" s="68" t="s">
        <v>252</v>
      </c>
      <c r="K8" s="71"/>
      <c r="L8" s="80" t="s">
        <v>397</v>
      </c>
      <c r="M8" s="98" t="s">
        <v>66</v>
      </c>
      <c r="N8" s="94">
        <v>93.8</v>
      </c>
      <c r="O8" s="73" t="s">
        <v>40</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row>
    <row r="9" spans="1:245" ht="66">
      <c r="A9" s="100" t="s">
        <v>442</v>
      </c>
      <c r="B9" s="80" t="s">
        <v>446</v>
      </c>
      <c r="C9" s="95" t="s">
        <v>195</v>
      </c>
      <c r="D9" s="99" t="s">
        <v>367</v>
      </c>
      <c r="E9" s="71"/>
      <c r="F9" s="69" t="s">
        <v>69</v>
      </c>
      <c r="G9" s="97" t="s">
        <v>33</v>
      </c>
      <c r="H9" s="69" t="s">
        <v>63</v>
      </c>
      <c r="I9" s="80" t="s">
        <v>450</v>
      </c>
      <c r="J9" s="68" t="s">
        <v>449</v>
      </c>
      <c r="K9" s="71"/>
      <c r="L9" s="80" t="s">
        <v>397</v>
      </c>
      <c r="M9" s="98" t="s">
        <v>68</v>
      </c>
      <c r="N9" s="94">
        <v>58.2</v>
      </c>
      <c r="O9" s="73"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row>
    <row r="10" spans="1:245" ht="66">
      <c r="A10" s="100" t="s">
        <v>442</v>
      </c>
      <c r="B10" s="80" t="s">
        <v>446</v>
      </c>
      <c r="C10" s="95" t="s">
        <v>196</v>
      </c>
      <c r="D10" s="99" t="s">
        <v>368</v>
      </c>
      <c r="E10" s="71"/>
      <c r="F10" s="69" t="s">
        <v>35</v>
      </c>
      <c r="G10" s="97" t="s">
        <v>33</v>
      </c>
      <c r="H10" s="79" t="s">
        <v>70</v>
      </c>
      <c r="I10" s="80" t="s">
        <v>450</v>
      </c>
      <c r="J10" s="69" t="s">
        <v>253</v>
      </c>
      <c r="K10" s="71"/>
      <c r="L10" s="80" t="s">
        <v>397</v>
      </c>
      <c r="M10" s="98" t="s">
        <v>71</v>
      </c>
      <c r="N10" s="94">
        <v>81.7</v>
      </c>
      <c r="O10" s="73" t="s">
        <v>40</v>
      </c>
    </row>
  </sheetData>
  <printOptions horizontalCentered="1"/>
  <pageMargins left="0.19685039370078741" right="0.19685039370078741" top="0.74803149606299213" bottom="0.74803149606299213" header="0.39370078740157483" footer="0.39370078740157483"/>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HP36"/>
  <sheetViews>
    <sheetView zoomScale="70" zoomScaleNormal="70" zoomScaleSheetLayoutView="100" workbookViewId="0">
      <pane ySplit="1" topLeftCell="A20" activePane="bottomLeft" state="frozen"/>
      <selection pane="bottomLeft" activeCell="D43" sqref="D42:D43"/>
    </sheetView>
  </sheetViews>
  <sheetFormatPr baseColWidth="10" defaultRowHeight="18.75"/>
  <cols>
    <col min="1" max="1" width="7.28515625" style="82" customWidth="1"/>
    <col min="2" max="2" width="15.42578125" style="72" customWidth="1"/>
    <col min="3" max="3" width="34.5703125" style="72" bestFit="1" customWidth="1"/>
    <col min="4" max="4" width="33.85546875" style="72" bestFit="1" customWidth="1"/>
    <col min="5" max="5" width="7.28515625" style="72" bestFit="1" customWidth="1"/>
    <col min="6" max="6" width="41.5703125" style="72" bestFit="1" customWidth="1"/>
    <col min="7" max="7" width="14.42578125" style="72" bestFit="1" customWidth="1"/>
    <col min="8" max="8" width="27.42578125" style="72" bestFit="1" customWidth="1"/>
    <col min="9" max="9" width="29.5703125" style="83" customWidth="1"/>
    <col min="10" max="10" width="48.85546875" style="72" customWidth="1"/>
    <col min="11" max="11" width="12.28515625" style="72" customWidth="1"/>
    <col min="12" max="12" width="23.85546875" style="102" bestFit="1" customWidth="1"/>
    <col min="13" max="13" width="21.42578125" style="72" customWidth="1"/>
    <col min="14" max="14" width="7.28515625" style="72" customWidth="1"/>
    <col min="15" max="15" width="7.42578125" style="72" customWidth="1"/>
    <col min="16" max="220" width="12.28515625" style="22" customWidth="1"/>
    <col min="221" max="224" width="12.28515625" style="29" customWidth="1"/>
    <col min="225" max="225" width="12.28515625" style="15" customWidth="1"/>
    <col min="226" max="16384" width="11.42578125" style="15"/>
  </cols>
  <sheetData>
    <row r="1" spans="1:220" ht="67.5" customHeight="1">
      <c r="A1" s="106" t="s">
        <v>440</v>
      </c>
      <c r="B1" s="107" t="s">
        <v>406</v>
      </c>
      <c r="C1" s="108" t="s">
        <v>444</v>
      </c>
      <c r="D1" s="109" t="s">
        <v>445</v>
      </c>
      <c r="E1" s="110" t="s">
        <v>399</v>
      </c>
      <c r="F1" s="108" t="s">
        <v>395</v>
      </c>
      <c r="G1" s="108" t="s">
        <v>29</v>
      </c>
      <c r="H1" s="108" t="s">
        <v>408</v>
      </c>
      <c r="I1" s="108" t="s">
        <v>400</v>
      </c>
      <c r="J1" s="108" t="s">
        <v>401</v>
      </c>
      <c r="K1" s="108" t="s">
        <v>396</v>
      </c>
      <c r="L1" s="109" t="s">
        <v>30</v>
      </c>
      <c r="M1" s="108" t="s">
        <v>31</v>
      </c>
      <c r="N1" s="111" t="s">
        <v>237</v>
      </c>
      <c r="O1" s="110" t="s">
        <v>441</v>
      </c>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47"/>
      <c r="CR1" s="47"/>
      <c r="CS1" s="47"/>
      <c r="CT1" s="47"/>
      <c r="CU1" s="47"/>
      <c r="CV1" s="47"/>
      <c r="CW1" s="47"/>
      <c r="CX1" s="47"/>
      <c r="CY1" s="47"/>
      <c r="CZ1" s="47"/>
      <c r="DA1" s="47"/>
      <c r="DB1" s="47"/>
      <c r="DC1" s="47"/>
      <c r="DD1" s="47"/>
      <c r="DE1" s="47"/>
      <c r="DF1" s="47"/>
      <c r="DG1" s="47"/>
      <c r="DH1" s="47"/>
      <c r="DI1" s="47"/>
      <c r="DJ1" s="47"/>
      <c r="DK1" s="47"/>
      <c r="DL1" s="47"/>
      <c r="DM1" s="47"/>
      <c r="DN1" s="47"/>
      <c r="DO1" s="47"/>
      <c r="DP1" s="47"/>
      <c r="DQ1" s="47"/>
      <c r="DR1" s="47"/>
      <c r="DS1" s="47"/>
      <c r="DT1" s="47"/>
      <c r="DU1" s="47"/>
      <c r="DV1" s="47"/>
      <c r="DW1" s="47"/>
      <c r="DX1" s="47"/>
      <c r="DY1" s="47"/>
      <c r="DZ1" s="47"/>
      <c r="EA1" s="47"/>
      <c r="EB1" s="47"/>
      <c r="EC1" s="47"/>
      <c r="ED1" s="47"/>
      <c r="EE1" s="47"/>
      <c r="EF1" s="47"/>
      <c r="EG1" s="47"/>
      <c r="EH1" s="47"/>
      <c r="EI1" s="47"/>
      <c r="EJ1" s="47"/>
      <c r="EK1" s="47"/>
      <c r="EL1" s="47"/>
      <c r="EM1" s="47"/>
      <c r="EN1" s="47"/>
      <c r="EO1" s="47"/>
      <c r="EP1" s="47"/>
      <c r="EQ1" s="47"/>
      <c r="ER1" s="47"/>
      <c r="ES1" s="47"/>
      <c r="ET1" s="47"/>
      <c r="EU1" s="47"/>
      <c r="EV1" s="47"/>
      <c r="EW1" s="47"/>
      <c r="EX1" s="47"/>
      <c r="EY1" s="47"/>
      <c r="EZ1" s="47"/>
      <c r="FA1" s="47"/>
      <c r="FB1" s="47"/>
      <c r="FC1" s="47"/>
      <c r="FD1" s="47"/>
      <c r="FE1" s="47"/>
      <c r="FF1" s="47"/>
      <c r="FG1" s="47"/>
      <c r="FH1" s="47"/>
      <c r="FI1" s="47"/>
      <c r="FJ1" s="47"/>
      <c r="FK1" s="47"/>
      <c r="FL1" s="47"/>
      <c r="FM1" s="47"/>
      <c r="FN1" s="47"/>
      <c r="FO1" s="47"/>
      <c r="FP1" s="47"/>
      <c r="FQ1" s="47"/>
      <c r="FR1" s="47"/>
      <c r="FS1" s="47"/>
      <c r="FT1" s="47"/>
      <c r="FU1" s="47"/>
      <c r="FV1" s="47"/>
      <c r="FW1" s="47"/>
      <c r="FX1" s="47"/>
      <c r="FY1" s="47"/>
      <c r="FZ1" s="47"/>
      <c r="GA1" s="47"/>
      <c r="GB1" s="47"/>
      <c r="GC1" s="47"/>
      <c r="GD1" s="47"/>
      <c r="GE1" s="47"/>
      <c r="GF1" s="47"/>
      <c r="GG1" s="47"/>
      <c r="GH1" s="47"/>
      <c r="GI1" s="47"/>
      <c r="GJ1" s="47"/>
      <c r="GK1" s="47"/>
      <c r="GL1" s="47"/>
      <c r="GM1" s="47"/>
      <c r="GN1" s="47"/>
      <c r="GO1" s="47"/>
      <c r="GP1" s="47"/>
      <c r="GQ1" s="47"/>
      <c r="GR1" s="47"/>
      <c r="GS1" s="47"/>
      <c r="GT1" s="47"/>
      <c r="GU1" s="47"/>
      <c r="GV1" s="47"/>
      <c r="GW1" s="47"/>
      <c r="GX1" s="47"/>
      <c r="GY1" s="47"/>
      <c r="GZ1" s="47"/>
      <c r="HA1" s="47"/>
      <c r="HB1" s="47"/>
      <c r="HC1" s="47"/>
      <c r="HD1" s="47"/>
      <c r="HE1" s="47"/>
      <c r="HF1" s="47"/>
      <c r="HG1" s="48"/>
      <c r="HH1" s="48"/>
    </row>
    <row r="2" spans="1:220" ht="63.75">
      <c r="A2" s="128" t="s">
        <v>67</v>
      </c>
      <c r="B2" s="112" t="s">
        <v>451</v>
      </c>
      <c r="C2" s="113" t="s">
        <v>219</v>
      </c>
      <c r="D2" s="114" t="s">
        <v>369</v>
      </c>
      <c r="E2" s="115"/>
      <c r="F2" s="116" t="s">
        <v>60</v>
      </c>
      <c r="G2" s="117" t="s">
        <v>33</v>
      </c>
      <c r="H2" s="116" t="s">
        <v>82</v>
      </c>
      <c r="I2" s="116" t="s">
        <v>455</v>
      </c>
      <c r="J2" s="116" t="s">
        <v>454</v>
      </c>
      <c r="K2" s="115"/>
      <c r="L2" s="119" t="s">
        <v>397</v>
      </c>
      <c r="M2" s="116" t="s">
        <v>83</v>
      </c>
      <c r="N2" s="120">
        <v>51.7</v>
      </c>
      <c r="O2" s="116" t="s">
        <v>45</v>
      </c>
    </row>
    <row r="3" spans="1:220" ht="75">
      <c r="A3" s="128" t="s">
        <v>67</v>
      </c>
      <c r="B3" s="112" t="s">
        <v>451</v>
      </c>
      <c r="C3" s="121" t="s">
        <v>84</v>
      </c>
      <c r="D3" s="114" t="s">
        <v>199</v>
      </c>
      <c r="E3" s="115"/>
      <c r="F3" s="116" t="s">
        <v>12</v>
      </c>
      <c r="G3" s="117" t="s">
        <v>33</v>
      </c>
      <c r="H3" s="116" t="s">
        <v>85</v>
      </c>
      <c r="I3" s="116" t="s">
        <v>457</v>
      </c>
      <c r="J3" s="130" t="s">
        <v>458</v>
      </c>
      <c r="K3" s="115"/>
      <c r="L3" s="119" t="s">
        <v>397</v>
      </c>
      <c r="M3" s="116" t="s">
        <v>86</v>
      </c>
      <c r="N3" s="120">
        <v>80</v>
      </c>
      <c r="O3" s="116" t="s">
        <v>34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row>
    <row r="4" spans="1:220" ht="39.75">
      <c r="A4" s="128" t="s">
        <v>442</v>
      </c>
      <c r="B4" s="112" t="s">
        <v>451</v>
      </c>
      <c r="C4" s="122" t="s">
        <v>220</v>
      </c>
      <c r="D4" s="123" t="s">
        <v>370</v>
      </c>
      <c r="E4" s="115"/>
      <c r="F4" s="116" t="s">
        <v>227</v>
      </c>
      <c r="G4" s="117" t="s">
        <v>56</v>
      </c>
      <c r="H4" s="116" t="s">
        <v>87</v>
      </c>
      <c r="I4" s="116" t="s">
        <v>459</v>
      </c>
      <c r="J4" s="131" t="s">
        <v>460</v>
      </c>
      <c r="K4" s="115"/>
      <c r="L4" s="119" t="s">
        <v>397</v>
      </c>
      <c r="M4" s="116" t="s">
        <v>88</v>
      </c>
      <c r="N4" s="124">
        <v>30</v>
      </c>
      <c r="O4" s="125" t="s">
        <v>8</v>
      </c>
    </row>
    <row r="5" spans="1:220" ht="53.25" customHeight="1">
      <c r="A5" s="128" t="s">
        <v>442</v>
      </c>
      <c r="B5" s="112" t="s">
        <v>451</v>
      </c>
      <c r="C5" s="113" t="s">
        <v>221</v>
      </c>
      <c r="D5" s="114" t="s">
        <v>384</v>
      </c>
      <c r="E5" s="115" t="s">
        <v>433</v>
      </c>
      <c r="F5" s="116" t="s">
        <v>35</v>
      </c>
      <c r="G5" s="117" t="s">
        <v>9</v>
      </c>
      <c r="H5" s="116" t="s">
        <v>89</v>
      </c>
      <c r="I5" s="116" t="s">
        <v>467</v>
      </c>
      <c r="J5" s="112" t="s">
        <v>468</v>
      </c>
      <c r="K5" s="115"/>
      <c r="L5" s="119" t="s">
        <v>397</v>
      </c>
      <c r="M5" s="116" t="s">
        <v>90</v>
      </c>
      <c r="N5" s="120">
        <v>25.9</v>
      </c>
      <c r="O5" s="116" t="s">
        <v>45</v>
      </c>
    </row>
    <row r="6" spans="1:220" ht="53.25" customHeight="1">
      <c r="A6" s="128" t="s">
        <v>442</v>
      </c>
      <c r="B6" s="112" t="s">
        <v>451</v>
      </c>
      <c r="C6" s="113" t="s">
        <v>221</v>
      </c>
      <c r="D6" s="114" t="s">
        <v>385</v>
      </c>
      <c r="E6" s="115" t="s">
        <v>433</v>
      </c>
      <c r="F6" s="116" t="s">
        <v>35</v>
      </c>
      <c r="G6" s="117" t="s">
        <v>9</v>
      </c>
      <c r="H6" s="116" t="s">
        <v>254</v>
      </c>
      <c r="I6" s="116" t="s">
        <v>467</v>
      </c>
      <c r="J6" s="112" t="s">
        <v>468</v>
      </c>
      <c r="K6" s="115"/>
      <c r="L6" s="119" t="s">
        <v>397</v>
      </c>
      <c r="M6" s="116" t="s">
        <v>90</v>
      </c>
      <c r="N6" s="120">
        <v>25.9</v>
      </c>
      <c r="O6" s="116" t="s">
        <v>36</v>
      </c>
    </row>
    <row r="7" spans="1:220" ht="72.400000000000006" customHeight="1">
      <c r="A7" s="128" t="s">
        <v>67</v>
      </c>
      <c r="B7" s="112" t="s">
        <v>451</v>
      </c>
      <c r="C7" s="113" t="s">
        <v>222</v>
      </c>
      <c r="D7" s="114" t="s">
        <v>386</v>
      </c>
      <c r="E7" s="115" t="s">
        <v>433</v>
      </c>
      <c r="F7" s="116" t="s">
        <v>12</v>
      </c>
      <c r="G7" s="117" t="s">
        <v>9</v>
      </c>
      <c r="H7" s="116" t="s">
        <v>91</v>
      </c>
      <c r="I7" s="116" t="s">
        <v>469</v>
      </c>
      <c r="J7" s="116" t="s">
        <v>470</v>
      </c>
      <c r="K7" s="115"/>
      <c r="L7" s="119" t="s">
        <v>397</v>
      </c>
      <c r="M7" s="116" t="s">
        <v>90</v>
      </c>
      <c r="N7" s="120">
        <v>58.3</v>
      </c>
      <c r="O7" s="125" t="s">
        <v>45</v>
      </c>
    </row>
    <row r="8" spans="1:220" ht="55.5">
      <c r="A8" s="128" t="s">
        <v>67</v>
      </c>
      <c r="B8" s="112" t="s">
        <v>451</v>
      </c>
      <c r="C8" s="122" t="s">
        <v>92</v>
      </c>
      <c r="D8" s="123" t="s">
        <v>225</v>
      </c>
      <c r="E8" s="115"/>
      <c r="F8" s="116" t="s">
        <v>94</v>
      </c>
      <c r="G8" s="117" t="s">
        <v>33</v>
      </c>
      <c r="H8" s="116" t="s">
        <v>93</v>
      </c>
      <c r="I8" s="116" t="s">
        <v>471</v>
      </c>
      <c r="J8" s="132" t="s">
        <v>472</v>
      </c>
      <c r="K8" s="115"/>
      <c r="L8" s="119" t="s">
        <v>397</v>
      </c>
      <c r="M8" s="116" t="s">
        <v>41</v>
      </c>
      <c r="N8" s="124">
        <v>39.6</v>
      </c>
      <c r="O8" s="125" t="s">
        <v>40</v>
      </c>
    </row>
    <row r="9" spans="1:220" ht="69" customHeight="1">
      <c r="A9" s="128" t="s">
        <v>442</v>
      </c>
      <c r="B9" s="112" t="s">
        <v>451</v>
      </c>
      <c r="C9" s="121" t="s">
        <v>95</v>
      </c>
      <c r="D9" s="114" t="s">
        <v>371</v>
      </c>
      <c r="E9" s="115"/>
      <c r="F9" s="116" t="s">
        <v>12</v>
      </c>
      <c r="G9" s="117" t="s">
        <v>56</v>
      </c>
      <c r="H9" s="116" t="s">
        <v>461</v>
      </c>
      <c r="I9" s="116" t="s">
        <v>471</v>
      </c>
      <c r="J9" s="132" t="s">
        <v>473</v>
      </c>
      <c r="K9" s="115"/>
      <c r="L9" s="119" t="s">
        <v>397</v>
      </c>
      <c r="M9" s="116" t="s">
        <v>41</v>
      </c>
      <c r="N9" s="120">
        <v>20.399999999999999</v>
      </c>
      <c r="O9" s="125" t="s">
        <v>36</v>
      </c>
    </row>
    <row r="10" spans="1:220" ht="74.25" customHeight="1">
      <c r="A10" s="128" t="s">
        <v>442</v>
      </c>
      <c r="B10" s="112" t="s">
        <v>451</v>
      </c>
      <c r="C10" s="113" t="s">
        <v>223</v>
      </c>
      <c r="D10" s="114" t="s">
        <v>372</v>
      </c>
      <c r="E10" s="115"/>
      <c r="F10" s="116" t="s">
        <v>12</v>
      </c>
      <c r="G10" s="117" t="s">
        <v>9</v>
      </c>
      <c r="H10" s="116" t="s">
        <v>97</v>
      </c>
      <c r="I10" s="116" t="s">
        <v>474</v>
      </c>
      <c r="J10" s="116" t="s">
        <v>475</v>
      </c>
      <c r="K10" s="115"/>
      <c r="L10" s="119" t="s">
        <v>397</v>
      </c>
      <c r="M10" s="116" t="s">
        <v>98</v>
      </c>
      <c r="N10" s="120">
        <v>85.4</v>
      </c>
      <c r="O10" s="125" t="s">
        <v>36</v>
      </c>
    </row>
    <row r="11" spans="1:220" ht="63.75">
      <c r="A11" s="128" t="s">
        <v>442</v>
      </c>
      <c r="B11" s="112" t="s">
        <v>451</v>
      </c>
      <c r="C11" s="113" t="s">
        <v>200</v>
      </c>
      <c r="D11" s="114" t="s">
        <v>373</v>
      </c>
      <c r="E11" s="115"/>
      <c r="F11" s="116" t="s">
        <v>12</v>
      </c>
      <c r="G11" s="117" t="s">
        <v>56</v>
      </c>
      <c r="H11" s="116" t="s">
        <v>99</v>
      </c>
      <c r="I11" s="116" t="s">
        <v>477</v>
      </c>
      <c r="J11" s="132" t="s">
        <v>476</v>
      </c>
      <c r="K11" s="115"/>
      <c r="L11" s="119" t="s">
        <v>397</v>
      </c>
      <c r="M11" s="116" t="s">
        <v>100</v>
      </c>
      <c r="N11" s="120">
        <v>27.1</v>
      </c>
      <c r="O11" s="125" t="s">
        <v>8</v>
      </c>
    </row>
    <row r="12" spans="1:220" ht="39.75">
      <c r="A12" s="128" t="s">
        <v>442</v>
      </c>
      <c r="B12" s="112" t="s">
        <v>451</v>
      </c>
      <c r="C12" s="113" t="s">
        <v>201</v>
      </c>
      <c r="D12" s="114" t="s">
        <v>374</v>
      </c>
      <c r="E12" s="115"/>
      <c r="F12" s="116" t="s">
        <v>12</v>
      </c>
      <c r="G12" s="117" t="s">
        <v>33</v>
      </c>
      <c r="H12" s="116" t="s">
        <v>462</v>
      </c>
      <c r="I12" s="116" t="s">
        <v>478</v>
      </c>
      <c r="J12" s="116" t="s">
        <v>479</v>
      </c>
      <c r="K12" s="115"/>
      <c r="L12" s="112" t="s">
        <v>101</v>
      </c>
      <c r="M12" s="116" t="s">
        <v>102</v>
      </c>
      <c r="N12" s="120">
        <v>460</v>
      </c>
      <c r="O12" s="125" t="s">
        <v>40</v>
      </c>
    </row>
    <row r="13" spans="1:220" ht="58.9" customHeight="1">
      <c r="A13" s="128" t="s">
        <v>442</v>
      </c>
      <c r="B13" s="112" t="s">
        <v>451</v>
      </c>
      <c r="C13" s="126" t="s">
        <v>202</v>
      </c>
      <c r="D13" s="123" t="s">
        <v>387</v>
      </c>
      <c r="E13" s="115" t="s">
        <v>433</v>
      </c>
      <c r="F13" s="116" t="s">
        <v>228</v>
      </c>
      <c r="G13" s="117" t="s">
        <v>9</v>
      </c>
      <c r="H13" s="116" t="s">
        <v>103</v>
      </c>
      <c r="I13" s="116" t="s">
        <v>480</v>
      </c>
      <c r="J13" s="112" t="s">
        <v>481</v>
      </c>
      <c r="K13" s="115"/>
      <c r="L13" s="119" t="s">
        <v>397</v>
      </c>
      <c r="M13" s="116" t="s">
        <v>90</v>
      </c>
      <c r="N13" s="124">
        <v>23.1</v>
      </c>
      <c r="O13" s="125" t="s">
        <v>36</v>
      </c>
    </row>
    <row r="14" spans="1:220" ht="60.75" customHeight="1">
      <c r="A14" s="128" t="s">
        <v>442</v>
      </c>
      <c r="B14" s="112" t="s">
        <v>451</v>
      </c>
      <c r="C14" s="126" t="s">
        <v>203</v>
      </c>
      <c r="D14" s="123" t="s">
        <v>375</v>
      </c>
      <c r="E14" s="115"/>
      <c r="F14" s="116" t="s">
        <v>255</v>
      </c>
      <c r="G14" s="117" t="s">
        <v>56</v>
      </c>
      <c r="H14" s="116" t="s">
        <v>104</v>
      </c>
      <c r="I14" s="116" t="s">
        <v>483</v>
      </c>
      <c r="J14" s="132" t="s">
        <v>482</v>
      </c>
      <c r="K14" s="115"/>
      <c r="L14" s="112" t="s">
        <v>105</v>
      </c>
      <c r="M14" s="116" t="s">
        <v>268</v>
      </c>
      <c r="N14" s="124">
        <v>55.1</v>
      </c>
      <c r="O14" s="125"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row>
    <row r="15" spans="1:220" ht="60">
      <c r="A15" s="128" t="s">
        <v>67</v>
      </c>
      <c r="B15" s="112" t="s">
        <v>451</v>
      </c>
      <c r="C15" s="126" t="s">
        <v>256</v>
      </c>
      <c r="D15" s="123" t="s">
        <v>388</v>
      </c>
      <c r="E15" s="115" t="s">
        <v>433</v>
      </c>
      <c r="F15" s="116" t="s">
        <v>229</v>
      </c>
      <c r="G15" s="117" t="s">
        <v>9</v>
      </c>
      <c r="H15" s="116" t="s">
        <v>466</v>
      </c>
      <c r="I15" s="116" t="s">
        <v>485</v>
      </c>
      <c r="J15" s="133" t="s">
        <v>484</v>
      </c>
      <c r="K15" s="115"/>
      <c r="L15" s="119" t="s">
        <v>397</v>
      </c>
      <c r="M15" s="116" t="s">
        <v>114</v>
      </c>
      <c r="N15" s="124">
        <v>35.4</v>
      </c>
      <c r="O15" s="125" t="s">
        <v>36</v>
      </c>
    </row>
    <row r="16" spans="1:220" ht="56.25" customHeight="1">
      <c r="A16" s="128" t="s">
        <v>442</v>
      </c>
      <c r="B16" s="112" t="s">
        <v>451</v>
      </c>
      <c r="C16" s="126" t="s">
        <v>256</v>
      </c>
      <c r="D16" s="123" t="s">
        <v>389</v>
      </c>
      <c r="E16" s="115" t="s">
        <v>433</v>
      </c>
      <c r="F16" s="116" t="s">
        <v>229</v>
      </c>
      <c r="G16" s="117" t="s">
        <v>9</v>
      </c>
      <c r="H16" s="116" t="s">
        <v>466</v>
      </c>
      <c r="I16" s="116" t="s">
        <v>485</v>
      </c>
      <c r="J16" s="133" t="s">
        <v>484</v>
      </c>
      <c r="K16" s="115"/>
      <c r="L16" s="119" t="s">
        <v>397</v>
      </c>
      <c r="M16" s="116" t="s">
        <v>114</v>
      </c>
      <c r="N16" s="124">
        <v>35.4</v>
      </c>
      <c r="O16" s="125" t="s">
        <v>36</v>
      </c>
    </row>
    <row r="17" spans="1:220" ht="78" customHeight="1">
      <c r="A17" s="128" t="s">
        <v>442</v>
      </c>
      <c r="B17" s="112" t="s">
        <v>451</v>
      </c>
      <c r="C17" s="113" t="s">
        <v>204</v>
      </c>
      <c r="D17" s="114" t="s">
        <v>392</v>
      </c>
      <c r="E17" s="115" t="s">
        <v>433</v>
      </c>
      <c r="F17" s="116" t="s">
        <v>35</v>
      </c>
      <c r="G17" s="117" t="s">
        <v>9</v>
      </c>
      <c r="H17" s="116" t="s">
        <v>106</v>
      </c>
      <c r="I17" s="116" t="s">
        <v>486</v>
      </c>
      <c r="J17" s="132" t="s">
        <v>487</v>
      </c>
      <c r="K17" s="115"/>
      <c r="L17" s="119" t="s">
        <v>397</v>
      </c>
      <c r="M17" s="116" t="s">
        <v>107</v>
      </c>
      <c r="N17" s="120">
        <v>56.8</v>
      </c>
      <c r="O17" s="125" t="s">
        <v>45</v>
      </c>
    </row>
    <row r="18" spans="1:220" ht="58.5" customHeight="1">
      <c r="A18" s="128" t="s">
        <v>442</v>
      </c>
      <c r="B18" s="112" t="s">
        <v>451</v>
      </c>
      <c r="C18" s="113" t="s">
        <v>205</v>
      </c>
      <c r="D18" s="114" t="s">
        <v>390</v>
      </c>
      <c r="E18" s="115" t="s">
        <v>433</v>
      </c>
      <c r="F18" s="116" t="s">
        <v>35</v>
      </c>
      <c r="G18" s="117" t="s">
        <v>9</v>
      </c>
      <c r="H18" s="116" t="s">
        <v>490</v>
      </c>
      <c r="I18" s="112" t="s">
        <v>488</v>
      </c>
      <c r="J18" s="116" t="s">
        <v>489</v>
      </c>
      <c r="K18" s="115"/>
      <c r="L18" s="119" t="s">
        <v>397</v>
      </c>
      <c r="M18" s="116" t="s">
        <v>48</v>
      </c>
      <c r="N18" s="120">
        <v>36.799999999999997</v>
      </c>
      <c r="O18" s="125" t="s">
        <v>36</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row>
    <row r="19" spans="1:220" ht="46.5" customHeight="1">
      <c r="A19" s="128" t="s">
        <v>67</v>
      </c>
      <c r="B19" s="112" t="s">
        <v>451</v>
      </c>
      <c r="C19" s="113" t="s">
        <v>205</v>
      </c>
      <c r="D19" s="114" t="s">
        <v>206</v>
      </c>
      <c r="E19" s="115" t="s">
        <v>433</v>
      </c>
      <c r="F19" s="116" t="s">
        <v>35</v>
      </c>
      <c r="G19" s="117" t="s">
        <v>33</v>
      </c>
      <c r="H19" s="116" t="s">
        <v>491</v>
      </c>
      <c r="I19" s="112" t="s">
        <v>488</v>
      </c>
      <c r="J19" s="116" t="s">
        <v>489</v>
      </c>
      <c r="K19" s="115"/>
      <c r="L19" s="119" t="s">
        <v>397</v>
      </c>
      <c r="M19" s="116" t="s">
        <v>48</v>
      </c>
      <c r="N19" s="120">
        <v>36.799999999999997</v>
      </c>
      <c r="O19" s="125" t="s">
        <v>36</v>
      </c>
    </row>
    <row r="20" spans="1:220" ht="54.75" customHeight="1">
      <c r="A20" s="128" t="s">
        <v>442</v>
      </c>
      <c r="B20" s="112" t="s">
        <v>451</v>
      </c>
      <c r="C20" s="113" t="s">
        <v>207</v>
      </c>
      <c r="D20" s="114" t="s">
        <v>208</v>
      </c>
      <c r="E20" s="115" t="s">
        <v>433</v>
      </c>
      <c r="F20" s="116" t="s">
        <v>60</v>
      </c>
      <c r="G20" s="117" t="s">
        <v>9</v>
      </c>
      <c r="H20" s="116" t="s">
        <v>453</v>
      </c>
      <c r="I20" s="116" t="s">
        <v>492</v>
      </c>
      <c r="J20" s="116" t="s">
        <v>493</v>
      </c>
      <c r="K20" s="115"/>
      <c r="L20" s="119" t="s">
        <v>397</v>
      </c>
      <c r="M20" s="116" t="s">
        <v>107</v>
      </c>
      <c r="N20" s="120">
        <v>16.8</v>
      </c>
      <c r="O20" s="125" t="s">
        <v>36</v>
      </c>
    </row>
    <row r="21" spans="1:220" ht="56.25" customHeight="1">
      <c r="A21" s="128" t="s">
        <v>442</v>
      </c>
      <c r="B21" s="112" t="s">
        <v>451</v>
      </c>
      <c r="C21" s="113" t="s">
        <v>207</v>
      </c>
      <c r="D21" s="114" t="s">
        <v>381</v>
      </c>
      <c r="E21" s="115" t="s">
        <v>433</v>
      </c>
      <c r="F21" s="116" t="s">
        <v>60</v>
      </c>
      <c r="G21" s="117" t="s">
        <v>9</v>
      </c>
      <c r="H21" s="116" t="s">
        <v>465</v>
      </c>
      <c r="I21" s="116" t="s">
        <v>492</v>
      </c>
      <c r="J21" s="116" t="s">
        <v>493</v>
      </c>
      <c r="K21" s="115"/>
      <c r="L21" s="119" t="s">
        <v>397</v>
      </c>
      <c r="M21" s="116" t="s">
        <v>107</v>
      </c>
      <c r="N21" s="120">
        <v>16.8</v>
      </c>
      <c r="O21" s="125" t="s">
        <v>36</v>
      </c>
    </row>
    <row r="22" spans="1:220" ht="38.25" customHeight="1">
      <c r="A22" s="128" t="s">
        <v>442</v>
      </c>
      <c r="B22" s="112" t="s">
        <v>451</v>
      </c>
      <c r="C22" s="113" t="s">
        <v>209</v>
      </c>
      <c r="D22" s="114" t="s">
        <v>376</v>
      </c>
      <c r="E22" s="115"/>
      <c r="F22" s="116" t="s">
        <v>112</v>
      </c>
      <c r="G22" s="117" t="s">
        <v>33</v>
      </c>
      <c r="H22" s="116" t="s">
        <v>109</v>
      </c>
      <c r="I22" s="116" t="s">
        <v>495</v>
      </c>
      <c r="J22" s="134" t="s">
        <v>494</v>
      </c>
      <c r="K22" s="115"/>
      <c r="L22" s="112" t="s">
        <v>110</v>
      </c>
      <c r="M22" s="116" t="s">
        <v>111</v>
      </c>
      <c r="N22" s="120">
        <v>1460</v>
      </c>
      <c r="O22" s="125" t="s">
        <v>108</v>
      </c>
    </row>
    <row r="23" spans="1:220" ht="38.25" customHeight="1">
      <c r="A23" s="128" t="s">
        <v>442</v>
      </c>
      <c r="B23" s="112" t="s">
        <v>451</v>
      </c>
      <c r="C23" s="113" t="s">
        <v>209</v>
      </c>
      <c r="D23" s="114" t="s">
        <v>377</v>
      </c>
      <c r="E23" s="115"/>
      <c r="F23" s="116" t="s">
        <v>112</v>
      </c>
      <c r="G23" s="117" t="s">
        <v>33</v>
      </c>
      <c r="H23" s="116" t="s">
        <v>464</v>
      </c>
      <c r="I23" s="116" t="s">
        <v>495</v>
      </c>
      <c r="J23" s="134" t="s">
        <v>494</v>
      </c>
      <c r="K23" s="115"/>
      <c r="L23" s="112" t="s">
        <v>110</v>
      </c>
      <c r="M23" s="116" t="s">
        <v>111</v>
      </c>
      <c r="N23" s="120">
        <v>1460</v>
      </c>
      <c r="O23" s="125" t="s">
        <v>108</v>
      </c>
    </row>
    <row r="24" spans="1:220" ht="52.5" customHeight="1">
      <c r="A24" s="128" t="s">
        <v>442</v>
      </c>
      <c r="B24" s="112" t="s">
        <v>451</v>
      </c>
      <c r="C24" s="113" t="s">
        <v>210</v>
      </c>
      <c r="D24" s="114" t="s">
        <v>382</v>
      </c>
      <c r="E24" s="115" t="s">
        <v>433</v>
      </c>
      <c r="F24" s="116" t="s">
        <v>35</v>
      </c>
      <c r="G24" s="117" t="s">
        <v>9</v>
      </c>
      <c r="H24" s="116" t="s">
        <v>113</v>
      </c>
      <c r="I24" s="116" t="s">
        <v>496</v>
      </c>
      <c r="J24" s="132" t="s">
        <v>497</v>
      </c>
      <c r="K24" s="115"/>
      <c r="L24" s="119" t="s">
        <v>397</v>
      </c>
      <c r="M24" s="116" t="s">
        <v>114</v>
      </c>
      <c r="N24" s="120">
        <v>14.8</v>
      </c>
      <c r="O24" s="125" t="s">
        <v>43</v>
      </c>
    </row>
    <row r="25" spans="1:220" ht="52.5" customHeight="1">
      <c r="A25" s="128" t="s">
        <v>67</v>
      </c>
      <c r="B25" s="112" t="s">
        <v>451</v>
      </c>
      <c r="C25" s="113" t="s">
        <v>210</v>
      </c>
      <c r="D25" s="114" t="s">
        <v>383</v>
      </c>
      <c r="E25" s="115" t="s">
        <v>433</v>
      </c>
      <c r="F25" s="116" t="s">
        <v>35</v>
      </c>
      <c r="G25" s="117" t="s">
        <v>9</v>
      </c>
      <c r="H25" s="116" t="s">
        <v>113</v>
      </c>
      <c r="I25" s="116" t="s">
        <v>496</v>
      </c>
      <c r="J25" s="132" t="s">
        <v>497</v>
      </c>
      <c r="K25" s="115"/>
      <c r="L25" s="119" t="s">
        <v>397</v>
      </c>
      <c r="M25" s="116" t="s">
        <v>114</v>
      </c>
      <c r="N25" s="120">
        <v>14.8</v>
      </c>
      <c r="O25" s="125" t="s">
        <v>43</v>
      </c>
    </row>
    <row r="26" spans="1:220" ht="54.75">
      <c r="A26" s="128" t="s">
        <v>442</v>
      </c>
      <c r="B26" s="112" t="s">
        <v>451</v>
      </c>
      <c r="C26" s="113" t="s">
        <v>211</v>
      </c>
      <c r="D26" s="127" t="s">
        <v>261</v>
      </c>
      <c r="E26" s="115"/>
      <c r="F26" s="116" t="s">
        <v>42</v>
      </c>
      <c r="G26" s="117" t="s">
        <v>33</v>
      </c>
      <c r="H26" s="116" t="s">
        <v>115</v>
      </c>
      <c r="I26" s="116" t="s">
        <v>498</v>
      </c>
      <c r="J26" s="116" t="s">
        <v>499</v>
      </c>
      <c r="K26" s="115"/>
      <c r="L26" s="119" t="s">
        <v>397</v>
      </c>
      <c r="M26" s="116" t="s">
        <v>116</v>
      </c>
      <c r="N26" s="135"/>
      <c r="O26" s="125" t="s">
        <v>40</v>
      </c>
    </row>
    <row r="27" spans="1:220" ht="76.5">
      <c r="A27" s="128" t="s">
        <v>442</v>
      </c>
      <c r="B27" s="112" t="s">
        <v>451</v>
      </c>
      <c r="C27" s="113" t="s">
        <v>212</v>
      </c>
      <c r="D27" s="114" t="s">
        <v>378</v>
      </c>
      <c r="E27" s="115"/>
      <c r="F27" s="116" t="s">
        <v>119</v>
      </c>
      <c r="G27" s="117" t="s">
        <v>9</v>
      </c>
      <c r="H27" s="116" t="s">
        <v>117</v>
      </c>
      <c r="I27" s="116" t="s">
        <v>500</v>
      </c>
      <c r="J27" s="132" t="s">
        <v>501</v>
      </c>
      <c r="K27" s="115"/>
      <c r="L27" s="112" t="s">
        <v>118</v>
      </c>
      <c r="M27" s="112" t="s">
        <v>456</v>
      </c>
      <c r="N27" s="136" t="s">
        <v>50</v>
      </c>
      <c r="O27" s="125" t="s">
        <v>108</v>
      </c>
    </row>
    <row r="28" spans="1:220" ht="63" customHeight="1">
      <c r="A28" s="128" t="s">
        <v>442</v>
      </c>
      <c r="B28" s="112" t="s">
        <v>451</v>
      </c>
      <c r="C28" s="126" t="s">
        <v>213</v>
      </c>
      <c r="D28" s="123" t="s">
        <v>379</v>
      </c>
      <c r="E28" s="115"/>
      <c r="F28" s="116" t="s">
        <v>226</v>
      </c>
      <c r="G28" s="117" t="s">
        <v>33</v>
      </c>
      <c r="H28" s="116" t="s">
        <v>120</v>
      </c>
      <c r="I28" s="116" t="s">
        <v>502</v>
      </c>
      <c r="J28" s="132" t="s">
        <v>503</v>
      </c>
      <c r="K28" s="115"/>
      <c r="L28" s="119" t="s">
        <v>397</v>
      </c>
      <c r="M28" s="116" t="s">
        <v>114</v>
      </c>
      <c r="N28" s="124">
        <v>102.5</v>
      </c>
      <c r="O28" s="125" t="s">
        <v>8</v>
      </c>
    </row>
    <row r="29" spans="1:220" ht="36.75" customHeight="1">
      <c r="A29" s="128" t="s">
        <v>442</v>
      </c>
      <c r="B29" s="112" t="s">
        <v>451</v>
      </c>
      <c r="C29" s="126" t="s">
        <v>214</v>
      </c>
      <c r="D29" s="123" t="s">
        <v>215</v>
      </c>
      <c r="E29" s="115"/>
      <c r="F29" s="116" t="s">
        <v>230</v>
      </c>
      <c r="G29" s="117" t="s">
        <v>33</v>
      </c>
      <c r="H29" s="116" t="s">
        <v>96</v>
      </c>
      <c r="I29" s="116" t="s">
        <v>504</v>
      </c>
      <c r="J29" s="422" t="s">
        <v>505</v>
      </c>
      <c r="K29" s="115"/>
      <c r="L29" s="119" t="s">
        <v>397</v>
      </c>
      <c r="M29" s="116" t="s">
        <v>121</v>
      </c>
      <c r="N29" s="124">
        <v>7.6</v>
      </c>
      <c r="O29" s="125" t="s">
        <v>36</v>
      </c>
    </row>
    <row r="30" spans="1:220" ht="36.75" customHeight="1">
      <c r="A30" s="128" t="s">
        <v>67</v>
      </c>
      <c r="B30" s="112" t="s">
        <v>451</v>
      </c>
      <c r="C30" s="126" t="s">
        <v>214</v>
      </c>
      <c r="D30" s="123" t="s">
        <v>257</v>
      </c>
      <c r="E30" s="115"/>
      <c r="F30" s="116" t="s">
        <v>230</v>
      </c>
      <c r="G30" s="117" t="s">
        <v>33</v>
      </c>
      <c r="H30" s="116" t="s">
        <v>463</v>
      </c>
      <c r="I30" s="116" t="s">
        <v>504</v>
      </c>
      <c r="J30" s="423"/>
      <c r="K30" s="115"/>
      <c r="L30" s="119" t="s">
        <v>397</v>
      </c>
      <c r="M30" s="116" t="s">
        <v>121</v>
      </c>
      <c r="N30" s="124">
        <v>7.6</v>
      </c>
      <c r="O30" s="125" t="s">
        <v>36</v>
      </c>
    </row>
    <row r="31" spans="1:220" ht="93.75" customHeight="1">
      <c r="A31" s="128" t="s">
        <v>442</v>
      </c>
      <c r="B31" s="112" t="s">
        <v>451</v>
      </c>
      <c r="C31" s="113" t="s">
        <v>216</v>
      </c>
      <c r="D31" s="114" t="s">
        <v>391</v>
      </c>
      <c r="E31" s="115" t="s">
        <v>433</v>
      </c>
      <c r="F31" s="116" t="s">
        <v>35</v>
      </c>
      <c r="G31" s="117" t="s">
        <v>9</v>
      </c>
      <c r="H31" s="116" t="s">
        <v>122</v>
      </c>
      <c r="I31" s="116" t="s">
        <v>506</v>
      </c>
      <c r="J31" s="112" t="s">
        <v>507</v>
      </c>
      <c r="K31" s="115"/>
      <c r="L31" s="112" t="s">
        <v>123</v>
      </c>
      <c r="M31" s="116" t="s">
        <v>124</v>
      </c>
      <c r="N31" s="120">
        <v>30.6</v>
      </c>
      <c r="O31" s="125" t="s">
        <v>36</v>
      </c>
    </row>
    <row r="32" spans="1:220" ht="48.75" customHeight="1">
      <c r="A32" s="128" t="s">
        <v>67</v>
      </c>
      <c r="B32" s="112" t="s">
        <v>451</v>
      </c>
      <c r="C32" s="126" t="s">
        <v>217</v>
      </c>
      <c r="D32" s="123" t="s">
        <v>218</v>
      </c>
      <c r="E32" s="115" t="s">
        <v>433</v>
      </c>
      <c r="F32" s="116" t="s">
        <v>44</v>
      </c>
      <c r="G32" s="117" t="s">
        <v>452</v>
      </c>
      <c r="H32" s="116" t="s">
        <v>508</v>
      </c>
      <c r="I32" s="116" t="s">
        <v>509</v>
      </c>
      <c r="J32" s="112" t="s">
        <v>510</v>
      </c>
      <c r="K32" s="115"/>
      <c r="L32" s="119" t="s">
        <v>397</v>
      </c>
      <c r="M32" s="116" t="s">
        <v>41</v>
      </c>
      <c r="N32" s="124">
        <v>27.6</v>
      </c>
      <c r="O32" s="125" t="s">
        <v>36</v>
      </c>
    </row>
    <row r="33" spans="1:15" ht="48.75" customHeight="1">
      <c r="A33" s="128" t="s">
        <v>67</v>
      </c>
      <c r="B33" s="112" t="s">
        <v>451</v>
      </c>
      <c r="C33" s="126" t="s">
        <v>217</v>
      </c>
      <c r="D33" s="123" t="s">
        <v>258</v>
      </c>
      <c r="E33" s="115" t="s">
        <v>433</v>
      </c>
      <c r="F33" s="116" t="s">
        <v>44</v>
      </c>
      <c r="G33" s="117" t="s">
        <v>452</v>
      </c>
      <c r="H33" s="116" t="s">
        <v>508</v>
      </c>
      <c r="I33" s="116" t="s">
        <v>509</v>
      </c>
      <c r="J33" s="112" t="s">
        <v>510</v>
      </c>
      <c r="K33" s="115"/>
      <c r="L33" s="119" t="s">
        <v>397</v>
      </c>
      <c r="M33" s="116" t="s">
        <v>41</v>
      </c>
      <c r="N33" s="124">
        <v>27.6</v>
      </c>
      <c r="O33" s="125" t="s">
        <v>36</v>
      </c>
    </row>
    <row r="34" spans="1:15" ht="48.75" customHeight="1">
      <c r="A34" s="128" t="s">
        <v>67</v>
      </c>
      <c r="B34" s="112" t="s">
        <v>451</v>
      </c>
      <c r="C34" s="126" t="s">
        <v>217</v>
      </c>
      <c r="D34" s="123" t="s">
        <v>380</v>
      </c>
      <c r="E34" s="115"/>
      <c r="F34" s="116" t="s">
        <v>44</v>
      </c>
      <c r="G34" s="117" t="s">
        <v>56</v>
      </c>
      <c r="H34" s="116" t="s">
        <v>508</v>
      </c>
      <c r="I34" s="116" t="s">
        <v>509</v>
      </c>
      <c r="J34" s="112" t="s">
        <v>510</v>
      </c>
      <c r="K34" s="115"/>
      <c r="L34" s="119" t="s">
        <v>397</v>
      </c>
      <c r="M34" s="116" t="s">
        <v>41</v>
      </c>
      <c r="N34" s="124">
        <v>27.6</v>
      </c>
      <c r="O34" s="125" t="s">
        <v>36</v>
      </c>
    </row>
    <row r="35" spans="1:15">
      <c r="O35" s="129"/>
    </row>
    <row r="36" spans="1:15">
      <c r="O36" s="129"/>
    </row>
  </sheetData>
  <mergeCells count="1">
    <mergeCell ref="J29:J30"/>
  </mergeCells>
  <printOptions horizontalCentered="1"/>
  <pageMargins left="0.19685039370078741" right="0.19685039370078741" top="0.70866141732283472" bottom="0.70866141732283472" header="0.31496062992125984" footer="0.31496062992125984"/>
  <pageSetup paperSize="9" scale="85"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IR24"/>
  <sheetViews>
    <sheetView topLeftCell="F1" zoomScaleNormal="100" zoomScaleSheetLayoutView="100" workbookViewId="0">
      <pane ySplit="1" topLeftCell="A2" activePane="bottomLeft" state="frozen"/>
      <selection pane="bottomLeft" sqref="A1:O1"/>
    </sheetView>
  </sheetViews>
  <sheetFormatPr baseColWidth="10" defaultRowHeight="15"/>
  <cols>
    <col min="1" max="1" width="5" style="77" customWidth="1"/>
    <col min="2" max="2" width="10.140625" style="150" bestFit="1" customWidth="1"/>
    <col min="3" max="3" width="24" style="22" bestFit="1" customWidth="1"/>
    <col min="4" max="4" width="32.7109375" style="22" bestFit="1" customWidth="1"/>
    <col min="5" max="5" width="11.42578125" style="22" customWidth="1"/>
    <col min="6" max="6" width="19" style="21" customWidth="1"/>
    <col min="7" max="7" width="9.5703125" style="22" customWidth="1"/>
    <col min="8" max="9" width="11.140625" style="32" customWidth="1"/>
    <col min="10" max="10" width="52.85546875" style="22" customWidth="1"/>
    <col min="11" max="11" width="8.140625" style="22" customWidth="1"/>
    <col min="12" max="12" width="17.42578125" style="179" bestFit="1" customWidth="1"/>
    <col min="13" max="13" width="25.5703125" style="22" customWidth="1"/>
    <col min="14" max="14" width="4.28515625" style="22" customWidth="1"/>
    <col min="15" max="15" width="4.42578125" style="32" customWidth="1"/>
    <col min="16" max="246" width="12.28515625" style="22" customWidth="1"/>
    <col min="247" max="252" width="12.28515625" style="29" customWidth="1"/>
    <col min="253" max="253" width="12.28515625" style="15" customWidth="1"/>
    <col min="254" max="16384" width="11.42578125" style="15"/>
  </cols>
  <sheetData>
    <row r="1" spans="1:252" s="156" customFormat="1" ht="53.25">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3"/>
      <c r="BV1" s="153"/>
      <c r="BW1" s="153"/>
      <c r="BX1" s="153"/>
      <c r="BY1" s="153"/>
      <c r="BZ1" s="153"/>
      <c r="CA1" s="153"/>
      <c r="CB1" s="153"/>
      <c r="CC1" s="153"/>
      <c r="CD1" s="153"/>
      <c r="CE1" s="153"/>
      <c r="CF1" s="153"/>
      <c r="CG1" s="153"/>
      <c r="CH1" s="153"/>
      <c r="CI1" s="153"/>
      <c r="CJ1" s="153"/>
      <c r="CK1" s="153"/>
      <c r="CL1" s="153"/>
      <c r="CM1" s="153"/>
      <c r="CN1" s="153"/>
      <c r="CO1" s="153"/>
      <c r="CP1" s="153"/>
      <c r="CQ1" s="153"/>
      <c r="CR1" s="153"/>
      <c r="CS1" s="153"/>
      <c r="CT1" s="153"/>
      <c r="CU1" s="153"/>
      <c r="CV1" s="153"/>
      <c r="CW1" s="153"/>
      <c r="CX1" s="153"/>
      <c r="CY1" s="153"/>
      <c r="CZ1" s="153"/>
      <c r="DA1" s="153"/>
      <c r="DB1" s="153"/>
      <c r="DC1" s="153"/>
      <c r="DD1" s="153"/>
      <c r="DE1" s="153"/>
      <c r="DF1" s="153"/>
      <c r="DG1" s="153"/>
      <c r="DH1" s="153"/>
      <c r="DI1" s="153"/>
      <c r="DJ1" s="153"/>
      <c r="DK1" s="153"/>
      <c r="DL1" s="153"/>
      <c r="DM1" s="153"/>
      <c r="DN1" s="153"/>
      <c r="DO1" s="153"/>
      <c r="DP1" s="153"/>
      <c r="DQ1" s="153"/>
      <c r="DR1" s="153"/>
      <c r="DS1" s="153"/>
      <c r="DT1" s="153"/>
      <c r="DU1" s="153"/>
      <c r="DV1" s="153"/>
      <c r="DW1" s="153"/>
      <c r="DX1" s="153"/>
      <c r="DY1" s="153"/>
      <c r="DZ1" s="153"/>
      <c r="EA1" s="153"/>
      <c r="EB1" s="153"/>
      <c r="EC1" s="153"/>
      <c r="ED1" s="153"/>
      <c r="EE1" s="153"/>
      <c r="EF1" s="153"/>
      <c r="EG1" s="153"/>
      <c r="EH1" s="153"/>
      <c r="EI1" s="153"/>
      <c r="EJ1" s="153"/>
      <c r="EK1" s="153"/>
      <c r="EL1" s="153"/>
      <c r="EM1" s="153"/>
      <c r="EN1" s="153"/>
      <c r="EO1" s="153"/>
      <c r="EP1" s="153"/>
      <c r="EQ1" s="153"/>
      <c r="ER1" s="153"/>
      <c r="ES1" s="153"/>
      <c r="ET1" s="153"/>
      <c r="EU1" s="153"/>
      <c r="EV1" s="153"/>
      <c r="EW1" s="153"/>
      <c r="EX1" s="153"/>
      <c r="EY1" s="153"/>
      <c r="EZ1" s="153"/>
      <c r="FA1" s="153"/>
      <c r="FB1" s="153"/>
      <c r="FC1" s="153"/>
      <c r="FD1" s="153"/>
      <c r="FE1" s="153"/>
      <c r="FF1" s="153"/>
      <c r="FG1" s="153"/>
      <c r="FH1" s="153"/>
      <c r="FI1" s="153"/>
      <c r="FJ1" s="153"/>
      <c r="FK1" s="153"/>
      <c r="FL1" s="153"/>
      <c r="FM1" s="153"/>
      <c r="FN1" s="153"/>
      <c r="FO1" s="153"/>
      <c r="FP1" s="153"/>
      <c r="FQ1" s="153"/>
      <c r="FR1" s="153"/>
      <c r="FS1" s="153"/>
      <c r="FT1" s="153"/>
      <c r="FU1" s="153"/>
      <c r="FV1" s="153"/>
      <c r="FW1" s="153"/>
      <c r="FX1" s="153"/>
      <c r="FY1" s="153"/>
      <c r="FZ1" s="153"/>
      <c r="GA1" s="153"/>
      <c r="GB1" s="153"/>
      <c r="GC1" s="153"/>
      <c r="GD1" s="153"/>
      <c r="GE1" s="153"/>
      <c r="GF1" s="153"/>
      <c r="GG1" s="153"/>
      <c r="GH1" s="153"/>
      <c r="GI1" s="153"/>
      <c r="GJ1" s="153"/>
      <c r="GK1" s="153"/>
      <c r="GL1" s="153"/>
      <c r="GM1" s="153"/>
      <c r="GN1" s="153"/>
      <c r="GO1" s="153"/>
      <c r="GP1" s="153"/>
      <c r="GQ1" s="153"/>
      <c r="GR1" s="153"/>
      <c r="GS1" s="153"/>
      <c r="GT1" s="153"/>
      <c r="GU1" s="153"/>
      <c r="GV1" s="153"/>
      <c r="GW1" s="153"/>
      <c r="GX1" s="153"/>
      <c r="GY1" s="153"/>
      <c r="GZ1" s="153"/>
      <c r="HA1" s="153"/>
      <c r="HB1" s="153"/>
      <c r="HC1" s="153"/>
      <c r="HD1" s="153"/>
      <c r="HE1" s="153"/>
      <c r="HF1" s="153"/>
      <c r="HG1" s="153"/>
      <c r="HH1" s="153"/>
      <c r="HI1" s="153"/>
      <c r="HJ1" s="153"/>
      <c r="HK1" s="153"/>
      <c r="HL1" s="153"/>
      <c r="HM1" s="153"/>
      <c r="HN1" s="153"/>
      <c r="HO1" s="153"/>
      <c r="HP1" s="153"/>
      <c r="HQ1" s="153"/>
      <c r="HR1" s="153"/>
      <c r="HS1" s="153"/>
      <c r="HT1" s="153"/>
      <c r="HU1" s="153"/>
      <c r="HV1" s="153"/>
      <c r="HW1" s="153"/>
      <c r="HX1" s="153"/>
      <c r="HY1" s="153"/>
      <c r="HZ1" s="153"/>
      <c r="IA1" s="153"/>
      <c r="IB1" s="153"/>
      <c r="IC1" s="153"/>
      <c r="ID1" s="153"/>
      <c r="IE1" s="153"/>
      <c r="IF1" s="153"/>
      <c r="IG1" s="153"/>
      <c r="IH1" s="153"/>
      <c r="II1" s="153"/>
      <c r="IJ1" s="153"/>
      <c r="IK1" s="153"/>
      <c r="IL1" s="154"/>
      <c r="IM1" s="155"/>
      <c r="IN1" s="155"/>
      <c r="IO1" s="155"/>
      <c r="IP1" s="155"/>
      <c r="IQ1" s="155"/>
      <c r="IR1" s="155"/>
    </row>
    <row r="2" spans="1:252" ht="75">
      <c r="A2" s="140" t="s">
        <v>67</v>
      </c>
      <c r="B2" s="140" t="s">
        <v>539</v>
      </c>
      <c r="C2" s="130" t="s">
        <v>260</v>
      </c>
      <c r="D2" s="142" t="s">
        <v>513</v>
      </c>
      <c r="E2" s="142"/>
      <c r="F2" s="142" t="s">
        <v>130</v>
      </c>
      <c r="G2" s="130" t="s">
        <v>9</v>
      </c>
      <c r="H2" s="142" t="s">
        <v>137</v>
      </c>
      <c r="I2" s="142"/>
      <c r="J2" s="143" t="s">
        <v>564</v>
      </c>
      <c r="K2" s="143"/>
      <c r="L2" s="175" t="s">
        <v>397</v>
      </c>
      <c r="M2" s="142" t="s">
        <v>129</v>
      </c>
      <c r="N2" s="144">
        <v>64.7</v>
      </c>
      <c r="O2" s="140" t="s">
        <v>108</v>
      </c>
      <c r="P2" s="152"/>
      <c r="Q2" s="84"/>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8"/>
    </row>
    <row r="3" spans="1:252" ht="75">
      <c r="A3" s="140" t="s">
        <v>442</v>
      </c>
      <c r="B3" s="140" t="s">
        <v>539</v>
      </c>
      <c r="C3" s="130" t="s">
        <v>259</v>
      </c>
      <c r="D3" s="142" t="s">
        <v>514</v>
      </c>
      <c r="E3" s="142"/>
      <c r="F3" s="142" t="s">
        <v>130</v>
      </c>
      <c r="G3" s="130" t="s">
        <v>56</v>
      </c>
      <c r="H3" s="142" t="s">
        <v>89</v>
      </c>
      <c r="I3" s="142"/>
      <c r="J3" s="143" t="s">
        <v>564</v>
      </c>
      <c r="K3" s="143"/>
      <c r="L3" s="175" t="s">
        <v>397</v>
      </c>
      <c r="M3" s="142" t="s">
        <v>129</v>
      </c>
      <c r="N3" s="144">
        <v>64.7</v>
      </c>
      <c r="O3" s="140" t="s">
        <v>108</v>
      </c>
      <c r="P3" s="152"/>
      <c r="Q3" s="84"/>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52" ht="60">
      <c r="A4" s="140" t="s">
        <v>67</v>
      </c>
      <c r="B4" s="140" t="s">
        <v>539</v>
      </c>
      <c r="C4" s="145" t="s">
        <v>515</v>
      </c>
      <c r="D4" s="146" t="s">
        <v>516</v>
      </c>
      <c r="E4" s="146"/>
      <c r="F4" s="142" t="s">
        <v>75</v>
      </c>
      <c r="G4" s="130" t="s">
        <v>33</v>
      </c>
      <c r="H4" s="142" t="s">
        <v>131</v>
      </c>
      <c r="I4" s="142"/>
      <c r="J4" s="143" t="s">
        <v>565</v>
      </c>
      <c r="K4" s="143"/>
      <c r="L4" s="175" t="s">
        <v>397</v>
      </c>
      <c r="M4" s="142" t="s">
        <v>132</v>
      </c>
      <c r="N4" s="151">
        <v>147</v>
      </c>
      <c r="O4" s="139" t="s">
        <v>36</v>
      </c>
      <c r="P4" s="13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52" ht="60">
      <c r="A5" s="140" t="s">
        <v>67</v>
      </c>
      <c r="B5" s="140" t="s">
        <v>539</v>
      </c>
      <c r="C5" s="145" t="s">
        <v>515</v>
      </c>
      <c r="D5" s="146" t="s">
        <v>517</v>
      </c>
      <c r="E5" s="146"/>
      <c r="F5" s="142" t="s">
        <v>75</v>
      </c>
      <c r="G5" s="130" t="s">
        <v>33</v>
      </c>
      <c r="H5" s="142" t="s">
        <v>131</v>
      </c>
      <c r="I5" s="142"/>
      <c r="J5" s="143" t="s">
        <v>565</v>
      </c>
      <c r="K5" s="143"/>
      <c r="L5" s="175" t="s">
        <v>397</v>
      </c>
      <c r="M5" s="142" t="s">
        <v>132</v>
      </c>
      <c r="N5" s="151">
        <v>147</v>
      </c>
      <c r="O5" s="139" t="s">
        <v>36</v>
      </c>
      <c r="P5" s="13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52" ht="60">
      <c r="A6" s="140" t="s">
        <v>67</v>
      </c>
      <c r="B6" s="140" t="s">
        <v>539</v>
      </c>
      <c r="C6" s="145" t="s">
        <v>515</v>
      </c>
      <c r="D6" s="146" t="s">
        <v>518</v>
      </c>
      <c r="E6" s="146"/>
      <c r="F6" s="142" t="s">
        <v>75</v>
      </c>
      <c r="G6" s="130" t="s">
        <v>33</v>
      </c>
      <c r="H6" s="142" t="s">
        <v>131</v>
      </c>
      <c r="I6" s="142"/>
      <c r="J6" s="143" t="s">
        <v>565</v>
      </c>
      <c r="K6" s="143"/>
      <c r="L6" s="175" t="s">
        <v>397</v>
      </c>
      <c r="M6" s="142" t="s">
        <v>132</v>
      </c>
      <c r="N6" s="151">
        <v>147</v>
      </c>
      <c r="O6" s="139" t="s">
        <v>36</v>
      </c>
      <c r="P6" s="137"/>
    </row>
    <row r="7" spans="1:252" ht="60">
      <c r="A7" s="140" t="s">
        <v>442</v>
      </c>
      <c r="B7" s="140" t="s">
        <v>539</v>
      </c>
      <c r="C7" s="145" t="s">
        <v>519</v>
      </c>
      <c r="D7" s="146" t="s">
        <v>520</v>
      </c>
      <c r="E7" s="146" t="s">
        <v>433</v>
      </c>
      <c r="F7" s="142" t="s">
        <v>75</v>
      </c>
      <c r="G7" s="130" t="s">
        <v>443</v>
      </c>
      <c r="H7" s="142" t="s">
        <v>133</v>
      </c>
      <c r="I7" s="142"/>
      <c r="J7" s="143" t="s">
        <v>521</v>
      </c>
      <c r="K7" s="143"/>
      <c r="L7" s="175" t="s">
        <v>397</v>
      </c>
      <c r="M7" s="142" t="s">
        <v>134</v>
      </c>
      <c r="N7" s="147">
        <v>80</v>
      </c>
      <c r="O7" s="140" t="s">
        <v>108</v>
      </c>
      <c r="P7" s="152"/>
      <c r="Q7" s="84"/>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52" ht="54.75" customHeight="1">
      <c r="A8" s="140" t="s">
        <v>442</v>
      </c>
      <c r="B8" s="140" t="s">
        <v>539</v>
      </c>
      <c r="C8" s="145" t="s">
        <v>522</v>
      </c>
      <c r="D8" s="146" t="s">
        <v>523</v>
      </c>
      <c r="E8" s="146"/>
      <c r="F8" s="142" t="s">
        <v>75</v>
      </c>
      <c r="G8" s="130" t="s">
        <v>525</v>
      </c>
      <c r="H8" s="142" t="s">
        <v>135</v>
      </c>
      <c r="I8" s="142"/>
      <c r="J8" s="143" t="s">
        <v>524</v>
      </c>
      <c r="K8" s="143"/>
      <c r="L8" s="175" t="s">
        <v>397</v>
      </c>
      <c r="M8" s="142" t="s">
        <v>136</v>
      </c>
      <c r="N8" s="147">
        <v>16.899999999999999</v>
      </c>
      <c r="O8" s="140" t="s">
        <v>50</v>
      </c>
      <c r="P8" s="152"/>
      <c r="Q8" s="84"/>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52" ht="54" customHeight="1">
      <c r="A9" s="140" t="s">
        <v>67</v>
      </c>
      <c r="B9" s="140" t="s">
        <v>539</v>
      </c>
      <c r="C9" s="145" t="s">
        <v>526</v>
      </c>
      <c r="D9" s="146" t="s">
        <v>527</v>
      </c>
      <c r="E9" s="146"/>
      <c r="F9" s="142" t="s">
        <v>12</v>
      </c>
      <c r="G9" s="130" t="s">
        <v>33</v>
      </c>
      <c r="H9" s="142" t="s">
        <v>562</v>
      </c>
      <c r="I9" s="142"/>
      <c r="J9" s="143" t="s">
        <v>528</v>
      </c>
      <c r="K9" s="143"/>
      <c r="L9" s="175" t="s">
        <v>397</v>
      </c>
      <c r="M9" s="142" t="s">
        <v>138</v>
      </c>
      <c r="N9" s="147">
        <v>99.8</v>
      </c>
      <c r="O9" s="140" t="s">
        <v>45</v>
      </c>
      <c r="P9" s="152"/>
      <c r="Q9" s="8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row>
    <row r="10" spans="1:252" ht="90">
      <c r="A10" s="140" t="s">
        <v>442</v>
      </c>
      <c r="B10" s="140" t="s">
        <v>539</v>
      </c>
      <c r="C10" s="145" t="s">
        <v>529</v>
      </c>
      <c r="D10" s="146" t="s">
        <v>530</v>
      </c>
      <c r="E10" s="146"/>
      <c r="F10" s="142" t="s">
        <v>12</v>
      </c>
      <c r="G10" s="130" t="s">
        <v>9</v>
      </c>
      <c r="H10" s="142" t="s">
        <v>563</v>
      </c>
      <c r="I10" s="142"/>
      <c r="J10" s="143" t="s">
        <v>566</v>
      </c>
      <c r="K10" s="143"/>
      <c r="L10" s="175" t="s">
        <v>397</v>
      </c>
      <c r="M10" s="142" t="s">
        <v>139</v>
      </c>
      <c r="N10" s="147">
        <v>255</v>
      </c>
      <c r="O10" s="140" t="s">
        <v>45</v>
      </c>
      <c r="P10" s="152"/>
      <c r="Q10" s="84"/>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row>
    <row r="11" spans="1:252" ht="77.25" customHeight="1">
      <c r="A11" s="140" t="s">
        <v>442</v>
      </c>
      <c r="B11" s="140" t="s">
        <v>539</v>
      </c>
      <c r="C11" s="145" t="s">
        <v>531</v>
      </c>
      <c r="D11" s="159" t="s">
        <v>532</v>
      </c>
      <c r="E11" s="159" t="s">
        <v>433</v>
      </c>
      <c r="F11" s="142" t="s">
        <v>35</v>
      </c>
      <c r="G11" s="130" t="s">
        <v>9</v>
      </c>
      <c r="H11" s="142" t="s">
        <v>140</v>
      </c>
      <c r="I11" s="142"/>
      <c r="J11" s="130" t="s">
        <v>567</v>
      </c>
      <c r="K11" s="130"/>
      <c r="L11" s="175" t="s">
        <v>397</v>
      </c>
      <c r="M11" s="142" t="s">
        <v>141</v>
      </c>
      <c r="N11" s="145"/>
      <c r="O11" s="140" t="s">
        <v>45</v>
      </c>
      <c r="P11" s="13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52" ht="60">
      <c r="A12" s="140" t="s">
        <v>67</v>
      </c>
      <c r="B12" s="140" t="s">
        <v>539</v>
      </c>
      <c r="C12" s="145" t="s">
        <v>531</v>
      </c>
      <c r="D12" s="159" t="s">
        <v>533</v>
      </c>
      <c r="E12" s="159" t="s">
        <v>433</v>
      </c>
      <c r="F12" s="142" t="s">
        <v>35</v>
      </c>
      <c r="G12" s="130" t="s">
        <v>443</v>
      </c>
      <c r="H12" s="142" t="s">
        <v>140</v>
      </c>
      <c r="I12" s="142"/>
      <c r="J12" s="130" t="s">
        <v>567</v>
      </c>
      <c r="K12" s="130"/>
      <c r="L12" s="175" t="s">
        <v>397</v>
      </c>
      <c r="M12" s="142" t="s">
        <v>141</v>
      </c>
      <c r="N12" s="146"/>
      <c r="O12" s="140" t="s">
        <v>45</v>
      </c>
      <c r="P12" s="137"/>
    </row>
    <row r="13" spans="1:252" ht="75">
      <c r="A13" s="140" t="s">
        <v>442</v>
      </c>
      <c r="B13" s="140" t="s">
        <v>539</v>
      </c>
      <c r="C13" s="145" t="s">
        <v>534</v>
      </c>
      <c r="D13" s="145" t="s">
        <v>535</v>
      </c>
      <c r="E13" s="145" t="s">
        <v>433</v>
      </c>
      <c r="F13" s="142" t="s">
        <v>75</v>
      </c>
      <c r="G13" s="130" t="s">
        <v>9</v>
      </c>
      <c r="H13" s="142" t="s">
        <v>561</v>
      </c>
      <c r="I13" s="142"/>
      <c r="J13" s="143" t="s">
        <v>536</v>
      </c>
      <c r="K13" s="143"/>
      <c r="L13" s="175" t="s">
        <v>397</v>
      </c>
      <c r="M13" s="142" t="s">
        <v>142</v>
      </c>
      <c r="N13" s="147">
        <v>757.5</v>
      </c>
      <c r="O13" s="140" t="s">
        <v>40</v>
      </c>
      <c r="P13" s="152"/>
      <c r="Q13" s="84"/>
    </row>
    <row r="14" spans="1:252" ht="60">
      <c r="A14" s="173" t="s">
        <v>442</v>
      </c>
      <c r="B14" s="140" t="s">
        <v>540</v>
      </c>
      <c r="C14" s="145" t="s">
        <v>550</v>
      </c>
      <c r="D14" s="145" t="s">
        <v>551</v>
      </c>
      <c r="E14" s="140"/>
      <c r="F14" s="142" t="s">
        <v>75</v>
      </c>
      <c r="G14" s="130" t="s">
        <v>56</v>
      </c>
      <c r="H14" s="142" t="s">
        <v>73</v>
      </c>
      <c r="I14" s="142"/>
      <c r="J14" s="143" t="s">
        <v>552</v>
      </c>
      <c r="K14" s="143"/>
      <c r="L14" s="175" t="s">
        <v>570</v>
      </c>
      <c r="M14" s="142" t="s">
        <v>571</v>
      </c>
      <c r="N14" s="147">
        <v>100</v>
      </c>
      <c r="O14" s="140" t="s">
        <v>72</v>
      </c>
    </row>
    <row r="15" spans="1:252" ht="60">
      <c r="A15" s="173" t="s">
        <v>67</v>
      </c>
      <c r="B15" s="140" t="s">
        <v>540</v>
      </c>
      <c r="C15" s="145" t="s">
        <v>550</v>
      </c>
      <c r="D15" s="145" t="s">
        <v>553</v>
      </c>
      <c r="E15" s="140"/>
      <c r="F15" s="142" t="s">
        <v>75</v>
      </c>
      <c r="G15" s="130" t="s">
        <v>56</v>
      </c>
      <c r="H15" s="142" t="s">
        <v>73</v>
      </c>
      <c r="I15" s="142"/>
      <c r="J15" s="143" t="s">
        <v>552</v>
      </c>
      <c r="K15" s="143"/>
      <c r="L15" s="175" t="s">
        <v>570</v>
      </c>
      <c r="M15" s="142" t="s">
        <v>571</v>
      </c>
      <c r="N15" s="147">
        <v>100</v>
      </c>
      <c r="O15" s="140" t="s">
        <v>74</v>
      </c>
    </row>
    <row r="16" spans="1:252" ht="45">
      <c r="A16" s="173" t="s">
        <v>442</v>
      </c>
      <c r="B16" s="140" t="s">
        <v>540</v>
      </c>
      <c r="C16" s="145" t="s">
        <v>244</v>
      </c>
      <c r="D16" s="146" t="s">
        <v>554</v>
      </c>
      <c r="E16" s="140"/>
      <c r="F16" s="142" t="s">
        <v>81</v>
      </c>
      <c r="G16" s="130" t="s">
        <v>33</v>
      </c>
      <c r="H16" s="142" t="s">
        <v>78</v>
      </c>
      <c r="I16" s="142"/>
      <c r="J16" s="166" t="s">
        <v>555</v>
      </c>
      <c r="K16" s="166"/>
      <c r="L16" s="176" t="s">
        <v>397</v>
      </c>
      <c r="M16" s="142" t="s">
        <v>80</v>
      </c>
      <c r="N16" s="147">
        <v>55.5</v>
      </c>
      <c r="O16" s="140" t="s">
        <v>77</v>
      </c>
    </row>
    <row r="17" spans="1:15" ht="45">
      <c r="A17" s="173" t="s">
        <v>67</v>
      </c>
      <c r="B17" s="140" t="s">
        <v>540</v>
      </c>
      <c r="C17" s="145" t="s">
        <v>244</v>
      </c>
      <c r="D17" s="145" t="s">
        <v>556</v>
      </c>
      <c r="E17" s="140"/>
      <c r="F17" s="142" t="s">
        <v>81</v>
      </c>
      <c r="G17" s="130" t="s">
        <v>33</v>
      </c>
      <c r="H17" s="142" t="s">
        <v>78</v>
      </c>
      <c r="I17" s="142"/>
      <c r="J17" s="166" t="s">
        <v>555</v>
      </c>
      <c r="K17" s="166"/>
      <c r="L17" s="176" t="s">
        <v>397</v>
      </c>
      <c r="M17" s="142" t="s">
        <v>80</v>
      </c>
      <c r="N17" s="147">
        <v>55.5</v>
      </c>
      <c r="O17" s="140" t="s">
        <v>77</v>
      </c>
    </row>
    <row r="18" spans="1:15" ht="45">
      <c r="A18" s="173" t="s">
        <v>67</v>
      </c>
      <c r="B18" s="140" t="s">
        <v>540</v>
      </c>
      <c r="C18" s="145" t="s">
        <v>76</v>
      </c>
      <c r="D18" s="146" t="s">
        <v>557</v>
      </c>
      <c r="E18" s="140"/>
      <c r="F18" s="142" t="s">
        <v>81</v>
      </c>
      <c r="G18" s="130" t="s">
        <v>33</v>
      </c>
      <c r="H18" s="142" t="s">
        <v>78</v>
      </c>
      <c r="I18" s="142"/>
      <c r="J18" s="166" t="s">
        <v>79</v>
      </c>
      <c r="K18" s="166"/>
      <c r="L18" s="176" t="s">
        <v>397</v>
      </c>
      <c r="M18" s="142" t="s">
        <v>80</v>
      </c>
      <c r="N18" s="147">
        <v>55.5</v>
      </c>
      <c r="O18" s="140" t="s">
        <v>77</v>
      </c>
    </row>
    <row r="19" spans="1:15" ht="23.25" customHeight="1">
      <c r="A19" s="173" t="s">
        <v>442</v>
      </c>
      <c r="B19" s="140" t="s">
        <v>540</v>
      </c>
      <c r="C19" s="140"/>
      <c r="D19" s="173" t="s">
        <v>544</v>
      </c>
      <c r="E19" s="140"/>
      <c r="F19" s="140"/>
      <c r="G19" s="140"/>
      <c r="H19" s="140"/>
      <c r="I19" s="140"/>
      <c r="J19" s="140" t="s">
        <v>558</v>
      </c>
      <c r="K19" s="140"/>
      <c r="L19" s="177"/>
      <c r="M19" s="140"/>
      <c r="N19" s="140"/>
      <c r="O19" s="140"/>
    </row>
    <row r="20" spans="1:15" ht="21" customHeight="1">
      <c r="A20" s="173" t="s">
        <v>442</v>
      </c>
      <c r="B20" s="140" t="s">
        <v>540</v>
      </c>
      <c r="C20" s="140"/>
      <c r="D20" s="173" t="s">
        <v>545</v>
      </c>
      <c r="E20" s="140"/>
      <c r="F20" s="140"/>
      <c r="G20" s="140"/>
      <c r="H20" s="140"/>
      <c r="I20" s="140"/>
      <c r="J20" s="140" t="s">
        <v>559</v>
      </c>
      <c r="K20" s="140"/>
      <c r="L20" s="177"/>
      <c r="M20" s="140"/>
      <c r="N20" s="140"/>
      <c r="O20" s="140"/>
    </row>
    <row r="21" spans="1:15" ht="27.75" customHeight="1">
      <c r="A21" s="173" t="s">
        <v>442</v>
      </c>
      <c r="B21" s="140" t="s">
        <v>540</v>
      </c>
      <c r="C21" s="140"/>
      <c r="D21" s="173" t="s">
        <v>546</v>
      </c>
      <c r="E21" s="140"/>
      <c r="F21" s="140"/>
      <c r="G21" s="140"/>
      <c r="H21" s="140"/>
      <c r="I21" s="140"/>
      <c r="J21" s="140"/>
      <c r="K21" s="140"/>
      <c r="L21" s="177"/>
      <c r="M21" s="140"/>
      <c r="N21" s="140"/>
      <c r="O21" s="140"/>
    </row>
    <row r="22" spans="1:15" ht="30.75" customHeight="1">
      <c r="A22" s="173" t="s">
        <v>442</v>
      </c>
      <c r="B22" s="140" t="s">
        <v>540</v>
      </c>
      <c r="C22" s="140"/>
      <c r="D22" s="173" t="s">
        <v>547</v>
      </c>
      <c r="E22" s="140"/>
      <c r="F22" s="140"/>
      <c r="G22" s="140"/>
      <c r="H22" s="140"/>
      <c r="I22" s="140"/>
      <c r="J22" s="140" t="s">
        <v>558</v>
      </c>
      <c r="K22" s="140"/>
      <c r="L22" s="177"/>
      <c r="M22" s="140"/>
      <c r="N22" s="140"/>
      <c r="O22" s="140"/>
    </row>
    <row r="23" spans="1:15" ht="23.25" customHeight="1">
      <c r="A23" s="173" t="s">
        <v>442</v>
      </c>
      <c r="B23" s="140" t="s">
        <v>540</v>
      </c>
      <c r="C23" s="140"/>
      <c r="D23" s="173" t="s">
        <v>548</v>
      </c>
      <c r="E23" s="140"/>
      <c r="F23" s="140"/>
      <c r="G23" s="140"/>
      <c r="H23" s="140"/>
      <c r="I23" s="140"/>
      <c r="J23" s="140" t="s">
        <v>560</v>
      </c>
      <c r="K23" s="140"/>
      <c r="L23" s="177"/>
      <c r="M23" s="140"/>
      <c r="N23" s="140"/>
      <c r="O23" s="140"/>
    </row>
    <row r="24" spans="1:15" ht="24" customHeight="1">
      <c r="A24" s="161"/>
      <c r="B24" s="118"/>
      <c r="C24" s="118"/>
      <c r="D24" s="118"/>
      <c r="E24" s="118"/>
      <c r="F24" s="118"/>
      <c r="G24" s="118"/>
      <c r="H24" s="118"/>
      <c r="I24" s="118"/>
      <c r="J24" s="118"/>
      <c r="K24" s="118"/>
      <c r="L24" s="178"/>
      <c r="M24" s="118"/>
      <c r="N24" s="118"/>
      <c r="O24" s="118"/>
    </row>
  </sheetData>
  <autoFilter ref="A1:IT1"/>
  <printOptions horizontalCentered="1"/>
  <pageMargins left="0.19685039370078741" right="0.19685039370078741" top="0.62992125984251968" bottom="0.62992125984251968" header="0.27559055118110237" footer="0.2755905511811023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rowBreaks count="1" manualBreakCount="1">
    <brk id="8" min="2"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IN12"/>
  <sheetViews>
    <sheetView topLeftCell="A7" zoomScaleNormal="100" workbookViewId="0">
      <selection activeCell="F29" sqref="F29"/>
    </sheetView>
  </sheetViews>
  <sheetFormatPr baseColWidth="10" defaultRowHeight="15.75"/>
  <cols>
    <col min="1" max="1" width="4.28515625" style="160" bestFit="1" customWidth="1"/>
    <col min="2" max="2" width="12.28515625" style="22" customWidth="1"/>
    <col min="3" max="3" width="23" style="22" bestFit="1" customWidth="1"/>
    <col min="4" max="4" width="25.140625" style="22" customWidth="1"/>
    <col min="5" max="10" width="12.28515625" style="22" customWidth="1"/>
    <col min="11" max="11" width="38.85546875" style="22" bestFit="1" customWidth="1"/>
    <col min="12" max="12" width="12.28515625" style="22" customWidth="1"/>
    <col min="13" max="13" width="13.7109375" style="22" customWidth="1"/>
    <col min="14" max="245" width="12.28515625" style="22" customWidth="1"/>
    <col min="246" max="248" width="12.28515625" style="29" customWidth="1"/>
    <col min="249" max="249" width="12.28515625" style="15" customWidth="1"/>
    <col min="250" max="16384" width="11.42578125" style="15"/>
  </cols>
  <sheetData>
    <row r="1" spans="1:248" s="165" customFormat="1" ht="78.75">
      <c r="A1" s="148" t="s">
        <v>440</v>
      </c>
      <c r="B1" s="149" t="s">
        <v>406</v>
      </c>
      <c r="C1" s="157" t="s">
        <v>537</v>
      </c>
      <c r="D1" s="157" t="s">
        <v>538</v>
      </c>
      <c r="E1" s="157" t="s">
        <v>399</v>
      </c>
      <c r="F1" s="157" t="s">
        <v>125</v>
      </c>
      <c r="G1" s="157" t="s">
        <v>126</v>
      </c>
      <c r="H1" s="157" t="s">
        <v>127</v>
      </c>
      <c r="I1" s="157" t="s">
        <v>128</v>
      </c>
      <c r="J1" s="157" t="s">
        <v>32</v>
      </c>
      <c r="K1" s="157" t="s">
        <v>28</v>
      </c>
      <c r="L1" s="157" t="s">
        <v>29</v>
      </c>
      <c r="M1" s="157" t="s">
        <v>541</v>
      </c>
      <c r="N1" s="158" t="s">
        <v>237</v>
      </c>
      <c r="O1" s="157" t="s">
        <v>27</v>
      </c>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3"/>
      <c r="IK1" s="163"/>
      <c r="IL1" s="164"/>
      <c r="IM1" s="164"/>
      <c r="IN1" s="164"/>
    </row>
    <row r="2" spans="1:248" ht="61.5" customHeight="1">
      <c r="A2" s="167" t="s">
        <v>442</v>
      </c>
      <c r="B2" s="115" t="s">
        <v>540</v>
      </c>
      <c r="C2" s="113" t="s">
        <v>198</v>
      </c>
      <c r="D2" s="114" t="s">
        <v>242</v>
      </c>
      <c r="E2" s="115"/>
      <c r="F2" s="116" t="s">
        <v>73</v>
      </c>
      <c r="G2" s="115"/>
      <c r="H2" s="115"/>
      <c r="I2" s="115"/>
      <c r="J2" s="116" t="s">
        <v>75</v>
      </c>
      <c r="K2" s="134" t="s">
        <v>247</v>
      </c>
      <c r="L2" s="117" t="s">
        <v>56</v>
      </c>
      <c r="M2" s="116" t="s">
        <v>542</v>
      </c>
      <c r="N2" s="120">
        <v>100</v>
      </c>
      <c r="O2" s="125" t="s">
        <v>72</v>
      </c>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row>
    <row r="3" spans="1:248" ht="41.25" customHeight="1">
      <c r="A3" s="167" t="s">
        <v>67</v>
      </c>
      <c r="B3" s="115" t="s">
        <v>540</v>
      </c>
      <c r="C3" s="113" t="s">
        <v>198</v>
      </c>
      <c r="D3" s="114" t="s">
        <v>243</v>
      </c>
      <c r="E3" s="115"/>
      <c r="F3" s="116" t="s">
        <v>73</v>
      </c>
      <c r="G3" s="115"/>
      <c r="H3" s="115"/>
      <c r="I3" s="115"/>
      <c r="J3" s="116" t="s">
        <v>75</v>
      </c>
      <c r="K3" s="134" t="s">
        <v>247</v>
      </c>
      <c r="L3" s="117" t="s">
        <v>56</v>
      </c>
      <c r="M3" s="116" t="s">
        <v>542</v>
      </c>
      <c r="N3" s="120">
        <v>100</v>
      </c>
      <c r="O3" s="125" t="s">
        <v>74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8" ht="40.5" customHeight="1">
      <c r="A4" s="167" t="s">
        <v>442</v>
      </c>
      <c r="B4" s="115" t="s">
        <v>540</v>
      </c>
      <c r="C4" s="121" t="s">
        <v>244</v>
      </c>
      <c r="D4" s="136" t="s">
        <v>245</v>
      </c>
      <c r="E4" s="115"/>
      <c r="F4" s="116" t="s">
        <v>78</v>
      </c>
      <c r="G4" s="115"/>
      <c r="H4" s="115"/>
      <c r="I4" s="115"/>
      <c r="J4" s="116" t="s">
        <v>81</v>
      </c>
      <c r="K4" s="132" t="s">
        <v>248</v>
      </c>
      <c r="L4" s="117" t="s">
        <v>33</v>
      </c>
      <c r="M4" s="116" t="s">
        <v>543</v>
      </c>
      <c r="N4" s="120">
        <v>55.5</v>
      </c>
      <c r="O4" s="125" t="s">
        <v>77</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8" ht="40.5" customHeight="1">
      <c r="A5" s="167" t="s">
        <v>67</v>
      </c>
      <c r="B5" s="115" t="s">
        <v>540</v>
      </c>
      <c r="C5" s="121" t="s">
        <v>244</v>
      </c>
      <c r="D5" s="114" t="s">
        <v>246</v>
      </c>
      <c r="E5" s="115"/>
      <c r="F5" s="116" t="s">
        <v>78</v>
      </c>
      <c r="G5" s="115"/>
      <c r="H5" s="115"/>
      <c r="I5" s="115"/>
      <c r="J5" s="116" t="s">
        <v>81</v>
      </c>
      <c r="K5" s="132" t="s">
        <v>248</v>
      </c>
      <c r="L5" s="117" t="s">
        <v>33</v>
      </c>
      <c r="M5" s="116" t="s">
        <v>543</v>
      </c>
      <c r="N5" s="120">
        <v>55.5</v>
      </c>
      <c r="O5" s="125" t="s">
        <v>77</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8" ht="63">
      <c r="A6" s="167" t="s">
        <v>67</v>
      </c>
      <c r="B6" s="115" t="s">
        <v>540</v>
      </c>
      <c r="C6" s="121" t="s">
        <v>76</v>
      </c>
      <c r="D6" s="136" t="s">
        <v>197</v>
      </c>
      <c r="E6" s="115"/>
      <c r="F6" s="116" t="s">
        <v>78</v>
      </c>
      <c r="G6" s="115"/>
      <c r="H6" s="115"/>
      <c r="I6" s="115"/>
      <c r="J6" s="116" t="s">
        <v>81</v>
      </c>
      <c r="K6" s="166" t="s">
        <v>79</v>
      </c>
      <c r="L6" s="117" t="s">
        <v>33</v>
      </c>
      <c r="M6" s="116" t="s">
        <v>543</v>
      </c>
      <c r="N6" s="120">
        <v>55.5</v>
      </c>
      <c r="O6" s="125" t="s">
        <v>77</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8" ht="24" customHeight="1">
      <c r="A7" s="167" t="s">
        <v>442</v>
      </c>
      <c r="B7" s="115" t="s">
        <v>540</v>
      </c>
      <c r="C7" s="115"/>
      <c r="D7" s="168" t="s">
        <v>544</v>
      </c>
      <c r="E7" s="115"/>
      <c r="F7" s="115"/>
      <c r="G7" s="115"/>
      <c r="H7" s="115"/>
      <c r="I7" s="115"/>
      <c r="J7" s="115"/>
      <c r="K7" s="115"/>
      <c r="L7" s="115"/>
      <c r="M7" s="115"/>
      <c r="N7" s="115"/>
      <c r="O7" s="115"/>
    </row>
    <row r="8" spans="1:248" ht="17.25">
      <c r="A8" s="167" t="s">
        <v>442</v>
      </c>
      <c r="B8" s="115" t="s">
        <v>540</v>
      </c>
      <c r="C8" s="115"/>
      <c r="D8" s="168" t="s">
        <v>545</v>
      </c>
      <c r="E8" s="115"/>
      <c r="F8" s="115"/>
      <c r="G8" s="115"/>
      <c r="H8" s="115"/>
      <c r="I8" s="115"/>
      <c r="J8" s="115"/>
      <c r="K8" s="115"/>
      <c r="L8" s="115"/>
      <c r="M8" s="115"/>
      <c r="N8" s="115"/>
      <c r="O8" s="115"/>
    </row>
    <row r="9" spans="1:248" ht="17.25">
      <c r="A9" s="167" t="s">
        <v>442</v>
      </c>
      <c r="B9" s="115" t="s">
        <v>540</v>
      </c>
      <c r="C9" s="115"/>
      <c r="D9" s="168" t="s">
        <v>546</v>
      </c>
      <c r="E9" s="115"/>
      <c r="F9" s="115"/>
      <c r="G9" s="115"/>
      <c r="H9" s="115"/>
      <c r="I9" s="115"/>
      <c r="J9" s="115"/>
      <c r="K9" s="115"/>
      <c r="L9" s="115"/>
      <c r="M9" s="115"/>
      <c r="N9" s="115"/>
      <c r="O9" s="115"/>
    </row>
    <row r="10" spans="1:248" ht="17.25">
      <c r="A10" s="167" t="s">
        <v>442</v>
      </c>
      <c r="B10" s="115" t="s">
        <v>540</v>
      </c>
      <c r="C10" s="115"/>
      <c r="D10" s="168" t="s">
        <v>547</v>
      </c>
      <c r="E10" s="115"/>
      <c r="F10" s="115"/>
      <c r="G10" s="115"/>
      <c r="H10" s="115"/>
      <c r="I10" s="115"/>
      <c r="J10" s="115"/>
      <c r="K10" s="115"/>
      <c r="L10" s="115"/>
      <c r="M10" s="115"/>
      <c r="N10" s="115"/>
      <c r="O10" s="115"/>
    </row>
    <row r="11" spans="1:248" ht="17.25">
      <c r="A11" s="167" t="s">
        <v>442</v>
      </c>
      <c r="B11" s="115" t="s">
        <v>540</v>
      </c>
      <c r="C11" s="115"/>
      <c r="D11" s="168" t="s">
        <v>548</v>
      </c>
      <c r="E11" s="115"/>
      <c r="F11" s="115"/>
      <c r="G11" s="115"/>
      <c r="H11" s="115"/>
      <c r="I11" s="115"/>
      <c r="J11" s="115"/>
      <c r="K11" s="115"/>
      <c r="L11" s="115"/>
      <c r="M11" s="115"/>
      <c r="N11" s="115"/>
      <c r="O11" s="115"/>
    </row>
    <row r="12" spans="1:248">
      <c r="A12" s="161"/>
      <c r="B12" s="118"/>
      <c r="C12" s="118"/>
      <c r="D12" s="118"/>
      <c r="E12" s="118"/>
      <c r="F12" s="118"/>
      <c r="G12" s="118"/>
      <c r="H12" s="118"/>
      <c r="I12" s="118"/>
      <c r="J12" s="118"/>
      <c r="K12" s="118"/>
      <c r="L12" s="118"/>
      <c r="M12" s="118"/>
      <c r="N12" s="118"/>
      <c r="O12" s="118"/>
    </row>
  </sheetData>
  <printOptions horizontalCentered="1"/>
  <pageMargins left="0.19645669291338586" right="0.19645669291338586" top="0.7673228346456693" bottom="0.7673228346456693" header="0.39370078740157477" footer="0.3937007874015747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IN17"/>
  <sheetViews>
    <sheetView zoomScaleNormal="100" workbookViewId="0">
      <selection sqref="A1:O17"/>
    </sheetView>
  </sheetViews>
  <sheetFormatPr baseColWidth="10" defaultRowHeight="15"/>
  <cols>
    <col min="1" max="1" width="4" style="72" bestFit="1" customWidth="1"/>
    <col min="2" max="2" width="12.28515625" style="72" customWidth="1"/>
    <col min="3" max="3" width="29.7109375" style="72" bestFit="1" customWidth="1"/>
    <col min="4" max="4" width="20.28515625" style="72" bestFit="1" customWidth="1"/>
    <col min="5" max="5" width="12.28515625" style="72" customWidth="1"/>
    <col min="6" max="6" width="18.140625" style="72" customWidth="1"/>
    <col min="7" max="8" width="12.28515625" style="72" customWidth="1"/>
    <col min="9" max="9" width="26" style="72" bestFit="1" customWidth="1"/>
    <col min="10" max="10" width="29.85546875" style="72" customWidth="1"/>
    <col min="11" max="248" width="12.28515625" style="72" customWidth="1"/>
    <col min="249" max="249" width="12.28515625" style="76" customWidth="1"/>
    <col min="250" max="16384" width="11.42578125" style="76"/>
  </cols>
  <sheetData>
    <row r="1" spans="1:244" ht="63.75" customHeight="1">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c r="BN1" s="103"/>
      <c r="BO1" s="103"/>
      <c r="BP1" s="103"/>
      <c r="BQ1" s="103"/>
      <c r="BR1" s="103"/>
      <c r="BS1" s="103"/>
      <c r="BT1" s="103"/>
      <c r="BU1" s="103"/>
      <c r="BV1" s="103"/>
      <c r="BW1" s="103"/>
      <c r="BX1" s="103"/>
      <c r="BY1" s="103"/>
      <c r="BZ1" s="103"/>
      <c r="CA1" s="103"/>
      <c r="CB1" s="103"/>
      <c r="CC1" s="103"/>
      <c r="CD1" s="103"/>
      <c r="CE1" s="103"/>
      <c r="CF1" s="103"/>
      <c r="CG1" s="103"/>
      <c r="CH1" s="103"/>
      <c r="CI1" s="103"/>
      <c r="CJ1" s="103"/>
      <c r="CK1" s="103"/>
      <c r="CL1" s="103"/>
      <c r="CM1" s="103"/>
      <c r="CN1" s="103"/>
      <c r="CO1" s="103"/>
      <c r="CP1" s="103"/>
      <c r="CQ1" s="103"/>
      <c r="CR1" s="103"/>
      <c r="CS1" s="103"/>
      <c r="CT1" s="103"/>
      <c r="CU1" s="103"/>
      <c r="CV1" s="103"/>
      <c r="CW1" s="103"/>
      <c r="CX1" s="103"/>
      <c r="CY1" s="103"/>
      <c r="CZ1" s="103"/>
      <c r="DA1" s="103"/>
      <c r="DB1" s="103"/>
      <c r="DC1" s="103"/>
      <c r="DD1" s="103"/>
      <c r="DE1" s="103"/>
      <c r="DF1" s="103"/>
      <c r="DG1" s="103"/>
      <c r="DH1" s="103"/>
      <c r="DI1" s="103"/>
      <c r="DJ1" s="103"/>
      <c r="DK1" s="103"/>
      <c r="DL1" s="103"/>
      <c r="DM1" s="103"/>
      <c r="DN1" s="103"/>
      <c r="DO1" s="103"/>
      <c r="DP1" s="103"/>
      <c r="DQ1" s="103"/>
      <c r="DR1" s="103"/>
      <c r="DS1" s="103"/>
      <c r="DT1" s="103"/>
      <c r="DU1" s="103"/>
      <c r="DV1" s="103"/>
      <c r="DW1" s="103"/>
      <c r="DX1" s="103"/>
      <c r="DY1" s="103"/>
      <c r="DZ1" s="103"/>
      <c r="EA1" s="103"/>
      <c r="EB1" s="103"/>
      <c r="EC1" s="103"/>
      <c r="ED1" s="103"/>
      <c r="EE1" s="103"/>
      <c r="EF1" s="103"/>
      <c r="EG1" s="103"/>
      <c r="EH1" s="103"/>
      <c r="EI1" s="103"/>
      <c r="EJ1" s="103"/>
      <c r="EK1" s="103"/>
      <c r="EL1" s="103"/>
      <c r="EM1" s="103"/>
      <c r="EN1" s="103"/>
      <c r="EO1" s="103"/>
      <c r="EP1" s="103"/>
      <c r="EQ1" s="103"/>
      <c r="ER1" s="103"/>
      <c r="ES1" s="103"/>
      <c r="ET1" s="103"/>
      <c r="EU1" s="103"/>
      <c r="EV1" s="103"/>
      <c r="EW1" s="103"/>
      <c r="EX1" s="103"/>
      <c r="EY1" s="103"/>
      <c r="EZ1" s="103"/>
      <c r="FA1" s="103"/>
      <c r="FB1" s="103"/>
      <c r="FC1" s="103"/>
      <c r="FD1" s="103"/>
      <c r="FE1" s="103"/>
      <c r="FF1" s="103"/>
      <c r="FG1" s="103"/>
      <c r="FH1" s="103"/>
      <c r="FI1" s="103"/>
      <c r="FJ1" s="103"/>
      <c r="FK1" s="103"/>
      <c r="FL1" s="103"/>
      <c r="FM1" s="103"/>
      <c r="FN1" s="103"/>
      <c r="FO1" s="103"/>
      <c r="FP1" s="103"/>
      <c r="FQ1" s="103"/>
      <c r="FR1" s="103"/>
      <c r="FS1" s="103"/>
      <c r="FT1" s="103"/>
      <c r="FU1" s="103"/>
      <c r="FV1" s="103"/>
      <c r="FW1" s="103"/>
      <c r="FX1" s="103"/>
      <c r="FY1" s="103"/>
      <c r="FZ1" s="103"/>
      <c r="GA1" s="103"/>
      <c r="GB1" s="103"/>
      <c r="GC1" s="103"/>
      <c r="GD1" s="103"/>
      <c r="GE1" s="103"/>
      <c r="GF1" s="103"/>
      <c r="GG1" s="103"/>
      <c r="GH1" s="103"/>
      <c r="GI1" s="103"/>
      <c r="GJ1" s="103"/>
      <c r="GK1" s="103"/>
      <c r="GL1" s="103"/>
      <c r="GM1" s="103"/>
      <c r="GN1" s="103"/>
      <c r="GO1" s="103"/>
      <c r="GP1" s="103"/>
      <c r="GQ1" s="103"/>
      <c r="GR1" s="103"/>
      <c r="GS1" s="103"/>
      <c r="GT1" s="103"/>
      <c r="GU1" s="103"/>
      <c r="GV1" s="103"/>
      <c r="GW1" s="103"/>
      <c r="GX1" s="103"/>
      <c r="GY1" s="103"/>
      <c r="GZ1" s="103"/>
      <c r="HA1" s="103"/>
      <c r="HB1" s="103"/>
      <c r="HC1" s="103"/>
      <c r="HD1" s="103"/>
      <c r="HE1" s="103"/>
      <c r="HF1" s="103"/>
      <c r="HG1" s="103"/>
      <c r="HH1" s="103"/>
      <c r="HI1" s="103"/>
      <c r="HJ1" s="103"/>
      <c r="HK1" s="103"/>
      <c r="HL1" s="103"/>
      <c r="HM1" s="103"/>
      <c r="HN1" s="103"/>
      <c r="HO1" s="103"/>
      <c r="HP1" s="103"/>
      <c r="HQ1" s="103"/>
      <c r="HR1" s="103"/>
      <c r="HS1" s="103"/>
      <c r="HT1" s="103"/>
      <c r="HU1" s="103"/>
      <c r="HV1" s="103"/>
      <c r="HW1" s="103"/>
      <c r="HX1" s="103"/>
      <c r="HY1" s="103"/>
      <c r="HZ1" s="103"/>
      <c r="IA1" s="103"/>
      <c r="IB1" s="103"/>
      <c r="IC1" s="103"/>
      <c r="ID1" s="103"/>
      <c r="IE1" s="103"/>
      <c r="IF1" s="103"/>
      <c r="IG1" s="103"/>
      <c r="IH1" s="103"/>
      <c r="II1" s="181"/>
      <c r="IJ1" s="181"/>
    </row>
    <row r="2" spans="1:244" ht="65.25" customHeight="1">
      <c r="A2" s="71" t="s">
        <v>67</v>
      </c>
      <c r="B2" s="71" t="s">
        <v>583</v>
      </c>
      <c r="C2" s="104" t="s">
        <v>263</v>
      </c>
      <c r="D2" s="96" t="s">
        <v>264</v>
      </c>
      <c r="E2" s="71"/>
      <c r="F2" s="69" t="s">
        <v>144</v>
      </c>
      <c r="G2" s="97" t="s">
        <v>56</v>
      </c>
      <c r="H2" s="180" t="s">
        <v>262</v>
      </c>
      <c r="I2" s="71" t="s">
        <v>585</v>
      </c>
      <c r="J2" s="80" t="s">
        <v>584</v>
      </c>
      <c r="K2" s="71"/>
      <c r="L2" s="69" t="s">
        <v>143</v>
      </c>
      <c r="M2" s="79" t="s">
        <v>41</v>
      </c>
      <c r="N2" s="71"/>
      <c r="O2" s="73" t="s">
        <v>108</v>
      </c>
    </row>
    <row r="3" spans="1:244" ht="39.75">
      <c r="A3" s="71" t="s">
        <v>442</v>
      </c>
      <c r="B3" s="71" t="s">
        <v>559</v>
      </c>
      <c r="C3" s="182" t="s">
        <v>145</v>
      </c>
      <c r="D3" s="96" t="s">
        <v>231</v>
      </c>
      <c r="E3" s="71"/>
      <c r="F3" s="71"/>
      <c r="G3" s="105" t="s">
        <v>56</v>
      </c>
      <c r="H3" s="79" t="s">
        <v>146</v>
      </c>
      <c r="I3" s="71" t="s">
        <v>50</v>
      </c>
      <c r="J3" s="69" t="s">
        <v>147</v>
      </c>
      <c r="K3" s="71"/>
      <c r="L3" s="71" t="s">
        <v>586</v>
      </c>
      <c r="M3" s="71" t="s">
        <v>50</v>
      </c>
      <c r="N3" s="71"/>
      <c r="O3" s="73" t="s">
        <v>8</v>
      </c>
    </row>
    <row r="4" spans="1:244" ht="42">
      <c r="A4" s="71" t="s">
        <v>67</v>
      </c>
      <c r="B4" s="71" t="s">
        <v>559</v>
      </c>
      <c r="C4" s="182" t="s">
        <v>148</v>
      </c>
      <c r="D4" s="96" t="s">
        <v>232</v>
      </c>
      <c r="E4" s="71"/>
      <c r="F4" s="71"/>
      <c r="G4" s="105" t="s">
        <v>56</v>
      </c>
      <c r="H4" s="183" t="s">
        <v>149</v>
      </c>
      <c r="I4" s="71" t="s">
        <v>50</v>
      </c>
      <c r="J4" s="69" t="s">
        <v>147</v>
      </c>
      <c r="K4" s="71"/>
      <c r="L4" s="71" t="s">
        <v>586</v>
      </c>
      <c r="M4" s="71" t="s">
        <v>50</v>
      </c>
      <c r="N4" s="71"/>
      <c r="O4" s="73" t="s">
        <v>108</v>
      </c>
    </row>
    <row r="5" spans="1:244" ht="42">
      <c r="A5" s="71" t="s">
        <v>67</v>
      </c>
      <c r="B5" s="71" t="s">
        <v>559</v>
      </c>
      <c r="C5" s="182" t="s">
        <v>150</v>
      </c>
      <c r="D5" s="96" t="s">
        <v>233</v>
      </c>
      <c r="E5" s="71"/>
      <c r="F5" s="71"/>
      <c r="G5" s="105" t="s">
        <v>56</v>
      </c>
      <c r="H5" s="183" t="s">
        <v>151</v>
      </c>
      <c r="I5" s="71" t="s">
        <v>50</v>
      </c>
      <c r="J5" s="69" t="s">
        <v>152</v>
      </c>
      <c r="K5" s="71"/>
      <c r="L5" s="71" t="s">
        <v>586</v>
      </c>
      <c r="M5" s="71" t="s">
        <v>50</v>
      </c>
      <c r="N5" s="71"/>
      <c r="O5" s="73"/>
    </row>
    <row r="6" spans="1:244" ht="39.75">
      <c r="A6" s="71" t="s">
        <v>67</v>
      </c>
      <c r="B6" s="71" t="s">
        <v>559</v>
      </c>
      <c r="C6" s="182" t="s">
        <v>153</v>
      </c>
      <c r="D6" s="96" t="s">
        <v>234</v>
      </c>
      <c r="E6" s="71"/>
      <c r="F6" s="71"/>
      <c r="G6" s="105" t="s">
        <v>33</v>
      </c>
      <c r="H6" s="183" t="s">
        <v>151</v>
      </c>
      <c r="I6" s="71" t="s">
        <v>50</v>
      </c>
      <c r="J6" s="69" t="s">
        <v>152</v>
      </c>
      <c r="K6" s="71"/>
      <c r="L6" s="71" t="s">
        <v>586</v>
      </c>
      <c r="M6" s="71" t="s">
        <v>50</v>
      </c>
      <c r="N6" s="71"/>
      <c r="O6" s="73" t="s">
        <v>8</v>
      </c>
    </row>
    <row r="7" spans="1:244" ht="76.5">
      <c r="A7" s="71" t="s">
        <v>67</v>
      </c>
      <c r="B7" s="71" t="s">
        <v>559</v>
      </c>
      <c r="C7" s="182" t="s">
        <v>154</v>
      </c>
      <c r="D7" s="96"/>
      <c r="E7" s="71"/>
      <c r="F7" s="71"/>
      <c r="G7" s="105" t="s">
        <v>50</v>
      </c>
      <c r="H7" s="183" t="s">
        <v>155</v>
      </c>
      <c r="I7" s="71" t="s">
        <v>50</v>
      </c>
      <c r="J7" s="80" t="s">
        <v>235</v>
      </c>
      <c r="K7" s="71"/>
      <c r="L7" s="71" t="s">
        <v>586</v>
      </c>
      <c r="M7" s="71" t="s">
        <v>50</v>
      </c>
      <c r="N7" s="71"/>
      <c r="O7" s="73"/>
    </row>
    <row r="8" spans="1:244" ht="23.25">
      <c r="A8" s="71" t="s">
        <v>442</v>
      </c>
      <c r="B8" s="71" t="s">
        <v>559</v>
      </c>
      <c r="C8" s="182"/>
      <c r="D8" s="96" t="s">
        <v>546</v>
      </c>
      <c r="E8" s="71"/>
      <c r="F8" s="71"/>
      <c r="G8" s="105"/>
      <c r="H8" s="183"/>
      <c r="I8" s="71"/>
      <c r="J8" s="80"/>
      <c r="K8" s="71"/>
      <c r="L8" s="71"/>
      <c r="M8" s="71"/>
      <c r="N8" s="71"/>
      <c r="O8" s="73"/>
    </row>
    <row r="9" spans="1:244" ht="23.25">
      <c r="A9" s="71" t="s">
        <v>442</v>
      </c>
      <c r="B9" s="71" t="s">
        <v>540</v>
      </c>
      <c r="C9" s="182"/>
      <c r="D9" s="96" t="s">
        <v>544</v>
      </c>
      <c r="E9" s="71"/>
      <c r="F9" s="71"/>
      <c r="G9" s="105"/>
      <c r="H9" s="183"/>
      <c r="I9" s="71"/>
      <c r="J9" s="80"/>
      <c r="K9" s="71"/>
      <c r="L9" s="71"/>
      <c r="M9" s="71"/>
      <c r="N9" s="71"/>
      <c r="O9" s="73"/>
    </row>
    <row r="10" spans="1:244" ht="23.25">
      <c r="A10" s="71" t="s">
        <v>442</v>
      </c>
      <c r="B10" s="71" t="s">
        <v>540</v>
      </c>
      <c r="C10" s="182"/>
      <c r="D10" s="96" t="s">
        <v>547</v>
      </c>
      <c r="E10" s="71"/>
      <c r="F10" s="71"/>
      <c r="G10" s="105"/>
      <c r="H10" s="183"/>
      <c r="I10" s="71"/>
      <c r="J10" s="80"/>
      <c r="K10" s="71"/>
      <c r="L10" s="71"/>
      <c r="M10" s="71"/>
      <c r="N10" s="71"/>
      <c r="O10" s="73"/>
    </row>
    <row r="11" spans="1:244" ht="23.25">
      <c r="A11" s="71" t="s">
        <v>67</v>
      </c>
      <c r="B11" s="71" t="s">
        <v>592</v>
      </c>
      <c r="C11" s="182"/>
      <c r="D11" s="96" t="s">
        <v>591</v>
      </c>
      <c r="E11" s="71"/>
      <c r="F11" s="71"/>
      <c r="G11" s="105"/>
      <c r="H11" s="183"/>
      <c r="I11" s="71"/>
      <c r="J11" s="80"/>
      <c r="K11" s="71"/>
      <c r="L11" s="71"/>
      <c r="M11" s="71"/>
      <c r="N11" s="71"/>
      <c r="O11" s="73"/>
    </row>
    <row r="12" spans="1:244" ht="23.25">
      <c r="A12" s="71" t="s">
        <v>442</v>
      </c>
      <c r="B12" s="71" t="s">
        <v>407</v>
      </c>
      <c r="C12" s="182"/>
      <c r="D12" s="96" t="s">
        <v>590</v>
      </c>
      <c r="E12" s="71"/>
      <c r="F12" s="71"/>
      <c r="G12" s="105"/>
      <c r="H12" s="183"/>
      <c r="I12" s="71"/>
      <c r="J12" s="80"/>
      <c r="K12" s="71"/>
      <c r="L12" s="71"/>
      <c r="M12" s="71"/>
      <c r="N12" s="71"/>
      <c r="O12" s="73"/>
    </row>
    <row r="13" spans="1:244" ht="23.25">
      <c r="A13" s="71" t="s">
        <v>442</v>
      </c>
      <c r="B13" s="71" t="s">
        <v>559</v>
      </c>
      <c r="C13" s="182"/>
      <c r="D13" s="96" t="s">
        <v>589</v>
      </c>
      <c r="E13" s="71"/>
      <c r="F13" s="71"/>
      <c r="G13" s="105"/>
      <c r="H13" s="183"/>
      <c r="I13" s="71"/>
      <c r="J13" s="80"/>
      <c r="K13" s="71"/>
      <c r="L13" s="71"/>
      <c r="M13" s="71"/>
      <c r="N13" s="71"/>
      <c r="O13" s="73"/>
    </row>
    <row r="14" spans="1:244" ht="23.25">
      <c r="A14" s="71" t="s">
        <v>442</v>
      </c>
      <c r="B14" s="71" t="s">
        <v>559</v>
      </c>
      <c r="C14" s="182"/>
      <c r="D14" s="96" t="s">
        <v>548</v>
      </c>
      <c r="E14" s="71"/>
      <c r="F14" s="71"/>
      <c r="G14" s="105"/>
      <c r="H14" s="183"/>
      <c r="I14" s="71"/>
      <c r="J14" s="80"/>
      <c r="K14" s="71"/>
      <c r="L14" s="71"/>
      <c r="M14" s="71"/>
      <c r="N14" s="71"/>
      <c r="O14" s="73"/>
    </row>
    <row r="15" spans="1:244" ht="23.25">
      <c r="A15" s="71" t="s">
        <v>442</v>
      </c>
      <c r="B15" s="71" t="s">
        <v>407</v>
      </c>
      <c r="C15" s="182"/>
      <c r="D15" s="96" t="s">
        <v>588</v>
      </c>
      <c r="E15" s="71"/>
      <c r="F15" s="71"/>
      <c r="G15" s="105"/>
      <c r="H15" s="183"/>
      <c r="I15" s="71"/>
      <c r="J15" s="80"/>
      <c r="K15" s="71"/>
      <c r="L15" s="71"/>
      <c r="M15" s="71"/>
      <c r="N15" s="71"/>
      <c r="O15" s="73"/>
    </row>
    <row r="16" spans="1:244" ht="23.25">
      <c r="A16" s="71" t="s">
        <v>442</v>
      </c>
      <c r="B16" s="71" t="s">
        <v>407</v>
      </c>
      <c r="C16" s="182"/>
      <c r="D16" s="96" t="s">
        <v>587</v>
      </c>
      <c r="E16" s="71"/>
      <c r="F16" s="71"/>
      <c r="G16" s="105"/>
      <c r="H16" s="183"/>
      <c r="I16" s="71"/>
      <c r="J16" s="80"/>
      <c r="K16" s="71"/>
      <c r="L16" s="71"/>
      <c r="M16" s="71"/>
      <c r="N16" s="71"/>
      <c r="O16" s="73"/>
    </row>
    <row r="17" spans="1:15" ht="34.5">
      <c r="A17" s="71" t="s">
        <v>67</v>
      </c>
      <c r="B17" s="71" t="s">
        <v>559</v>
      </c>
      <c r="C17" s="182" t="s">
        <v>156</v>
      </c>
      <c r="D17" s="96" t="s">
        <v>157</v>
      </c>
      <c r="E17" s="71"/>
      <c r="F17" s="71"/>
      <c r="G17" s="105" t="s">
        <v>50</v>
      </c>
      <c r="H17" s="183" t="s">
        <v>158</v>
      </c>
      <c r="I17" s="71" t="s">
        <v>50</v>
      </c>
      <c r="J17" s="80" t="s">
        <v>159</v>
      </c>
      <c r="K17" s="71"/>
      <c r="L17" s="71" t="s">
        <v>586</v>
      </c>
      <c r="M17" s="71" t="s">
        <v>50</v>
      </c>
      <c r="N17" s="71"/>
      <c r="O17" s="73"/>
    </row>
  </sheetData>
  <printOptions horizontalCentered="1"/>
  <pageMargins left="0.19645669291338586" right="0.19645669291338586" top="0.76771653543307083" bottom="0.7673228346456693" header="0.39370078740157477" footer="0.39370078740157477"/>
  <pageSetup paperSize="9" scale="84" fitToWidth="0"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docProps/app.xml><?xml version="1.0" encoding="utf-8"?>
<Properties xmlns="http://schemas.openxmlformats.org/officeDocument/2006/extended-properties" xmlns:vt="http://schemas.openxmlformats.org/officeDocument/2006/docPropsVTypes">
  <TotalTime>13609</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14</vt:i4>
      </vt:variant>
    </vt:vector>
  </HeadingPairs>
  <TitlesOfParts>
    <vt:vector size="28" baseType="lpstr">
      <vt:lpstr>COUV</vt:lpstr>
      <vt:lpstr>PRESENTATION</vt:lpstr>
      <vt:lpstr>1 - FEUILLE DE TRAITEMENT</vt:lpstr>
      <vt:lpstr>2 - CONSO PHYTO 2017</vt:lpstr>
      <vt:lpstr>3 - CALCUL SURFACE</vt:lpstr>
      <vt:lpstr>4 - INDEX PHYTO 2017</vt:lpstr>
      <vt:lpstr>5 - PHRASES DE RISQUE</vt:lpstr>
      <vt:lpstr>6 - PICTO</vt:lpstr>
      <vt:lpstr>7 - GLOSSAIRE</vt:lpstr>
      <vt:lpstr>ACARICIDES</vt:lpstr>
      <vt:lpstr>FONGICIDES</vt:lpstr>
      <vt:lpstr>HERBICIDES</vt:lpstr>
      <vt:lpstr>DIVERS</vt:lpstr>
      <vt:lpstr>DESINFECTANTS ET ADJUVANTS</vt:lpstr>
      <vt:lpstr>Excel_BuiltIn_Print_Titles_5_1</vt:lpstr>
      <vt:lpstr>Excel_BuiltIn_Print_Titles_6_1</vt:lpstr>
      <vt:lpstr>Excel_BuiltIn_Print_Titles_9</vt:lpstr>
      <vt:lpstr>'4 - INDEX PHYTO 2017'!Impression_des_titres</vt:lpstr>
      <vt:lpstr>FONGICIDES!Impression_des_titres</vt:lpstr>
      <vt:lpstr>HERBICIDES!Impression_des_titres</vt:lpstr>
      <vt:lpstr>'1 - FEUILLE DE TRAITEMENT'!Zone_d_impression</vt:lpstr>
      <vt:lpstr>'4 - INDEX PHYTO 2017'!Zone_d_impression</vt:lpstr>
      <vt:lpstr>'5 - PHRASES DE RISQUE'!Zone_d_impression</vt:lpstr>
      <vt:lpstr>'6 - PICTO'!Zone_d_impression</vt:lpstr>
      <vt:lpstr>'7 - GLOSSAIRE'!Zone_d_impression</vt:lpstr>
      <vt:lpstr>COUV!Zone_d_impression</vt:lpstr>
      <vt:lpstr>HERBICIDES!Zone_d_impression</vt:lpstr>
      <vt:lpstr>PRESENTATION!Zone_d_impression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utilisation phyto 2017</dc:title>
  <dc:creator>BABIN Anne-Sophie;HALGAND Julien</dc:creator>
  <cp:keywords>phyto</cp:keywords>
  <cp:lastModifiedBy>CLAUZIN Maurice</cp:lastModifiedBy>
  <cp:revision>192</cp:revision>
  <cp:lastPrinted>2017-07-31T20:02:39Z</cp:lastPrinted>
  <dcterms:created xsi:type="dcterms:W3CDTF">2006-12-20T10:39:11Z</dcterms:created>
  <dcterms:modified xsi:type="dcterms:W3CDTF">2017-11-01T20:01:43Z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