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28515" windowHeight="13350" activeTab="1"/>
  </bookViews>
  <sheets>
    <sheet name="BDD_CAL" sheetId="3" r:id="rId1"/>
    <sheet name="Janvier" sheetId="1" r:id="rId2"/>
  </sheets>
  <functionGroups builtInGroupCount="17"/>
  <definedNames>
    <definedName name="ANNEE">Janvier!$A$2</definedName>
    <definedName name="DATE">Janvier!$E$4:$AI$5</definedName>
    <definedName name="MOIS">Janvier!$D$1</definedName>
    <definedName name="NOM">Janvier!$B$6:$B$32</definedName>
    <definedName name="PLAN_MOIS">Janvier!$E$6:$AI$32</definedName>
    <definedName name="Tableau1">#REF!</definedName>
  </definedNames>
  <calcPr calcId="145621"/>
</workbook>
</file>

<file path=xl/calcChain.xml><?xml version="1.0" encoding="utf-8"?>
<calcChain xmlns="http://schemas.openxmlformats.org/spreadsheetml/2006/main">
  <c r="S1" i="1" l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6" i="1"/>
  <c r="E1" i="1"/>
  <c r="A69" i="1" l="1"/>
  <c r="A82" i="1"/>
  <c r="A81" i="1"/>
  <c r="A80" i="1"/>
  <c r="A79" i="1"/>
  <c r="A78" i="1"/>
  <c r="A77" i="1"/>
  <c r="A73" i="1"/>
  <c r="A72" i="1"/>
  <c r="A70" i="1"/>
  <c r="A74" i="1" s="1"/>
  <c r="A71" i="1" l="1"/>
  <c r="A75" i="1"/>
  <c r="A76" i="1" s="1"/>
  <c r="E4" i="1" l="1"/>
  <c r="F4" i="1" s="1"/>
  <c r="G4" i="1" s="1"/>
  <c r="H4" i="1" s="1"/>
  <c r="I4" i="1" s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E5" i="1" l="1"/>
  <c r="E21" i="1" a="1"/>
  <c r="E24" i="1" a="1"/>
  <c r="E17" i="1" a="1"/>
  <c r="E12" i="1" a="1"/>
  <c r="E7" i="1" a="1"/>
  <c r="E28" i="1" a="1"/>
  <c r="E27" i="1" a="1"/>
  <c r="E26" i="1" a="1"/>
  <c r="E23" i="1" a="1"/>
  <c r="E6" i="1" a="1"/>
  <c r="E32" i="1" a="1"/>
  <c r="E31" i="1" a="1"/>
  <c r="E15" i="1" a="1"/>
  <c r="E11" i="1" a="1"/>
  <c r="E25" i="1" a="1"/>
  <c r="E29" i="1" a="1"/>
  <c r="E16" i="1" a="1"/>
  <c r="E10" i="1" a="1"/>
  <c r="E13" i="1" a="1"/>
  <c r="E30" i="1" a="1"/>
  <c r="E18" i="1" a="1"/>
  <c r="E20" i="1" a="1"/>
  <c r="E8" i="1" a="1"/>
  <c r="E19" i="1" a="1"/>
  <c r="E14" i="1" a="1"/>
  <c r="E9" i="1" a="1"/>
  <c r="E22" i="1" a="1"/>
  <c r="E7" i="1" l="1"/>
  <c r="E9" i="1"/>
  <c r="E8" i="1"/>
  <c r="E10" i="1"/>
  <c r="E11" i="1"/>
  <c r="E12" i="1"/>
  <c r="E14" i="1"/>
  <c r="E16" i="1"/>
  <c r="E13" i="1"/>
  <c r="E15" i="1"/>
  <c r="E18" i="1"/>
  <c r="E17" i="1"/>
  <c r="E19" i="1"/>
  <c r="E21" i="1"/>
  <c r="E23" i="1"/>
  <c r="E25" i="1"/>
  <c r="E27" i="1"/>
  <c r="E29" i="1"/>
  <c r="E32" i="1"/>
  <c r="E20" i="1"/>
  <c r="E22" i="1"/>
  <c r="E24" i="1"/>
  <c r="E26" i="1"/>
  <c r="E28" i="1"/>
  <c r="E30" i="1"/>
  <c r="E31" i="1"/>
  <c r="E6" i="1"/>
  <c r="F5" i="1"/>
  <c r="F6" i="1" a="1"/>
  <c r="F20" i="1" a="1"/>
  <c r="F32" i="1" a="1"/>
  <c r="F21" i="1" a="1"/>
  <c r="F30" i="1" a="1"/>
  <c r="F23" i="1" a="1"/>
  <c r="F9" i="1" a="1"/>
  <c r="F16" i="1" a="1"/>
  <c r="F8" i="1" a="1"/>
  <c r="F25" i="1" a="1"/>
  <c r="F22" i="1" a="1"/>
  <c r="F27" i="1" a="1"/>
  <c r="F10" i="1" a="1"/>
  <c r="F28" i="1" a="1"/>
  <c r="F12" i="1" a="1"/>
  <c r="F24" i="1" a="1"/>
  <c r="F7" i="1" a="1"/>
  <c r="F14" i="1" a="1"/>
  <c r="F31" i="1" a="1"/>
  <c r="F11" i="1" a="1"/>
  <c r="F19" i="1" a="1"/>
  <c r="F13" i="1" a="1"/>
  <c r="F18" i="1" a="1"/>
  <c r="F29" i="1" a="1"/>
  <c r="F26" i="1" a="1"/>
  <c r="F15" i="1" a="1"/>
  <c r="F17" i="1" a="1"/>
  <c r="E47" i="1" l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F8" i="1"/>
  <c r="F7" i="1"/>
  <c r="F9" i="1"/>
  <c r="F11" i="1"/>
  <c r="F10" i="1"/>
  <c r="F13" i="1"/>
  <c r="F15" i="1"/>
  <c r="F12" i="1"/>
  <c r="F14" i="1"/>
  <c r="F16" i="1"/>
  <c r="F17" i="1"/>
  <c r="F19" i="1"/>
  <c r="F18" i="1"/>
  <c r="F20" i="1"/>
  <c r="F22" i="1"/>
  <c r="F24" i="1"/>
  <c r="F26" i="1"/>
  <c r="F28" i="1"/>
  <c r="F30" i="1"/>
  <c r="F31" i="1"/>
  <c r="F21" i="1"/>
  <c r="F23" i="1"/>
  <c r="F25" i="1"/>
  <c r="F27" i="1"/>
  <c r="F29" i="1"/>
  <c r="F32" i="1"/>
  <c r="F6" i="1"/>
  <c r="G5" i="1"/>
  <c r="G20" i="1" a="1"/>
  <c r="G25" i="1" a="1"/>
  <c r="G7" i="1" a="1"/>
  <c r="G24" i="1" a="1"/>
  <c r="G8" i="1" a="1"/>
  <c r="G29" i="1" a="1"/>
  <c r="G30" i="1" a="1"/>
  <c r="G13" i="1" a="1"/>
  <c r="G21" i="1" a="1"/>
  <c r="G28" i="1" a="1"/>
  <c r="G23" i="1" a="1"/>
  <c r="G19" i="1" a="1"/>
  <c r="G27" i="1" a="1"/>
  <c r="G32" i="1" a="1"/>
  <c r="G31" i="1" a="1"/>
  <c r="G18" i="1" a="1"/>
  <c r="G15" i="1" a="1"/>
  <c r="G9" i="1" a="1"/>
  <c r="G22" i="1" a="1"/>
  <c r="G10" i="1" a="1"/>
  <c r="G6" i="1" a="1"/>
  <c r="G12" i="1" a="1"/>
  <c r="G11" i="1" a="1"/>
  <c r="G17" i="1" a="1"/>
  <c r="G16" i="1" a="1"/>
  <c r="G14" i="1" a="1"/>
  <c r="G26" i="1" a="1"/>
  <c r="F47" i="1" l="1"/>
  <c r="E48" i="1"/>
  <c r="F46" i="1"/>
  <c r="F45" i="1"/>
  <c r="F44" i="1"/>
  <c r="F43" i="1"/>
  <c r="F42" i="1"/>
  <c r="F41" i="1"/>
  <c r="F40" i="1"/>
  <c r="F39" i="1"/>
  <c r="F38" i="1"/>
  <c r="F37" i="1"/>
  <c r="F35" i="1"/>
  <c r="F36" i="1"/>
  <c r="F34" i="1"/>
  <c r="G7" i="1"/>
  <c r="G9" i="1"/>
  <c r="G8" i="1"/>
  <c r="G10" i="1"/>
  <c r="G11" i="1"/>
  <c r="G12" i="1"/>
  <c r="G14" i="1"/>
  <c r="G16" i="1"/>
  <c r="G13" i="1"/>
  <c r="G15" i="1"/>
  <c r="G18" i="1"/>
  <c r="G17" i="1"/>
  <c r="G19" i="1"/>
  <c r="G20" i="1"/>
  <c r="G21" i="1"/>
  <c r="G23" i="1"/>
  <c r="G25" i="1"/>
  <c r="G27" i="1"/>
  <c r="G29" i="1"/>
  <c r="G32" i="1"/>
  <c r="G22" i="1"/>
  <c r="G24" i="1"/>
  <c r="G26" i="1"/>
  <c r="G28" i="1"/>
  <c r="G30" i="1"/>
  <c r="G31" i="1"/>
  <c r="G6" i="1"/>
  <c r="H5" i="1"/>
  <c r="H19" i="1" a="1"/>
  <c r="H15" i="1" a="1"/>
  <c r="H11" i="1" a="1"/>
  <c r="H20" i="1" a="1"/>
  <c r="H29" i="1" a="1"/>
  <c r="H13" i="1" a="1"/>
  <c r="H18" i="1" a="1"/>
  <c r="H27" i="1" a="1"/>
  <c r="H32" i="1" a="1"/>
  <c r="H10" i="1" a="1"/>
  <c r="H31" i="1" a="1"/>
  <c r="H21" i="1" a="1"/>
  <c r="H17" i="1" a="1"/>
  <c r="H24" i="1" a="1"/>
  <c r="H6" i="1" a="1"/>
  <c r="H28" i="1" a="1"/>
  <c r="H8" i="1" a="1"/>
  <c r="H26" i="1" a="1"/>
  <c r="H25" i="1" a="1"/>
  <c r="H23" i="1" a="1"/>
  <c r="H22" i="1" a="1"/>
  <c r="H9" i="1" a="1"/>
  <c r="H7" i="1" a="1"/>
  <c r="H12" i="1" a="1"/>
  <c r="H30" i="1" a="1"/>
  <c r="H14" i="1" a="1"/>
  <c r="H16" i="1" a="1"/>
  <c r="E3" i="1" l="1"/>
  <c r="F48" i="1"/>
  <c r="F3" i="1" s="1"/>
  <c r="G46" i="1"/>
  <c r="G47" i="1"/>
  <c r="G45" i="1"/>
  <c r="G43" i="1"/>
  <c r="G44" i="1"/>
  <c r="G41" i="1"/>
  <c r="G42" i="1"/>
  <c r="G40" i="1"/>
  <c r="G39" i="1"/>
  <c r="G37" i="1"/>
  <c r="G38" i="1"/>
  <c r="G36" i="1"/>
  <c r="G35" i="1"/>
  <c r="G34" i="1"/>
  <c r="H8" i="1"/>
  <c r="H7" i="1"/>
  <c r="H9" i="1"/>
  <c r="H11" i="1"/>
  <c r="H10" i="1"/>
  <c r="H13" i="1"/>
  <c r="H15" i="1"/>
  <c r="H12" i="1"/>
  <c r="H14" i="1"/>
  <c r="H16" i="1"/>
  <c r="H17" i="1"/>
  <c r="H19" i="1"/>
  <c r="H18" i="1"/>
  <c r="H20" i="1"/>
  <c r="H22" i="1"/>
  <c r="H24" i="1"/>
  <c r="H26" i="1"/>
  <c r="H28" i="1"/>
  <c r="H31" i="1"/>
  <c r="H32" i="1"/>
  <c r="H21" i="1"/>
  <c r="H23" i="1"/>
  <c r="H25" i="1"/>
  <c r="H27" i="1"/>
  <c r="H29" i="1"/>
  <c r="H30" i="1"/>
  <c r="H6" i="1"/>
  <c r="I5" i="1"/>
  <c r="I20" i="1" a="1"/>
  <c r="I32" i="1" a="1"/>
  <c r="I13" i="1" a="1"/>
  <c r="I9" i="1" a="1"/>
  <c r="I23" i="1" a="1"/>
  <c r="I29" i="1" a="1"/>
  <c r="I17" i="1" a="1"/>
  <c r="I16" i="1" a="1"/>
  <c r="I18" i="1" a="1"/>
  <c r="I28" i="1" a="1"/>
  <c r="I30" i="1" a="1"/>
  <c r="I24" i="1" a="1"/>
  <c r="I19" i="1" a="1"/>
  <c r="I26" i="1" a="1"/>
  <c r="I14" i="1" a="1"/>
  <c r="I27" i="1" a="1"/>
  <c r="I22" i="1" a="1"/>
  <c r="I8" i="1" a="1"/>
  <c r="I15" i="1" a="1"/>
  <c r="I12" i="1" a="1"/>
  <c r="I11" i="1" a="1"/>
  <c r="I7" i="1" a="1"/>
  <c r="I10" i="1" a="1"/>
  <c r="I21" i="1" a="1"/>
  <c r="I25" i="1" a="1"/>
  <c r="I31" i="1" a="1"/>
  <c r="I6" i="1" a="1"/>
  <c r="G48" i="1" l="1"/>
  <c r="G3" i="1" s="1"/>
  <c r="H47" i="1"/>
  <c r="H46" i="1"/>
  <c r="H45" i="1"/>
  <c r="H44" i="1"/>
  <c r="H43" i="1"/>
  <c r="H42" i="1"/>
  <c r="H41" i="1"/>
  <c r="H40" i="1"/>
  <c r="H39" i="1"/>
  <c r="H38" i="1"/>
  <c r="H37" i="1"/>
  <c r="H35" i="1"/>
  <c r="H36" i="1"/>
  <c r="H34" i="1"/>
  <c r="I7" i="1"/>
  <c r="I9" i="1"/>
  <c r="I8" i="1"/>
  <c r="I10" i="1"/>
  <c r="I11" i="1"/>
  <c r="I12" i="1"/>
  <c r="I14" i="1"/>
  <c r="I16" i="1"/>
  <c r="I13" i="1"/>
  <c r="I15" i="1"/>
  <c r="I18" i="1"/>
  <c r="I17" i="1"/>
  <c r="I19" i="1"/>
  <c r="I21" i="1"/>
  <c r="I23" i="1"/>
  <c r="I25" i="1"/>
  <c r="I27" i="1"/>
  <c r="I29" i="1"/>
  <c r="I20" i="1"/>
  <c r="I22" i="1"/>
  <c r="I24" i="1"/>
  <c r="I26" i="1"/>
  <c r="I28" i="1"/>
  <c r="I30" i="1"/>
  <c r="I31" i="1"/>
  <c r="I32" i="1"/>
  <c r="I6" i="1"/>
  <c r="J5" i="1"/>
  <c r="J28" i="1" a="1"/>
  <c r="J29" i="1" a="1"/>
  <c r="J11" i="1" a="1"/>
  <c r="J13" i="1" a="1"/>
  <c r="J26" i="1" a="1"/>
  <c r="J12" i="1" a="1"/>
  <c r="J25" i="1" a="1"/>
  <c r="J27" i="1" a="1"/>
  <c r="J31" i="1" a="1"/>
  <c r="J21" i="1" a="1"/>
  <c r="J14" i="1" a="1"/>
  <c r="J18" i="1" a="1"/>
  <c r="J24" i="1" a="1"/>
  <c r="J16" i="1" a="1"/>
  <c r="J9" i="1" a="1"/>
  <c r="J7" i="1" a="1"/>
  <c r="J30" i="1" a="1"/>
  <c r="J20" i="1" a="1"/>
  <c r="J15" i="1" a="1"/>
  <c r="J23" i="1" a="1"/>
  <c r="J22" i="1" a="1"/>
  <c r="J10" i="1" a="1"/>
  <c r="J8" i="1" a="1"/>
  <c r="J32" i="1" a="1"/>
  <c r="J19" i="1" a="1"/>
  <c r="J6" i="1" a="1"/>
  <c r="J17" i="1" a="1"/>
  <c r="H48" i="1" l="1"/>
  <c r="H3" i="1" s="1"/>
  <c r="I46" i="1"/>
  <c r="I47" i="1"/>
  <c r="I45" i="1"/>
  <c r="I44" i="1"/>
  <c r="I43" i="1"/>
  <c r="I42" i="1"/>
  <c r="I41" i="1"/>
  <c r="I40" i="1"/>
  <c r="I39" i="1"/>
  <c r="I37" i="1"/>
  <c r="I38" i="1"/>
  <c r="I36" i="1"/>
  <c r="I35" i="1"/>
  <c r="I34" i="1"/>
  <c r="J8" i="1"/>
  <c r="J7" i="1"/>
  <c r="J9" i="1"/>
  <c r="J10" i="1"/>
  <c r="J11" i="1"/>
  <c r="J13" i="1"/>
  <c r="J15" i="1"/>
  <c r="J12" i="1"/>
  <c r="J14" i="1"/>
  <c r="J16" i="1"/>
  <c r="J17" i="1"/>
  <c r="J19" i="1"/>
  <c r="J18" i="1"/>
  <c r="J20" i="1"/>
  <c r="J22" i="1"/>
  <c r="J24" i="1"/>
  <c r="J26" i="1"/>
  <c r="J28" i="1"/>
  <c r="J31" i="1"/>
  <c r="J32" i="1"/>
  <c r="J21" i="1"/>
  <c r="J23" i="1"/>
  <c r="J25" i="1"/>
  <c r="J27" i="1"/>
  <c r="J29" i="1"/>
  <c r="J30" i="1"/>
  <c r="J6" i="1"/>
  <c r="K5" i="1"/>
  <c r="K29" i="1" a="1"/>
  <c r="K26" i="1" a="1"/>
  <c r="K27" i="1" a="1"/>
  <c r="K19" i="1" a="1"/>
  <c r="K30" i="1" a="1"/>
  <c r="K16" i="1" a="1"/>
  <c r="K14" i="1" a="1"/>
  <c r="K6" i="1" a="1"/>
  <c r="K23" i="1" a="1"/>
  <c r="K22" i="1" a="1"/>
  <c r="K9" i="1" a="1"/>
  <c r="K24" i="1" a="1"/>
  <c r="K18" i="1" a="1"/>
  <c r="K10" i="1" a="1"/>
  <c r="K15" i="1" a="1"/>
  <c r="K7" i="1" a="1"/>
  <c r="K17" i="1" a="1"/>
  <c r="K31" i="1" a="1"/>
  <c r="K32" i="1" a="1"/>
  <c r="K21" i="1" a="1"/>
  <c r="K20" i="1" a="1"/>
  <c r="K13" i="1" a="1"/>
  <c r="K12" i="1" a="1"/>
  <c r="K28" i="1" a="1"/>
  <c r="K25" i="1" a="1"/>
  <c r="K8" i="1" a="1"/>
  <c r="K11" i="1" a="1"/>
  <c r="I48" i="1" l="1"/>
  <c r="I3" i="1" s="1"/>
  <c r="J47" i="1"/>
  <c r="J46" i="1"/>
  <c r="J45" i="1"/>
  <c r="J44" i="1"/>
  <c r="J43" i="1"/>
  <c r="J41" i="1"/>
  <c r="J42" i="1"/>
  <c r="J40" i="1"/>
  <c r="J39" i="1"/>
  <c r="J38" i="1"/>
  <c r="J37" i="1"/>
  <c r="J35" i="1"/>
  <c r="J36" i="1"/>
  <c r="J34" i="1"/>
  <c r="K7" i="1"/>
  <c r="K9" i="1"/>
  <c r="K8" i="1"/>
  <c r="K10" i="1"/>
  <c r="K11" i="1"/>
  <c r="K12" i="1"/>
  <c r="K14" i="1"/>
  <c r="K16" i="1"/>
  <c r="K13" i="1"/>
  <c r="K15" i="1"/>
  <c r="K18" i="1"/>
  <c r="K17" i="1"/>
  <c r="K19" i="1"/>
  <c r="K20" i="1"/>
  <c r="K21" i="1"/>
  <c r="K23" i="1"/>
  <c r="K25" i="1"/>
  <c r="K27" i="1"/>
  <c r="K29" i="1"/>
  <c r="K22" i="1"/>
  <c r="K24" i="1"/>
  <c r="K26" i="1"/>
  <c r="K28" i="1"/>
  <c r="K30" i="1"/>
  <c r="K31" i="1"/>
  <c r="K32" i="1"/>
  <c r="K6" i="1"/>
  <c r="L5" i="1"/>
  <c r="L9" i="1" a="1"/>
  <c r="L15" i="1" a="1"/>
  <c r="L32" i="1" a="1"/>
  <c r="L13" i="1" a="1"/>
  <c r="L31" i="1" a="1"/>
  <c r="L27" i="1" a="1"/>
  <c r="L25" i="1" a="1"/>
  <c r="L17" i="1" a="1"/>
  <c r="L12" i="1" a="1"/>
  <c r="L7" i="1" a="1"/>
  <c r="L6" i="1" a="1"/>
  <c r="L29" i="1" a="1"/>
  <c r="L8" i="1" a="1"/>
  <c r="L16" i="1" a="1"/>
  <c r="L19" i="1" a="1"/>
  <c r="L26" i="1" a="1"/>
  <c r="L18" i="1" a="1"/>
  <c r="L23" i="1" a="1"/>
  <c r="L20" i="1" a="1"/>
  <c r="L21" i="1" a="1"/>
  <c r="L14" i="1" a="1"/>
  <c r="L28" i="1" a="1"/>
  <c r="L11" i="1" a="1"/>
  <c r="L24" i="1" a="1"/>
  <c r="L30" i="1" a="1"/>
  <c r="L10" i="1" a="1"/>
  <c r="L22" i="1" a="1"/>
  <c r="J48" i="1" l="1"/>
  <c r="J3" i="1" s="1"/>
  <c r="K46" i="1"/>
  <c r="K47" i="1"/>
  <c r="K45" i="1"/>
  <c r="K43" i="1"/>
  <c r="K44" i="1"/>
  <c r="K42" i="1"/>
  <c r="K41" i="1"/>
  <c r="K39" i="1"/>
  <c r="K40" i="1"/>
  <c r="K37" i="1"/>
  <c r="K38" i="1"/>
  <c r="K36" i="1"/>
  <c r="K35" i="1"/>
  <c r="K34" i="1"/>
  <c r="L8" i="1"/>
  <c r="L7" i="1"/>
  <c r="L9" i="1"/>
  <c r="L10" i="1"/>
  <c r="L13" i="1"/>
  <c r="L15" i="1"/>
  <c r="L11" i="1"/>
  <c r="L12" i="1"/>
  <c r="L14" i="1"/>
  <c r="L16" i="1"/>
  <c r="L17" i="1"/>
  <c r="L19" i="1"/>
  <c r="L18" i="1"/>
  <c r="L20" i="1"/>
  <c r="L22" i="1"/>
  <c r="L24" i="1"/>
  <c r="L26" i="1"/>
  <c r="L28" i="1"/>
  <c r="L31" i="1"/>
  <c r="L32" i="1"/>
  <c r="L21" i="1"/>
  <c r="L23" i="1"/>
  <c r="L25" i="1"/>
  <c r="L27" i="1"/>
  <c r="L29" i="1"/>
  <c r="L30" i="1"/>
  <c r="L6" i="1"/>
  <c r="M5" i="1"/>
  <c r="M18" i="1" a="1"/>
  <c r="M16" i="1" a="1"/>
  <c r="M11" i="1" a="1"/>
  <c r="M22" i="1" a="1"/>
  <c r="M32" i="1" a="1"/>
  <c r="M13" i="1" a="1"/>
  <c r="M21" i="1" a="1"/>
  <c r="M27" i="1" a="1"/>
  <c r="M15" i="1" a="1"/>
  <c r="M20" i="1" a="1"/>
  <c r="M9" i="1" a="1"/>
  <c r="M26" i="1" a="1"/>
  <c r="M31" i="1" a="1"/>
  <c r="M28" i="1" a="1"/>
  <c r="M29" i="1" a="1"/>
  <c r="M23" i="1" a="1"/>
  <c r="M8" i="1" a="1"/>
  <c r="M14" i="1" a="1"/>
  <c r="M12" i="1" a="1"/>
  <c r="M7" i="1" a="1"/>
  <c r="M30" i="1" a="1"/>
  <c r="M17" i="1" a="1"/>
  <c r="M24" i="1" a="1"/>
  <c r="M25" i="1" a="1"/>
  <c r="M10" i="1" a="1"/>
  <c r="M19" i="1" a="1"/>
  <c r="M6" i="1" a="1"/>
  <c r="K48" i="1" l="1"/>
  <c r="K3" i="1" s="1"/>
  <c r="L47" i="1"/>
  <c r="L46" i="1"/>
  <c r="L45" i="1"/>
  <c r="L44" i="1"/>
  <c r="L43" i="1"/>
  <c r="L41" i="1"/>
  <c r="L42" i="1"/>
  <c r="L40" i="1"/>
  <c r="L39" i="1"/>
  <c r="L38" i="1"/>
  <c r="L37" i="1"/>
  <c r="L35" i="1"/>
  <c r="L36" i="1"/>
  <c r="L34" i="1"/>
  <c r="M7" i="1"/>
  <c r="M9" i="1"/>
  <c r="M8" i="1"/>
  <c r="M10" i="1"/>
  <c r="M11" i="1"/>
  <c r="M12" i="1"/>
  <c r="M14" i="1"/>
  <c r="M16" i="1"/>
  <c r="M13" i="1"/>
  <c r="M15" i="1"/>
  <c r="M18" i="1"/>
  <c r="M17" i="1"/>
  <c r="M19" i="1"/>
  <c r="M21" i="1"/>
  <c r="M23" i="1"/>
  <c r="M25" i="1"/>
  <c r="M27" i="1"/>
  <c r="M29" i="1"/>
  <c r="M20" i="1"/>
  <c r="M22" i="1"/>
  <c r="M24" i="1"/>
  <c r="M26" i="1"/>
  <c r="M28" i="1"/>
  <c r="M30" i="1"/>
  <c r="M31" i="1"/>
  <c r="M32" i="1"/>
  <c r="M6" i="1"/>
  <c r="N5" i="1"/>
  <c r="N23" i="1" a="1"/>
  <c r="N24" i="1" a="1"/>
  <c r="N30" i="1" a="1"/>
  <c r="N7" i="1" a="1"/>
  <c r="N13" i="1" a="1"/>
  <c r="N18" i="1" a="1"/>
  <c r="N20" i="1" a="1"/>
  <c r="N25" i="1" a="1"/>
  <c r="N22" i="1" a="1"/>
  <c r="N19" i="1" a="1"/>
  <c r="N8" i="1" a="1"/>
  <c r="N17" i="1" a="1"/>
  <c r="N14" i="1" a="1"/>
  <c r="N6" i="1" a="1"/>
  <c r="N10" i="1" a="1"/>
  <c r="N16" i="1" a="1"/>
  <c r="N31" i="1" a="1"/>
  <c r="N21" i="1" a="1"/>
  <c r="N27" i="1" a="1"/>
  <c r="N15" i="1" a="1"/>
  <c r="N9" i="1" a="1"/>
  <c r="N11" i="1" a="1"/>
  <c r="N26" i="1" a="1"/>
  <c r="N29" i="1" a="1"/>
  <c r="N12" i="1" a="1"/>
  <c r="N28" i="1" a="1"/>
  <c r="N32" i="1" a="1"/>
  <c r="L48" i="1" l="1"/>
  <c r="L3" i="1" s="1"/>
  <c r="M46" i="1"/>
  <c r="M47" i="1"/>
  <c r="M45" i="1"/>
  <c r="M43" i="1"/>
  <c r="M44" i="1"/>
  <c r="M42" i="1"/>
  <c r="M41" i="1"/>
  <c r="M40" i="1"/>
  <c r="M39" i="1"/>
  <c r="M37" i="1"/>
  <c r="M38" i="1"/>
  <c r="M36" i="1"/>
  <c r="M35" i="1"/>
  <c r="M34" i="1"/>
  <c r="N8" i="1"/>
  <c r="N7" i="1"/>
  <c r="N9" i="1"/>
  <c r="N10" i="1"/>
  <c r="N11" i="1"/>
  <c r="N13" i="1"/>
  <c r="N15" i="1"/>
  <c r="N12" i="1"/>
  <c r="N14" i="1"/>
  <c r="N16" i="1"/>
  <c r="N17" i="1"/>
  <c r="N19" i="1"/>
  <c r="N18" i="1"/>
  <c r="N20" i="1"/>
  <c r="N22" i="1"/>
  <c r="N24" i="1"/>
  <c r="N26" i="1"/>
  <c r="N28" i="1"/>
  <c r="N31" i="1"/>
  <c r="N32" i="1"/>
  <c r="N21" i="1"/>
  <c r="N23" i="1"/>
  <c r="N25" i="1"/>
  <c r="N27" i="1"/>
  <c r="N29" i="1"/>
  <c r="N30" i="1"/>
  <c r="N6" i="1"/>
  <c r="O5" i="1"/>
  <c r="O6" i="1" a="1"/>
  <c r="O21" i="1" a="1"/>
  <c r="O10" i="1" a="1"/>
  <c r="O16" i="1" a="1"/>
  <c r="O15" i="1" a="1"/>
  <c r="O28" i="1" a="1"/>
  <c r="O30" i="1" a="1"/>
  <c r="O24" i="1" a="1"/>
  <c r="O7" i="1" a="1"/>
  <c r="O14" i="1" a="1"/>
  <c r="O25" i="1" a="1"/>
  <c r="O26" i="1" a="1"/>
  <c r="O20" i="1" a="1"/>
  <c r="O9" i="1" a="1"/>
  <c r="O19" i="1" a="1"/>
  <c r="O17" i="1" a="1"/>
  <c r="O13" i="1" a="1"/>
  <c r="O11" i="1" a="1"/>
  <c r="O12" i="1" a="1"/>
  <c r="O23" i="1" a="1"/>
  <c r="O29" i="1" a="1"/>
  <c r="O18" i="1" a="1"/>
  <c r="O8" i="1" a="1"/>
  <c r="O22" i="1" a="1"/>
  <c r="O31" i="1" a="1"/>
  <c r="O32" i="1" a="1"/>
  <c r="O27" i="1" a="1"/>
  <c r="M48" i="1" l="1"/>
  <c r="M3" i="1" s="1"/>
  <c r="N47" i="1"/>
  <c r="N46" i="1"/>
  <c r="N45" i="1"/>
  <c r="N44" i="1"/>
  <c r="N43" i="1"/>
  <c r="N41" i="1"/>
  <c r="N42" i="1"/>
  <c r="N40" i="1"/>
  <c r="N39" i="1"/>
  <c r="N38" i="1"/>
  <c r="N37" i="1"/>
  <c r="N35" i="1"/>
  <c r="N36" i="1"/>
  <c r="N34" i="1"/>
  <c r="O7" i="1"/>
  <c r="O9" i="1"/>
  <c r="O8" i="1"/>
  <c r="O10" i="1"/>
  <c r="O11" i="1"/>
  <c r="O12" i="1"/>
  <c r="O14" i="1"/>
  <c r="O16" i="1"/>
  <c r="O13" i="1"/>
  <c r="O15" i="1"/>
  <c r="O18" i="1"/>
  <c r="O17" i="1"/>
  <c r="O19" i="1"/>
  <c r="O21" i="1"/>
  <c r="O23" i="1"/>
  <c r="O25" i="1"/>
  <c r="O27" i="1"/>
  <c r="O29" i="1"/>
  <c r="O30" i="1"/>
  <c r="O20" i="1"/>
  <c r="O22" i="1"/>
  <c r="O24" i="1"/>
  <c r="O26" i="1"/>
  <c r="O28" i="1"/>
  <c r="O31" i="1"/>
  <c r="O32" i="1"/>
  <c r="O6" i="1"/>
  <c r="P5" i="1"/>
  <c r="P24" i="1" a="1"/>
  <c r="P32" i="1" a="1"/>
  <c r="P28" i="1" a="1"/>
  <c r="P8" i="1" a="1"/>
  <c r="P18" i="1" a="1"/>
  <c r="P21" i="1" a="1"/>
  <c r="P20" i="1" a="1"/>
  <c r="P10" i="1" a="1"/>
  <c r="P31" i="1" a="1"/>
  <c r="P11" i="1" a="1"/>
  <c r="P17" i="1" a="1"/>
  <c r="P19" i="1" a="1"/>
  <c r="P14" i="1" a="1"/>
  <c r="P16" i="1" a="1"/>
  <c r="P22" i="1" a="1"/>
  <c r="P7" i="1" a="1"/>
  <c r="P6" i="1" a="1"/>
  <c r="P27" i="1" a="1"/>
  <c r="P30" i="1" a="1"/>
  <c r="P23" i="1" a="1"/>
  <c r="P13" i="1" a="1"/>
  <c r="P25" i="1" a="1"/>
  <c r="P29" i="1" a="1"/>
  <c r="P12" i="1" a="1"/>
  <c r="P15" i="1" a="1"/>
  <c r="P9" i="1" a="1"/>
  <c r="P26" i="1" a="1"/>
  <c r="N48" i="1" l="1"/>
  <c r="N3" i="1" s="1"/>
  <c r="O47" i="1"/>
  <c r="O46" i="1"/>
  <c r="O45" i="1"/>
  <c r="O43" i="1"/>
  <c r="O44" i="1"/>
  <c r="O42" i="1"/>
  <c r="O41" i="1"/>
  <c r="O40" i="1"/>
  <c r="O39" i="1"/>
  <c r="O37" i="1"/>
  <c r="O38" i="1"/>
  <c r="O36" i="1"/>
  <c r="O35" i="1"/>
  <c r="O34" i="1"/>
  <c r="P8" i="1"/>
  <c r="P7" i="1"/>
  <c r="P9" i="1"/>
  <c r="P10" i="1"/>
  <c r="P13" i="1"/>
  <c r="P15" i="1"/>
  <c r="P11" i="1"/>
  <c r="P12" i="1"/>
  <c r="P14" i="1"/>
  <c r="P16" i="1"/>
  <c r="P17" i="1"/>
  <c r="P19" i="1"/>
  <c r="P18" i="1"/>
  <c r="P20" i="1"/>
  <c r="P22" i="1"/>
  <c r="P24" i="1"/>
  <c r="P26" i="1"/>
  <c r="P28" i="1"/>
  <c r="P31" i="1"/>
  <c r="P32" i="1"/>
  <c r="P21" i="1"/>
  <c r="P23" i="1"/>
  <c r="P25" i="1"/>
  <c r="P27" i="1"/>
  <c r="P29" i="1"/>
  <c r="P30" i="1"/>
  <c r="P6" i="1"/>
  <c r="Q5" i="1"/>
  <c r="Q27" i="1" a="1"/>
  <c r="Q32" i="1" a="1"/>
  <c r="Q19" i="1" a="1"/>
  <c r="Q31" i="1" a="1"/>
  <c r="Q29" i="1" a="1"/>
  <c r="Q6" i="1" a="1"/>
  <c r="Q23" i="1" a="1"/>
  <c r="Q11" i="1" a="1"/>
  <c r="Q21" i="1" a="1"/>
  <c r="Q12" i="1" a="1"/>
  <c r="Q26" i="1" a="1"/>
  <c r="Q16" i="1" a="1"/>
  <c r="Q24" i="1" a="1"/>
  <c r="Q9" i="1" a="1"/>
  <c r="Q13" i="1" a="1"/>
  <c r="Q25" i="1" a="1"/>
  <c r="Q17" i="1" a="1"/>
  <c r="Q15" i="1" a="1"/>
  <c r="Q7" i="1" a="1"/>
  <c r="Q30" i="1" a="1"/>
  <c r="Q20" i="1" a="1"/>
  <c r="Q14" i="1" a="1"/>
  <c r="Q18" i="1" a="1"/>
  <c r="Q22" i="1" a="1"/>
  <c r="Q10" i="1" a="1"/>
  <c r="Q28" i="1" a="1"/>
  <c r="Q8" i="1" a="1"/>
  <c r="O48" i="1" l="1"/>
  <c r="O3" i="1" s="1"/>
  <c r="P46" i="1"/>
  <c r="P47" i="1"/>
  <c r="P45" i="1"/>
  <c r="P44" i="1"/>
  <c r="P43" i="1"/>
  <c r="P41" i="1"/>
  <c r="P42" i="1"/>
  <c r="P40" i="1"/>
  <c r="P39" i="1"/>
  <c r="P38" i="1"/>
  <c r="P37" i="1"/>
  <c r="P35" i="1"/>
  <c r="P36" i="1"/>
  <c r="P34" i="1"/>
  <c r="Q7" i="1"/>
  <c r="Q9" i="1"/>
  <c r="Q8" i="1"/>
  <c r="Q10" i="1"/>
  <c r="Q11" i="1"/>
  <c r="Q12" i="1"/>
  <c r="Q14" i="1"/>
  <c r="Q16" i="1"/>
  <c r="Q13" i="1"/>
  <c r="Q15" i="1"/>
  <c r="Q18" i="1"/>
  <c r="Q17" i="1"/>
  <c r="Q19" i="1"/>
  <c r="Q21" i="1"/>
  <c r="Q23" i="1"/>
  <c r="Q25" i="1"/>
  <c r="Q27" i="1"/>
  <c r="Q29" i="1"/>
  <c r="Q30" i="1"/>
  <c r="Q20" i="1"/>
  <c r="Q22" i="1"/>
  <c r="Q24" i="1"/>
  <c r="Q26" i="1"/>
  <c r="Q28" i="1"/>
  <c r="Q31" i="1"/>
  <c r="Q32" i="1"/>
  <c r="Q6" i="1"/>
  <c r="R5" i="1"/>
  <c r="R12" i="1" a="1"/>
  <c r="R24" i="1" a="1"/>
  <c r="R29" i="1" a="1"/>
  <c r="R23" i="1" a="1"/>
  <c r="R11" i="1" a="1"/>
  <c r="R32" i="1" a="1"/>
  <c r="R20" i="1" a="1"/>
  <c r="R18" i="1" a="1"/>
  <c r="R28" i="1" a="1"/>
  <c r="R19" i="1" a="1"/>
  <c r="R31" i="1" a="1"/>
  <c r="R26" i="1" a="1"/>
  <c r="R27" i="1" a="1"/>
  <c r="R15" i="1" a="1"/>
  <c r="R22" i="1" a="1"/>
  <c r="R8" i="1" a="1"/>
  <c r="R13" i="1" a="1"/>
  <c r="R14" i="1" a="1"/>
  <c r="R30" i="1" a="1"/>
  <c r="R21" i="1" a="1"/>
  <c r="R17" i="1" a="1"/>
  <c r="R6" i="1" a="1"/>
  <c r="R16" i="1" a="1"/>
  <c r="R7" i="1" a="1"/>
  <c r="R9" i="1" a="1"/>
  <c r="R25" i="1" a="1"/>
  <c r="R10" i="1" a="1"/>
  <c r="P48" i="1" l="1"/>
  <c r="P3" i="1" s="1"/>
  <c r="Q47" i="1"/>
  <c r="Q46" i="1"/>
  <c r="Q45" i="1"/>
  <c r="Q44" i="1"/>
  <c r="Q43" i="1"/>
  <c r="Q42" i="1"/>
  <c r="Q41" i="1"/>
  <c r="Q40" i="1"/>
  <c r="Q39" i="1"/>
  <c r="Q37" i="1"/>
  <c r="Q38" i="1"/>
  <c r="Q36" i="1"/>
  <c r="Q35" i="1"/>
  <c r="Q34" i="1"/>
  <c r="R8" i="1"/>
  <c r="R7" i="1"/>
  <c r="R9" i="1"/>
  <c r="R10" i="1"/>
  <c r="R11" i="1"/>
  <c r="R13" i="1"/>
  <c r="R15" i="1"/>
  <c r="R12" i="1"/>
  <c r="R14" i="1"/>
  <c r="R16" i="1"/>
  <c r="R17" i="1"/>
  <c r="R19" i="1"/>
  <c r="R18" i="1"/>
  <c r="R20" i="1"/>
  <c r="R22" i="1"/>
  <c r="R24" i="1"/>
  <c r="R26" i="1"/>
  <c r="R28" i="1"/>
  <c r="R31" i="1"/>
  <c r="R32" i="1"/>
  <c r="R21" i="1"/>
  <c r="R23" i="1"/>
  <c r="R25" i="1"/>
  <c r="R27" i="1"/>
  <c r="R29" i="1"/>
  <c r="R30" i="1"/>
  <c r="R6" i="1"/>
  <c r="S5" i="1"/>
  <c r="S28" i="1" a="1"/>
  <c r="S16" i="1" a="1"/>
  <c r="S24" i="1" a="1"/>
  <c r="S11" i="1" a="1"/>
  <c r="S20" i="1" a="1"/>
  <c r="S7" i="1" a="1"/>
  <c r="S13" i="1" a="1"/>
  <c r="S6" i="1" a="1"/>
  <c r="S29" i="1" a="1"/>
  <c r="S32" i="1" a="1"/>
  <c r="S10" i="1" a="1"/>
  <c r="S17" i="1" a="1"/>
  <c r="S8" i="1" a="1"/>
  <c r="S21" i="1" a="1"/>
  <c r="S31" i="1" a="1"/>
  <c r="S30" i="1" a="1"/>
  <c r="S27" i="1" a="1"/>
  <c r="S26" i="1" a="1"/>
  <c r="S22" i="1" a="1"/>
  <c r="S14" i="1" a="1"/>
  <c r="S23" i="1" a="1"/>
  <c r="S19" i="1" a="1"/>
  <c r="S15" i="1" a="1"/>
  <c r="S12" i="1" a="1"/>
  <c r="S9" i="1" a="1"/>
  <c r="S25" i="1" a="1"/>
  <c r="S18" i="1" a="1"/>
  <c r="Q48" i="1" l="1"/>
  <c r="Q3" i="1" s="1"/>
  <c r="R46" i="1"/>
  <c r="R47" i="1"/>
  <c r="R45" i="1"/>
  <c r="R43" i="1"/>
  <c r="R44" i="1"/>
  <c r="R42" i="1"/>
  <c r="R41" i="1"/>
  <c r="R40" i="1"/>
  <c r="R39" i="1"/>
  <c r="R38" i="1"/>
  <c r="R37" i="1"/>
  <c r="R36" i="1"/>
  <c r="R35" i="1"/>
  <c r="R34" i="1"/>
  <c r="S7" i="1"/>
  <c r="S9" i="1"/>
  <c r="S8" i="1"/>
  <c r="S10" i="1"/>
  <c r="S11" i="1"/>
  <c r="S12" i="1"/>
  <c r="S14" i="1"/>
  <c r="S16" i="1"/>
  <c r="S13" i="1"/>
  <c r="S15" i="1"/>
  <c r="S18" i="1"/>
  <c r="S17" i="1"/>
  <c r="S19" i="1"/>
  <c r="S21" i="1"/>
  <c r="S23" i="1"/>
  <c r="S25" i="1"/>
  <c r="S27" i="1"/>
  <c r="S29" i="1"/>
  <c r="S30" i="1"/>
  <c r="S20" i="1"/>
  <c r="S22" i="1"/>
  <c r="S24" i="1"/>
  <c r="S26" i="1"/>
  <c r="S28" i="1"/>
  <c r="S31" i="1"/>
  <c r="S32" i="1"/>
  <c r="S6" i="1"/>
  <c r="T5" i="1"/>
  <c r="T13" i="1" a="1"/>
  <c r="T30" i="1" a="1"/>
  <c r="T27" i="1" a="1"/>
  <c r="T8" i="1" a="1"/>
  <c r="T10" i="1" a="1"/>
  <c r="T12" i="1" a="1"/>
  <c r="T19" i="1" a="1"/>
  <c r="T25" i="1" a="1"/>
  <c r="T14" i="1" a="1"/>
  <c r="T32" i="1" a="1"/>
  <c r="T23" i="1" a="1"/>
  <c r="T11" i="1" a="1"/>
  <c r="T20" i="1" a="1"/>
  <c r="T26" i="1" a="1"/>
  <c r="T18" i="1" a="1"/>
  <c r="T15" i="1" a="1"/>
  <c r="T6" i="1" a="1"/>
  <c r="T28" i="1" a="1"/>
  <c r="T31" i="1" a="1"/>
  <c r="T29" i="1" a="1"/>
  <c r="T17" i="1" a="1"/>
  <c r="T24" i="1" a="1"/>
  <c r="T7" i="1" a="1"/>
  <c r="T21" i="1" a="1"/>
  <c r="T16" i="1" a="1"/>
  <c r="T22" i="1" a="1"/>
  <c r="T9" i="1" a="1"/>
  <c r="R48" i="1" l="1"/>
  <c r="R3" i="1" s="1"/>
  <c r="S47" i="1"/>
  <c r="S46" i="1"/>
  <c r="S45" i="1"/>
  <c r="S44" i="1"/>
  <c r="S43" i="1"/>
  <c r="S42" i="1"/>
  <c r="S41" i="1"/>
  <c r="S40" i="1"/>
  <c r="S39" i="1"/>
  <c r="S37" i="1"/>
  <c r="S38" i="1"/>
  <c r="S36" i="1"/>
  <c r="S35" i="1"/>
  <c r="S34" i="1"/>
  <c r="T8" i="1"/>
  <c r="T7" i="1"/>
  <c r="T9" i="1"/>
  <c r="T10" i="1"/>
  <c r="T13" i="1"/>
  <c r="T15" i="1"/>
  <c r="T11" i="1"/>
  <c r="T12" i="1"/>
  <c r="T14" i="1"/>
  <c r="T16" i="1"/>
  <c r="T17" i="1"/>
  <c r="T19" i="1"/>
  <c r="T18" i="1"/>
  <c r="T20" i="1"/>
  <c r="T22" i="1"/>
  <c r="T24" i="1"/>
  <c r="T26" i="1"/>
  <c r="T28" i="1"/>
  <c r="T31" i="1"/>
  <c r="T32" i="1"/>
  <c r="T21" i="1"/>
  <c r="T23" i="1"/>
  <c r="T25" i="1"/>
  <c r="T27" i="1"/>
  <c r="T29" i="1"/>
  <c r="T30" i="1"/>
  <c r="T6" i="1"/>
  <c r="U5" i="1"/>
  <c r="U7" i="1" a="1"/>
  <c r="U25" i="1" a="1"/>
  <c r="U6" i="1" a="1"/>
  <c r="U28" i="1" a="1"/>
  <c r="U17" i="1" a="1"/>
  <c r="U31" i="1" a="1"/>
  <c r="U22" i="1" a="1"/>
  <c r="U19" i="1" a="1"/>
  <c r="U26" i="1" a="1"/>
  <c r="U30" i="1" a="1"/>
  <c r="U23" i="1" a="1"/>
  <c r="U18" i="1" a="1"/>
  <c r="U20" i="1" a="1"/>
  <c r="U11" i="1" a="1"/>
  <c r="U12" i="1" a="1"/>
  <c r="U21" i="1" a="1"/>
  <c r="U14" i="1" a="1"/>
  <c r="U8" i="1" a="1"/>
  <c r="U10" i="1" a="1"/>
  <c r="U32" i="1" a="1"/>
  <c r="U16" i="1" a="1"/>
  <c r="U9" i="1" a="1"/>
  <c r="U24" i="1" a="1"/>
  <c r="U27" i="1" a="1"/>
  <c r="U29" i="1" a="1"/>
  <c r="U15" i="1" a="1"/>
  <c r="U13" i="1" a="1"/>
  <c r="S48" i="1" l="1"/>
  <c r="S3" i="1" s="1"/>
  <c r="T47" i="1"/>
  <c r="T46" i="1"/>
  <c r="T45" i="1"/>
  <c r="T43" i="1"/>
  <c r="T44" i="1"/>
  <c r="T41" i="1"/>
  <c r="T42" i="1"/>
  <c r="T40" i="1"/>
  <c r="T39" i="1"/>
  <c r="T38" i="1"/>
  <c r="T37" i="1"/>
  <c r="T35" i="1"/>
  <c r="T36" i="1"/>
  <c r="T34" i="1"/>
  <c r="U7" i="1"/>
  <c r="U9" i="1"/>
  <c r="U8" i="1"/>
  <c r="U10" i="1"/>
  <c r="U11" i="1"/>
  <c r="U12" i="1"/>
  <c r="U14" i="1"/>
  <c r="U13" i="1"/>
  <c r="U15" i="1"/>
  <c r="U16" i="1"/>
  <c r="U18" i="1"/>
  <c r="U17" i="1"/>
  <c r="U19" i="1"/>
  <c r="U21" i="1"/>
  <c r="U23" i="1"/>
  <c r="U25" i="1"/>
  <c r="U27" i="1"/>
  <c r="U29" i="1"/>
  <c r="U30" i="1"/>
  <c r="U20" i="1"/>
  <c r="U22" i="1"/>
  <c r="U24" i="1"/>
  <c r="U26" i="1"/>
  <c r="U28" i="1"/>
  <c r="U31" i="1"/>
  <c r="U32" i="1"/>
  <c r="U6" i="1"/>
  <c r="V5" i="1"/>
  <c r="V7" i="1" a="1"/>
  <c r="V19" i="1" a="1"/>
  <c r="V24" i="1" a="1"/>
  <c r="V25" i="1" a="1"/>
  <c r="V17" i="1" a="1"/>
  <c r="V22" i="1" a="1"/>
  <c r="V23" i="1" a="1"/>
  <c r="V6" i="1" a="1"/>
  <c r="V8" i="1" a="1"/>
  <c r="V29" i="1" a="1"/>
  <c r="V13" i="1" a="1"/>
  <c r="V16" i="1" a="1"/>
  <c r="V18" i="1" a="1"/>
  <c r="V9" i="1" a="1"/>
  <c r="V15" i="1" a="1"/>
  <c r="V31" i="1" a="1"/>
  <c r="V30" i="1" a="1"/>
  <c r="V21" i="1" a="1"/>
  <c r="V20" i="1" a="1"/>
  <c r="V14" i="1" a="1"/>
  <c r="V27" i="1" a="1"/>
  <c r="V10" i="1" a="1"/>
  <c r="V32" i="1" a="1"/>
  <c r="V11" i="1" a="1"/>
  <c r="V28" i="1" a="1"/>
  <c r="V26" i="1" a="1"/>
  <c r="V12" i="1" a="1"/>
  <c r="T48" i="1" l="1"/>
  <c r="T3" i="1" s="1"/>
  <c r="U47" i="1"/>
  <c r="U46" i="1"/>
  <c r="U45" i="1"/>
  <c r="U44" i="1"/>
  <c r="U43" i="1"/>
  <c r="U42" i="1"/>
  <c r="U41" i="1"/>
  <c r="U40" i="1"/>
  <c r="U39" i="1"/>
  <c r="U38" i="1"/>
  <c r="U37" i="1"/>
  <c r="U36" i="1"/>
  <c r="U35" i="1"/>
  <c r="U34" i="1"/>
  <c r="V8" i="1"/>
  <c r="V7" i="1"/>
  <c r="V9" i="1"/>
  <c r="V10" i="1"/>
  <c r="V11" i="1"/>
  <c r="V13" i="1"/>
  <c r="V15" i="1"/>
  <c r="V12" i="1"/>
  <c r="V14" i="1"/>
  <c r="V16" i="1"/>
  <c r="V17" i="1"/>
  <c r="V19" i="1"/>
  <c r="V18" i="1"/>
  <c r="V20" i="1"/>
  <c r="V22" i="1"/>
  <c r="V24" i="1"/>
  <c r="V26" i="1"/>
  <c r="V28" i="1"/>
  <c r="V31" i="1"/>
  <c r="V32" i="1"/>
  <c r="V21" i="1"/>
  <c r="V23" i="1"/>
  <c r="V25" i="1"/>
  <c r="V27" i="1"/>
  <c r="V29" i="1"/>
  <c r="V30" i="1"/>
  <c r="V6" i="1"/>
  <c r="W5" i="1"/>
  <c r="W21" i="1" a="1"/>
  <c r="W14" i="1" a="1"/>
  <c r="W20" i="1" a="1"/>
  <c r="W15" i="1" a="1"/>
  <c r="W32" i="1" a="1"/>
  <c r="W8" i="1" a="1"/>
  <c r="W16" i="1" a="1"/>
  <c r="W12" i="1" a="1"/>
  <c r="W26" i="1" a="1"/>
  <c r="W10" i="1" a="1"/>
  <c r="W7" i="1" a="1"/>
  <c r="W6" i="1" a="1"/>
  <c r="W25" i="1" a="1"/>
  <c r="W18" i="1" a="1"/>
  <c r="W29" i="1" a="1"/>
  <c r="W17" i="1" a="1"/>
  <c r="W22" i="1" a="1"/>
  <c r="W31" i="1" a="1"/>
  <c r="W28" i="1" a="1"/>
  <c r="W13" i="1" a="1"/>
  <c r="W23" i="1" a="1"/>
  <c r="W9" i="1" a="1"/>
  <c r="W30" i="1" a="1"/>
  <c r="W11" i="1" a="1"/>
  <c r="W24" i="1" a="1"/>
  <c r="W27" i="1" a="1"/>
  <c r="W19" i="1" a="1"/>
  <c r="U48" i="1" l="1"/>
  <c r="U3" i="1" s="1"/>
  <c r="V46" i="1"/>
  <c r="V47" i="1"/>
  <c r="V45" i="1"/>
  <c r="V43" i="1"/>
  <c r="V44" i="1"/>
  <c r="V41" i="1"/>
  <c r="V42" i="1"/>
  <c r="V40" i="1"/>
  <c r="V39" i="1"/>
  <c r="V38" i="1"/>
  <c r="V37" i="1"/>
  <c r="V36" i="1"/>
  <c r="V35" i="1"/>
  <c r="V34" i="1"/>
  <c r="W7" i="1"/>
  <c r="W9" i="1"/>
  <c r="W8" i="1"/>
  <c r="W10" i="1"/>
  <c r="W12" i="1"/>
  <c r="W14" i="1"/>
  <c r="W11" i="1"/>
  <c r="W13" i="1"/>
  <c r="W15" i="1"/>
  <c r="W16" i="1"/>
  <c r="W18" i="1"/>
  <c r="W17" i="1"/>
  <c r="W19" i="1"/>
  <c r="W21" i="1"/>
  <c r="W23" i="1"/>
  <c r="W25" i="1"/>
  <c r="W27" i="1"/>
  <c r="W29" i="1"/>
  <c r="W30" i="1"/>
  <c r="W20" i="1"/>
  <c r="W22" i="1"/>
  <c r="W24" i="1"/>
  <c r="W26" i="1"/>
  <c r="W28" i="1"/>
  <c r="W31" i="1"/>
  <c r="W32" i="1"/>
  <c r="W6" i="1"/>
  <c r="X5" i="1"/>
  <c r="X10" i="1" a="1"/>
  <c r="X18" i="1" a="1"/>
  <c r="X31" i="1" a="1"/>
  <c r="X16" i="1" a="1"/>
  <c r="X29" i="1" a="1"/>
  <c r="X26" i="1" a="1"/>
  <c r="X8" i="1" a="1"/>
  <c r="X9" i="1" a="1"/>
  <c r="X23" i="1" a="1"/>
  <c r="X32" i="1" a="1"/>
  <c r="X24" i="1" a="1"/>
  <c r="X28" i="1" a="1"/>
  <c r="X13" i="1" a="1"/>
  <c r="X22" i="1" a="1"/>
  <c r="X27" i="1" a="1"/>
  <c r="X20" i="1" a="1"/>
  <c r="X17" i="1" a="1"/>
  <c r="X19" i="1" a="1"/>
  <c r="X7" i="1" a="1"/>
  <c r="X25" i="1" a="1"/>
  <c r="X14" i="1" a="1"/>
  <c r="X30" i="1" a="1"/>
  <c r="X21" i="1" a="1"/>
  <c r="X11" i="1" a="1"/>
  <c r="X6" i="1" a="1"/>
  <c r="X15" i="1" a="1"/>
  <c r="X12" i="1" a="1"/>
  <c r="V48" i="1" l="1"/>
  <c r="V3" i="1" s="1"/>
  <c r="W47" i="1"/>
  <c r="W46" i="1"/>
  <c r="W45" i="1"/>
  <c r="W44" i="1"/>
  <c r="W43" i="1"/>
  <c r="W42" i="1"/>
  <c r="W41" i="1"/>
  <c r="W40" i="1"/>
  <c r="W39" i="1"/>
  <c r="W37" i="1"/>
  <c r="W38" i="1"/>
  <c r="W36" i="1"/>
  <c r="W35" i="1"/>
  <c r="W34" i="1"/>
  <c r="X8" i="1"/>
  <c r="X7" i="1"/>
  <c r="X9" i="1"/>
  <c r="X10" i="1"/>
  <c r="X11" i="1"/>
  <c r="X13" i="1"/>
  <c r="X15" i="1"/>
  <c r="X12" i="1"/>
  <c r="X14" i="1"/>
  <c r="X16" i="1"/>
  <c r="X17" i="1"/>
  <c r="X19" i="1"/>
  <c r="X18" i="1"/>
  <c r="X20" i="1"/>
  <c r="X22" i="1"/>
  <c r="X24" i="1"/>
  <c r="X26" i="1"/>
  <c r="X28" i="1"/>
  <c r="X31" i="1"/>
  <c r="X32" i="1"/>
  <c r="X21" i="1"/>
  <c r="X23" i="1"/>
  <c r="X25" i="1"/>
  <c r="X27" i="1"/>
  <c r="X29" i="1"/>
  <c r="X30" i="1"/>
  <c r="X6" i="1"/>
  <c r="Y5" i="1"/>
  <c r="Y24" i="1" a="1"/>
  <c r="Y9" i="1" a="1"/>
  <c r="Y25" i="1" a="1"/>
  <c r="Y32" i="1" a="1"/>
  <c r="Y8" i="1" a="1"/>
  <c r="Y15" i="1" a="1"/>
  <c r="Y13" i="1" a="1"/>
  <c r="Y10" i="1" a="1"/>
  <c r="Y6" i="1" a="1"/>
  <c r="Y30" i="1" a="1"/>
  <c r="Y16" i="1" a="1"/>
  <c r="Y18" i="1" a="1"/>
  <c r="Y20" i="1" a="1"/>
  <c r="Y7" i="1" a="1"/>
  <c r="Y26" i="1" a="1"/>
  <c r="Y17" i="1" a="1"/>
  <c r="Y14" i="1" a="1"/>
  <c r="Y21" i="1" a="1"/>
  <c r="Y19" i="1" a="1"/>
  <c r="Y22" i="1" a="1"/>
  <c r="Y12" i="1" a="1"/>
  <c r="Y23" i="1" a="1"/>
  <c r="Y29" i="1" a="1"/>
  <c r="Y27" i="1" a="1"/>
  <c r="Y11" i="1" a="1"/>
  <c r="Y31" i="1" a="1"/>
  <c r="Y28" i="1" a="1"/>
  <c r="W48" i="1" l="1"/>
  <c r="W3" i="1" s="1"/>
  <c r="X47" i="1"/>
  <c r="X46" i="1"/>
  <c r="X45" i="1"/>
  <c r="X44" i="1"/>
  <c r="X43" i="1"/>
  <c r="X41" i="1"/>
  <c r="X42" i="1"/>
  <c r="X40" i="1"/>
  <c r="X39" i="1"/>
  <c r="X38" i="1"/>
  <c r="X37" i="1"/>
  <c r="X35" i="1"/>
  <c r="X36" i="1"/>
  <c r="X34" i="1"/>
  <c r="Y7" i="1"/>
  <c r="Y9" i="1"/>
  <c r="Y8" i="1"/>
  <c r="Y10" i="1"/>
  <c r="Y12" i="1"/>
  <c r="Y14" i="1"/>
  <c r="Y11" i="1"/>
  <c r="Y13" i="1"/>
  <c r="Y15" i="1"/>
  <c r="Y16" i="1"/>
  <c r="Y18" i="1"/>
  <c r="Y17" i="1"/>
  <c r="Y19" i="1"/>
  <c r="Y21" i="1"/>
  <c r="Y23" i="1"/>
  <c r="Y25" i="1"/>
  <c r="Y27" i="1"/>
  <c r="Y29" i="1"/>
  <c r="Y30" i="1"/>
  <c r="Y20" i="1"/>
  <c r="Y22" i="1"/>
  <c r="Y24" i="1"/>
  <c r="Y26" i="1"/>
  <c r="Y28" i="1"/>
  <c r="Y31" i="1"/>
  <c r="Y32" i="1"/>
  <c r="Y6" i="1"/>
  <c r="Z5" i="1"/>
  <c r="Z13" i="1" a="1"/>
  <c r="Z14" i="1" a="1"/>
  <c r="Z22" i="1" a="1"/>
  <c r="Z31" i="1" a="1"/>
  <c r="Z17" i="1" a="1"/>
  <c r="Z26" i="1" a="1"/>
  <c r="Z6" i="1" a="1"/>
  <c r="Z18" i="1" a="1"/>
  <c r="Z23" i="1" a="1"/>
  <c r="Z19" i="1" a="1"/>
  <c r="Z12" i="1" a="1"/>
  <c r="Z10" i="1" a="1"/>
  <c r="Z24" i="1" a="1"/>
  <c r="Z32" i="1" a="1"/>
  <c r="Z28" i="1" a="1"/>
  <c r="Z27" i="1" a="1"/>
  <c r="Z9" i="1" a="1"/>
  <c r="Z7" i="1" a="1"/>
  <c r="Z25" i="1" a="1"/>
  <c r="Z20" i="1" a="1"/>
  <c r="Z8" i="1" a="1"/>
  <c r="Z29" i="1" a="1"/>
  <c r="Z16" i="1" a="1"/>
  <c r="Z11" i="1" a="1"/>
  <c r="Z21" i="1" a="1"/>
  <c r="Z15" i="1" a="1"/>
  <c r="Z30" i="1" a="1"/>
  <c r="X48" i="1" l="1"/>
  <c r="X3" i="1" s="1"/>
  <c r="Y47" i="1"/>
  <c r="Y46" i="1"/>
  <c r="Y45" i="1"/>
  <c r="Y44" i="1"/>
  <c r="Y43" i="1"/>
  <c r="Y42" i="1"/>
  <c r="Y41" i="1"/>
  <c r="Y40" i="1"/>
  <c r="Y39" i="1"/>
  <c r="Y37" i="1"/>
  <c r="Y38" i="1"/>
  <c r="Y36" i="1"/>
  <c r="Y35" i="1"/>
  <c r="Y34" i="1"/>
  <c r="Z8" i="1"/>
  <c r="Z7" i="1"/>
  <c r="Z9" i="1"/>
  <c r="Z10" i="1"/>
  <c r="Z11" i="1"/>
  <c r="Z13" i="1"/>
  <c r="Z15" i="1"/>
  <c r="Z12" i="1"/>
  <c r="Z14" i="1"/>
  <c r="Z16" i="1"/>
  <c r="Z17" i="1"/>
  <c r="Z19" i="1"/>
  <c r="Z18" i="1"/>
  <c r="Z20" i="1"/>
  <c r="Z22" i="1"/>
  <c r="Z24" i="1"/>
  <c r="Z26" i="1"/>
  <c r="Z28" i="1"/>
  <c r="Z31" i="1"/>
  <c r="Z32" i="1"/>
  <c r="Z21" i="1"/>
  <c r="Z23" i="1"/>
  <c r="Z25" i="1"/>
  <c r="Z27" i="1"/>
  <c r="Z29" i="1"/>
  <c r="Z30" i="1"/>
  <c r="Z6" i="1"/>
  <c r="AA5" i="1"/>
  <c r="AA21" i="1" a="1"/>
  <c r="AA7" i="1" a="1"/>
  <c r="AA10" i="1" a="1"/>
  <c r="AA8" i="1" a="1"/>
  <c r="AA15" i="1" a="1"/>
  <c r="AA9" i="1" a="1"/>
  <c r="AA32" i="1" a="1"/>
  <c r="AA25" i="1" a="1"/>
  <c r="AA23" i="1" a="1"/>
  <c r="AA26" i="1" a="1"/>
  <c r="AA16" i="1" a="1"/>
  <c r="AA13" i="1" a="1"/>
  <c r="AA27" i="1" a="1"/>
  <c r="AA30" i="1" a="1"/>
  <c r="AA6" i="1" a="1"/>
  <c r="AA20" i="1" a="1"/>
  <c r="AA24" i="1" a="1"/>
  <c r="AA19" i="1" a="1"/>
  <c r="AA12" i="1" a="1"/>
  <c r="AA29" i="1" a="1"/>
  <c r="AA18" i="1" a="1"/>
  <c r="AA17" i="1" a="1"/>
  <c r="AA31" i="1" a="1"/>
  <c r="AA22" i="1" a="1"/>
  <c r="AA11" i="1" a="1"/>
  <c r="AA28" i="1" a="1"/>
  <c r="AA14" i="1" a="1"/>
  <c r="Y48" i="1" l="1"/>
  <c r="Y3" i="1" s="1"/>
  <c r="Z47" i="1"/>
  <c r="Z46" i="1"/>
  <c r="Z45" i="1"/>
  <c r="Z43" i="1"/>
  <c r="Z44" i="1"/>
  <c r="Z41" i="1"/>
  <c r="Z42" i="1"/>
  <c r="Z40" i="1"/>
  <c r="Z39" i="1"/>
  <c r="Z38" i="1"/>
  <c r="Z37" i="1"/>
  <c r="Z36" i="1"/>
  <c r="Z35" i="1"/>
  <c r="Z34" i="1"/>
  <c r="AA7" i="1"/>
  <c r="AA9" i="1"/>
  <c r="AA8" i="1"/>
  <c r="AA10" i="1"/>
  <c r="AA12" i="1"/>
  <c r="AA14" i="1"/>
  <c r="AA11" i="1"/>
  <c r="AA13" i="1"/>
  <c r="AA15" i="1"/>
  <c r="AA16" i="1"/>
  <c r="AA18" i="1"/>
  <c r="AA17" i="1"/>
  <c r="AA19" i="1"/>
  <c r="AA21" i="1"/>
  <c r="AA23" i="1"/>
  <c r="AA25" i="1"/>
  <c r="AA27" i="1"/>
  <c r="AA29" i="1"/>
  <c r="AA30" i="1"/>
  <c r="AA20" i="1"/>
  <c r="AA22" i="1"/>
  <c r="AA24" i="1"/>
  <c r="AA26" i="1"/>
  <c r="AA28" i="1"/>
  <c r="AA31" i="1"/>
  <c r="AA32" i="1"/>
  <c r="AA6" i="1"/>
  <c r="AB5" i="1"/>
  <c r="AB26" i="1" a="1"/>
  <c r="AB23" i="1" a="1"/>
  <c r="AB27" i="1" a="1"/>
  <c r="AB13" i="1" a="1"/>
  <c r="AB28" i="1" a="1"/>
  <c r="AB16" i="1" a="1"/>
  <c r="AB30" i="1" a="1"/>
  <c r="AB9" i="1" a="1"/>
  <c r="AB6" i="1" a="1"/>
  <c r="AB17" i="1" a="1"/>
  <c r="AB15" i="1" a="1"/>
  <c r="AB31" i="1" a="1"/>
  <c r="AB24" i="1" a="1"/>
  <c r="AB32" i="1" a="1"/>
  <c r="AB25" i="1" a="1"/>
  <c r="AB18" i="1" a="1"/>
  <c r="AB12" i="1" a="1"/>
  <c r="AB21" i="1" a="1"/>
  <c r="AB8" i="1" a="1"/>
  <c r="AB29" i="1" a="1"/>
  <c r="AB20" i="1" a="1"/>
  <c r="AB14" i="1" a="1"/>
  <c r="AB22" i="1" a="1"/>
  <c r="AB7" i="1" a="1"/>
  <c r="AB10" i="1" a="1"/>
  <c r="AB19" i="1" a="1"/>
  <c r="AB11" i="1" a="1"/>
  <c r="Z48" i="1" l="1"/>
  <c r="Z3" i="1" s="1"/>
  <c r="AA47" i="1"/>
  <c r="AA46" i="1"/>
  <c r="AA45" i="1"/>
  <c r="AA44" i="1"/>
  <c r="AA43" i="1"/>
  <c r="AA42" i="1"/>
  <c r="AA41" i="1"/>
  <c r="AA40" i="1"/>
  <c r="AA39" i="1"/>
  <c r="AA38" i="1"/>
  <c r="AA37" i="1"/>
  <c r="AA36" i="1"/>
  <c r="AA35" i="1"/>
  <c r="AA34" i="1"/>
  <c r="AB8" i="1"/>
  <c r="AB7" i="1"/>
  <c r="AB9" i="1"/>
  <c r="AB10" i="1"/>
  <c r="AB11" i="1"/>
  <c r="AB13" i="1"/>
  <c r="AB15" i="1"/>
  <c r="AB12" i="1"/>
  <c r="AB14" i="1"/>
  <c r="AB17" i="1"/>
  <c r="AB19" i="1"/>
  <c r="AB16" i="1"/>
  <c r="AB18" i="1"/>
  <c r="AB20" i="1"/>
  <c r="AB22" i="1"/>
  <c r="AB24" i="1"/>
  <c r="AB26" i="1"/>
  <c r="AB28" i="1"/>
  <c r="AB31" i="1"/>
  <c r="AB32" i="1"/>
  <c r="AB21" i="1"/>
  <c r="AB23" i="1"/>
  <c r="AB25" i="1"/>
  <c r="AB27" i="1"/>
  <c r="AB29" i="1"/>
  <c r="AB30" i="1"/>
  <c r="AB6" i="1"/>
  <c r="AC5" i="1"/>
  <c r="AC28" i="1" a="1"/>
  <c r="AC18" i="1" a="1"/>
  <c r="AC17" i="1" a="1"/>
  <c r="AC15" i="1" a="1"/>
  <c r="AC19" i="1" a="1"/>
  <c r="AC29" i="1" a="1"/>
  <c r="AC30" i="1" a="1"/>
  <c r="AC31" i="1" a="1"/>
  <c r="AC25" i="1" a="1"/>
  <c r="AC6" i="1" a="1"/>
  <c r="AC23" i="1" a="1"/>
  <c r="AC14" i="1" a="1"/>
  <c r="AC27" i="1" a="1"/>
  <c r="AC20" i="1" a="1"/>
  <c r="AC11" i="1" a="1"/>
  <c r="AC24" i="1" a="1"/>
  <c r="AC10" i="1" a="1"/>
  <c r="AC22" i="1" a="1"/>
  <c r="AC12" i="1" a="1"/>
  <c r="AC32" i="1" a="1"/>
  <c r="AC8" i="1" a="1"/>
  <c r="AC21" i="1" a="1"/>
  <c r="AC13" i="1" a="1"/>
  <c r="AC7" i="1" a="1"/>
  <c r="AC16" i="1" a="1"/>
  <c r="AC9" i="1" a="1"/>
  <c r="AC26" i="1" a="1"/>
  <c r="AA48" i="1" l="1"/>
  <c r="AA3" i="1" s="1"/>
  <c r="AB46" i="1"/>
  <c r="AB47" i="1"/>
  <c r="AB45" i="1"/>
  <c r="AB43" i="1"/>
  <c r="AB44" i="1"/>
  <c r="AB41" i="1"/>
  <c r="AB42" i="1"/>
  <c r="AB40" i="1"/>
  <c r="AB39" i="1"/>
  <c r="AB38" i="1"/>
  <c r="AB37" i="1"/>
  <c r="AB36" i="1"/>
  <c r="AB35" i="1"/>
  <c r="AB34" i="1"/>
  <c r="AC7" i="1"/>
  <c r="AC8" i="1"/>
  <c r="AC9" i="1"/>
  <c r="AC10" i="1"/>
  <c r="AC12" i="1"/>
  <c r="AC14" i="1"/>
  <c r="AC11" i="1"/>
  <c r="AC13" i="1"/>
  <c r="AC15" i="1"/>
  <c r="AC16" i="1"/>
  <c r="AC18" i="1"/>
  <c r="AC17" i="1"/>
  <c r="AC19" i="1"/>
  <c r="AC21" i="1"/>
  <c r="AC23" i="1"/>
  <c r="AC25" i="1"/>
  <c r="AC27" i="1"/>
  <c r="AC29" i="1"/>
  <c r="AC30" i="1"/>
  <c r="AC20" i="1"/>
  <c r="AC22" i="1"/>
  <c r="AC24" i="1"/>
  <c r="AC26" i="1"/>
  <c r="AC28" i="1"/>
  <c r="AC31" i="1"/>
  <c r="AC32" i="1"/>
  <c r="AC6" i="1"/>
  <c r="AD5" i="1"/>
  <c r="AD23" i="1" a="1"/>
  <c r="AD30" i="1" a="1"/>
  <c r="AD21" i="1" a="1"/>
  <c r="AD17" i="1" a="1"/>
  <c r="AD32" i="1" a="1"/>
  <c r="AD24" i="1" a="1"/>
  <c r="AD28" i="1" a="1"/>
  <c r="AD7" i="1" a="1"/>
  <c r="AD13" i="1" a="1"/>
  <c r="AD25" i="1" a="1"/>
  <c r="AD12" i="1" a="1"/>
  <c r="AD19" i="1" a="1"/>
  <c r="AD31" i="1" a="1"/>
  <c r="AD8" i="1" a="1"/>
  <c r="AD10" i="1" a="1"/>
  <c r="AD20" i="1" a="1"/>
  <c r="AD9" i="1" a="1"/>
  <c r="AD6" i="1" a="1"/>
  <c r="AD15" i="1" a="1"/>
  <c r="AD26" i="1" a="1"/>
  <c r="AD14" i="1" a="1"/>
  <c r="AD18" i="1" a="1"/>
  <c r="AD11" i="1" a="1"/>
  <c r="AD27" i="1" a="1"/>
  <c r="AD22" i="1" a="1"/>
  <c r="AD29" i="1" a="1"/>
  <c r="AD16" i="1" a="1"/>
  <c r="AB48" i="1" l="1"/>
  <c r="AB3" i="1" s="1"/>
  <c r="AC47" i="1"/>
  <c r="AC46" i="1"/>
  <c r="AC45" i="1"/>
  <c r="AC44" i="1"/>
  <c r="AC43" i="1"/>
  <c r="AC42" i="1"/>
  <c r="AC41" i="1"/>
  <c r="AC40" i="1"/>
  <c r="AC39" i="1"/>
  <c r="AC37" i="1"/>
  <c r="AC38" i="1"/>
  <c r="AC36" i="1"/>
  <c r="AC35" i="1"/>
  <c r="AC34" i="1"/>
  <c r="AD8" i="1"/>
  <c r="AD7" i="1"/>
  <c r="AD9" i="1"/>
  <c r="AD10" i="1"/>
  <c r="AD11" i="1"/>
  <c r="AD13" i="1"/>
  <c r="AD15" i="1"/>
  <c r="AD12" i="1"/>
  <c r="AD14" i="1"/>
  <c r="AD17" i="1"/>
  <c r="AD19" i="1"/>
  <c r="AD16" i="1"/>
  <c r="AD18" i="1"/>
  <c r="AD20" i="1"/>
  <c r="AD22" i="1"/>
  <c r="AD24" i="1"/>
  <c r="AD26" i="1"/>
  <c r="AD28" i="1"/>
  <c r="AD31" i="1"/>
  <c r="AD32" i="1"/>
  <c r="AD21" i="1"/>
  <c r="AD23" i="1"/>
  <c r="AD25" i="1"/>
  <c r="AD27" i="1"/>
  <c r="AD29" i="1"/>
  <c r="AD30" i="1"/>
  <c r="AD6" i="1"/>
  <c r="AE5" i="1"/>
  <c r="AE17" i="1" a="1"/>
  <c r="AE10" i="1" a="1"/>
  <c r="AE24" i="1" a="1"/>
  <c r="AE18" i="1" a="1"/>
  <c r="AE13" i="1" a="1"/>
  <c r="AE21" i="1" a="1"/>
  <c r="AE12" i="1" a="1"/>
  <c r="AE15" i="1" a="1"/>
  <c r="AE11" i="1" a="1"/>
  <c r="AE9" i="1" a="1"/>
  <c r="AE6" i="1" a="1"/>
  <c r="AE26" i="1" a="1"/>
  <c r="AE29" i="1" a="1"/>
  <c r="AE23" i="1" a="1"/>
  <c r="AE7" i="1" a="1"/>
  <c r="AE28" i="1" a="1"/>
  <c r="AE16" i="1" a="1"/>
  <c r="AE8" i="1" a="1"/>
  <c r="AE32" i="1" a="1"/>
  <c r="AE20" i="1" a="1"/>
  <c r="AE14" i="1" a="1"/>
  <c r="AE30" i="1" a="1"/>
  <c r="AE25" i="1" a="1"/>
  <c r="AE27" i="1" a="1"/>
  <c r="AE31" i="1" a="1"/>
  <c r="AE22" i="1" a="1"/>
  <c r="AE19" i="1" a="1"/>
  <c r="AC48" i="1" l="1"/>
  <c r="AC3" i="1" s="1"/>
  <c r="AD47" i="1"/>
  <c r="AD46" i="1"/>
  <c r="AD45" i="1"/>
  <c r="AD43" i="1"/>
  <c r="AD44" i="1"/>
  <c r="AD41" i="1"/>
  <c r="AD42" i="1"/>
  <c r="AD40" i="1"/>
  <c r="AD39" i="1"/>
  <c r="AD38" i="1"/>
  <c r="AD37" i="1"/>
  <c r="AD35" i="1"/>
  <c r="AD36" i="1"/>
  <c r="AD34" i="1"/>
  <c r="AE7" i="1"/>
  <c r="AE8" i="1"/>
  <c r="AE9" i="1"/>
  <c r="AE10" i="1"/>
  <c r="AE12" i="1"/>
  <c r="AE14" i="1"/>
  <c r="AE11" i="1"/>
  <c r="AE13" i="1"/>
  <c r="AE15" i="1"/>
  <c r="AE16" i="1"/>
  <c r="AE18" i="1"/>
  <c r="AE17" i="1"/>
  <c r="AE19" i="1"/>
  <c r="AE21" i="1"/>
  <c r="AE23" i="1"/>
  <c r="AE25" i="1"/>
  <c r="AE27" i="1"/>
  <c r="AE29" i="1"/>
  <c r="AE30" i="1"/>
  <c r="AE20" i="1"/>
  <c r="AE22" i="1"/>
  <c r="AE24" i="1"/>
  <c r="AE26" i="1"/>
  <c r="AE28" i="1"/>
  <c r="AE31" i="1"/>
  <c r="AE32" i="1"/>
  <c r="AE6" i="1"/>
  <c r="AF5" i="1"/>
  <c r="AF10" i="1" a="1"/>
  <c r="AF19" i="1" a="1"/>
  <c r="AF6" i="1" a="1"/>
  <c r="AF7" i="1" a="1"/>
  <c r="AF23" i="1" a="1"/>
  <c r="AF16" i="1" a="1"/>
  <c r="AF31" i="1" a="1"/>
  <c r="AF14" i="1" a="1"/>
  <c r="AF15" i="1" a="1"/>
  <c r="AF18" i="1" a="1"/>
  <c r="AF30" i="1" a="1"/>
  <c r="AF20" i="1" a="1"/>
  <c r="AF32" i="1" a="1"/>
  <c r="AF8" i="1" a="1"/>
  <c r="AF9" i="1" a="1"/>
  <c r="AF24" i="1" a="1"/>
  <c r="AF11" i="1" a="1"/>
  <c r="AF22" i="1" a="1"/>
  <c r="AF29" i="1" a="1"/>
  <c r="AF28" i="1" a="1"/>
  <c r="AF21" i="1" a="1"/>
  <c r="AF26" i="1" a="1"/>
  <c r="AF12" i="1" a="1"/>
  <c r="AF13" i="1" a="1"/>
  <c r="AF27" i="1" a="1"/>
  <c r="AF25" i="1" a="1"/>
  <c r="AF17" i="1" a="1"/>
  <c r="AD48" i="1" l="1"/>
  <c r="AD3" i="1" s="1"/>
  <c r="AE47" i="1"/>
  <c r="AE46" i="1"/>
  <c r="AE45" i="1"/>
  <c r="AE44" i="1"/>
  <c r="AE43" i="1"/>
  <c r="AE42" i="1"/>
  <c r="AE41" i="1"/>
  <c r="AE40" i="1"/>
  <c r="AE39" i="1"/>
  <c r="AE38" i="1"/>
  <c r="AE37" i="1"/>
  <c r="AE36" i="1"/>
  <c r="AE35" i="1"/>
  <c r="AE34" i="1"/>
  <c r="AF8" i="1"/>
  <c r="AF7" i="1"/>
  <c r="AF9" i="1"/>
  <c r="AF10" i="1"/>
  <c r="AF11" i="1"/>
  <c r="AF13" i="1"/>
  <c r="AF15" i="1"/>
  <c r="AF12" i="1"/>
  <c r="AF14" i="1"/>
  <c r="AF17" i="1"/>
  <c r="AF19" i="1"/>
  <c r="AF16" i="1"/>
  <c r="AF18" i="1"/>
  <c r="AF20" i="1"/>
  <c r="AF22" i="1"/>
  <c r="AF24" i="1"/>
  <c r="AF26" i="1"/>
  <c r="AF28" i="1"/>
  <c r="AF31" i="1"/>
  <c r="AF32" i="1"/>
  <c r="AF21" i="1"/>
  <c r="AF23" i="1"/>
  <c r="AF25" i="1"/>
  <c r="AF27" i="1"/>
  <c r="AF29" i="1"/>
  <c r="AF30" i="1"/>
  <c r="AF6" i="1"/>
  <c r="AG5" i="1"/>
  <c r="AG21" i="1" a="1"/>
  <c r="AG26" i="1" a="1"/>
  <c r="AG25" i="1" a="1"/>
  <c r="AG31" i="1" a="1"/>
  <c r="AG18" i="1" a="1"/>
  <c r="AG10" i="1" a="1"/>
  <c r="AG20" i="1" a="1"/>
  <c r="AG13" i="1" a="1"/>
  <c r="AG11" i="1" a="1"/>
  <c r="AG23" i="1" a="1"/>
  <c r="AG9" i="1" a="1"/>
  <c r="AG22" i="1" a="1"/>
  <c r="AG29" i="1" a="1"/>
  <c r="AG14" i="1" a="1"/>
  <c r="AG8" i="1" a="1"/>
  <c r="AG19" i="1" a="1"/>
  <c r="AG27" i="1" a="1"/>
  <c r="AG17" i="1" a="1"/>
  <c r="AG6" i="1" a="1"/>
  <c r="AG24" i="1" a="1"/>
  <c r="AG16" i="1" a="1"/>
  <c r="AG15" i="1" a="1"/>
  <c r="AG32" i="1" a="1"/>
  <c r="AG28" i="1" a="1"/>
  <c r="AG7" i="1" a="1"/>
  <c r="AG12" i="1" a="1"/>
  <c r="AG30" i="1" a="1"/>
  <c r="AE48" i="1" l="1"/>
  <c r="AE3" i="1" s="1"/>
  <c r="AF46" i="1"/>
  <c r="AF47" i="1"/>
  <c r="AF45" i="1"/>
  <c r="AF43" i="1"/>
  <c r="AF44" i="1"/>
  <c r="AF41" i="1"/>
  <c r="AF42" i="1"/>
  <c r="AF40" i="1"/>
  <c r="AF39" i="1"/>
  <c r="AF38" i="1"/>
  <c r="AF37" i="1"/>
  <c r="AF35" i="1"/>
  <c r="AF36" i="1"/>
  <c r="AF34" i="1"/>
  <c r="AG7" i="1"/>
  <c r="AG8" i="1"/>
  <c r="AG10" i="1"/>
  <c r="AG9" i="1"/>
  <c r="AG12" i="1"/>
  <c r="AG14" i="1"/>
  <c r="AG11" i="1"/>
  <c r="AG13" i="1"/>
  <c r="AG15" i="1"/>
  <c r="AG16" i="1"/>
  <c r="AG18" i="1"/>
  <c r="AG17" i="1"/>
  <c r="AG19" i="1"/>
  <c r="AG21" i="1"/>
  <c r="AG23" i="1"/>
  <c r="AG25" i="1"/>
  <c r="AG27" i="1"/>
  <c r="AG29" i="1"/>
  <c r="AG30" i="1"/>
  <c r="AG20" i="1"/>
  <c r="AG22" i="1"/>
  <c r="AG24" i="1"/>
  <c r="AG26" i="1"/>
  <c r="AG28" i="1"/>
  <c r="AG31" i="1"/>
  <c r="AG32" i="1"/>
  <c r="AG6" i="1"/>
  <c r="AH5" i="1"/>
  <c r="AH28" i="1" a="1"/>
  <c r="AH27" i="1" a="1"/>
  <c r="AH13" i="1" a="1"/>
  <c r="AH30" i="1" a="1"/>
  <c r="AH17" i="1" a="1"/>
  <c r="AH23" i="1" a="1"/>
  <c r="AH32" i="1" a="1"/>
  <c r="AH15" i="1" a="1"/>
  <c r="AH12" i="1" a="1"/>
  <c r="AH29" i="1" a="1"/>
  <c r="AH24" i="1" a="1"/>
  <c r="AH10" i="1" a="1"/>
  <c r="AH7" i="1" a="1"/>
  <c r="AH25" i="1" a="1"/>
  <c r="AH19" i="1" a="1"/>
  <c r="AH18" i="1" a="1"/>
  <c r="AH14" i="1" a="1"/>
  <c r="AH16" i="1" a="1"/>
  <c r="AH20" i="1" a="1"/>
  <c r="AH9" i="1" a="1"/>
  <c r="AH6" i="1" a="1"/>
  <c r="AH11" i="1" a="1"/>
  <c r="AH31" i="1" a="1"/>
  <c r="AH21" i="1" a="1"/>
  <c r="AH22" i="1" a="1"/>
  <c r="AH8" i="1" a="1"/>
  <c r="AH26" i="1" a="1"/>
  <c r="AF48" i="1" l="1"/>
  <c r="AF3" i="1" s="1"/>
  <c r="AG47" i="1"/>
  <c r="AG46" i="1"/>
  <c r="AG45" i="1"/>
  <c r="AG44" i="1"/>
  <c r="AG43" i="1"/>
  <c r="AG42" i="1"/>
  <c r="AG41" i="1"/>
  <c r="AG40" i="1"/>
  <c r="AG39" i="1"/>
  <c r="AG38" i="1"/>
  <c r="AG37" i="1"/>
  <c r="AG36" i="1"/>
  <c r="AG35" i="1"/>
  <c r="AG34" i="1"/>
  <c r="AH8" i="1"/>
  <c r="AH7" i="1"/>
  <c r="AH9" i="1"/>
  <c r="AH10" i="1"/>
  <c r="AH11" i="1"/>
  <c r="AH13" i="1"/>
  <c r="AH15" i="1"/>
  <c r="AH12" i="1"/>
  <c r="AH14" i="1"/>
  <c r="AH17" i="1"/>
  <c r="AH16" i="1"/>
  <c r="AH18" i="1"/>
  <c r="AH19" i="1"/>
  <c r="AH20" i="1"/>
  <c r="AH22" i="1"/>
  <c r="AH24" i="1"/>
  <c r="AH26" i="1"/>
  <c r="AH28" i="1"/>
  <c r="AH31" i="1"/>
  <c r="AH32" i="1"/>
  <c r="AH21" i="1"/>
  <c r="AH23" i="1"/>
  <c r="AH25" i="1"/>
  <c r="AH27" i="1"/>
  <c r="AH29" i="1"/>
  <c r="AH30" i="1"/>
  <c r="AH6" i="1"/>
  <c r="AI5" i="1"/>
  <c r="AI8" i="1" a="1"/>
  <c r="AI15" i="1" a="1"/>
  <c r="AI12" i="1" a="1"/>
  <c r="AI32" i="1" a="1"/>
  <c r="AI10" i="1" a="1"/>
  <c r="AI22" i="1" a="1"/>
  <c r="AI31" i="1" a="1"/>
  <c r="AI13" i="1" a="1"/>
  <c r="AI24" i="1" a="1"/>
  <c r="AI9" i="1" a="1"/>
  <c r="AI29" i="1" a="1"/>
  <c r="AI23" i="1" a="1"/>
  <c r="AI17" i="1" a="1"/>
  <c r="AI21" i="1" a="1"/>
  <c r="AI26" i="1" a="1"/>
  <c r="AI6" i="1" a="1"/>
  <c r="AI11" i="1" a="1"/>
  <c r="AI19" i="1" a="1"/>
  <c r="AI16" i="1" a="1"/>
  <c r="AI14" i="1" a="1"/>
  <c r="AI28" i="1" a="1"/>
  <c r="AI20" i="1" a="1"/>
  <c r="AI30" i="1" a="1"/>
  <c r="AI27" i="1" a="1"/>
  <c r="AI25" i="1" a="1"/>
  <c r="AI7" i="1" a="1"/>
  <c r="AI18" i="1" a="1"/>
  <c r="AG48" i="1" l="1"/>
  <c r="AG3" i="1" s="1"/>
  <c r="AH47" i="1"/>
  <c r="AH46" i="1"/>
  <c r="AH45" i="1"/>
  <c r="AH43" i="1"/>
  <c r="AH44" i="1"/>
  <c r="AH41" i="1"/>
  <c r="AH42" i="1"/>
  <c r="AH40" i="1"/>
  <c r="AH39" i="1"/>
  <c r="AH38" i="1"/>
  <c r="AH37" i="1"/>
  <c r="AH36" i="1"/>
  <c r="AH35" i="1"/>
  <c r="AH34" i="1"/>
  <c r="AI7" i="1"/>
  <c r="AI8" i="1"/>
  <c r="AI10" i="1"/>
  <c r="AI9" i="1"/>
  <c r="AI12" i="1"/>
  <c r="AI14" i="1"/>
  <c r="AI11" i="1"/>
  <c r="AI13" i="1"/>
  <c r="AI15" i="1"/>
  <c r="AI16" i="1"/>
  <c r="AI18" i="1"/>
  <c r="AI17" i="1"/>
  <c r="AI19" i="1"/>
  <c r="AI21" i="1"/>
  <c r="AI23" i="1"/>
  <c r="AI25" i="1"/>
  <c r="AI27" i="1"/>
  <c r="AI29" i="1"/>
  <c r="AI30" i="1"/>
  <c r="AI20" i="1"/>
  <c r="AI22" i="1"/>
  <c r="AI24" i="1"/>
  <c r="AI26" i="1"/>
  <c r="AI28" i="1"/>
  <c r="AI31" i="1"/>
  <c r="AI32" i="1"/>
  <c r="AI6" i="1"/>
  <c r="AH48" i="1" l="1"/>
  <c r="AH3" i="1" s="1"/>
  <c r="AI47" i="1"/>
  <c r="AI46" i="1"/>
  <c r="AI45" i="1"/>
  <c r="AI44" i="1"/>
  <c r="AI43" i="1"/>
  <c r="AI42" i="1"/>
  <c r="AI41" i="1"/>
  <c r="AI40" i="1"/>
  <c r="AI39" i="1"/>
  <c r="AI37" i="1"/>
  <c r="AI38" i="1"/>
  <c r="AI36" i="1"/>
  <c r="AI35" i="1"/>
  <c r="AI34" i="1"/>
  <c r="AI48" i="1" l="1"/>
  <c r="AI3" i="1" l="1"/>
  <c r="Y1" i="1"/>
  <c r="AE1" i="1" s="1"/>
</calcChain>
</file>

<file path=xl/sharedStrings.xml><?xml version="1.0" encoding="utf-8"?>
<sst xmlns="http://schemas.openxmlformats.org/spreadsheetml/2006/main" count="143" uniqueCount="116">
  <si>
    <t>année</t>
  </si>
  <si>
    <t>NOM</t>
  </si>
  <si>
    <t>DATE DE DEBUT</t>
  </si>
  <si>
    <t>DATE DE FIN</t>
  </si>
  <si>
    <t>MOTIF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</si>
  <si>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</si>
  <si>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</si>
  <si>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</si>
  <si>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</si>
  <si>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</si>
  <si>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</si>
  <si>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</si>
  <si>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</si>
  <si>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</si>
  <si>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</si>
  <si>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</si>
  <si>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</si>
  <si>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</si>
  <si>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</si>
  <si>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</si>
  <si>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</si>
  <si>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</si>
  <si>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</si>
  <si>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</si>
  <si>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</si>
  <si>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nom21</t>
  </si>
  <si>
    <t>nom22</t>
  </si>
  <si>
    <t>nom23</t>
  </si>
  <si>
    <t>nom24</t>
  </si>
  <si>
    <t>nom25</t>
  </si>
  <si>
    <t>nom26</t>
  </si>
  <si>
    <t>nom27</t>
  </si>
  <si>
    <t>GRD1</t>
  </si>
  <si>
    <t>GRD2</t>
  </si>
  <si>
    <t>GRD3</t>
  </si>
  <si>
    <t>GRD4</t>
  </si>
  <si>
    <t>GRD5</t>
  </si>
  <si>
    <t>GRD6</t>
  </si>
  <si>
    <t>GRD7</t>
  </si>
  <si>
    <t>GRD8</t>
  </si>
  <si>
    <t>GRD9</t>
  </si>
  <si>
    <t>GRD10</t>
  </si>
  <si>
    <t>GRD11</t>
  </si>
  <si>
    <t>GRD12</t>
  </si>
  <si>
    <t>GRD13</t>
  </si>
  <si>
    <t>GRD14</t>
  </si>
  <si>
    <t>GRD15</t>
  </si>
  <si>
    <t>GRD16</t>
  </si>
  <si>
    <t>GRD17</t>
  </si>
  <si>
    <t>GRD18</t>
  </si>
  <si>
    <t>GRD19</t>
  </si>
  <si>
    <t>GRD20</t>
  </si>
  <si>
    <t>GRD21</t>
  </si>
  <si>
    <t>GRD22</t>
  </si>
  <si>
    <t>GRD23</t>
  </si>
  <si>
    <t>GRD24</t>
  </si>
  <si>
    <t>GRD25</t>
  </si>
  <si>
    <t>GRD26</t>
  </si>
  <si>
    <t>GRD27</t>
  </si>
  <si>
    <t>FONC1</t>
  </si>
  <si>
    <t>FONC2</t>
  </si>
  <si>
    <t>FONC3</t>
  </si>
  <si>
    <t>FONC4</t>
  </si>
  <si>
    <t>FONC5</t>
  </si>
  <si>
    <t>FONC6</t>
  </si>
  <si>
    <t>FONC7</t>
  </si>
  <si>
    <t>FONC8</t>
  </si>
  <si>
    <t>FONC9</t>
  </si>
  <si>
    <t>FONC10</t>
  </si>
  <si>
    <t>FONC11</t>
  </si>
  <si>
    <t>FONC12</t>
  </si>
  <si>
    <t>FONC13</t>
  </si>
  <si>
    <t>FONC14</t>
  </si>
  <si>
    <t>FONC15</t>
  </si>
  <si>
    <t>FONC16</t>
  </si>
  <si>
    <t>FONC17</t>
  </si>
  <si>
    <t>FONC18</t>
  </si>
  <si>
    <t>FONC19</t>
  </si>
  <si>
    <t>FONC20</t>
  </si>
  <si>
    <t>FONC21</t>
  </si>
  <si>
    <t>FONC22</t>
  </si>
  <si>
    <t>FONC23</t>
  </si>
  <si>
    <t>FONC24</t>
  </si>
  <si>
    <t>FONC25</t>
  </si>
  <si>
    <t>FONC26</t>
  </si>
  <si>
    <t>FONC27</t>
  </si>
  <si>
    <t>Nom</t>
  </si>
  <si>
    <t>Grade</t>
  </si>
  <si>
    <t>Fonction</t>
  </si>
  <si>
    <t>Lieu</t>
  </si>
  <si>
    <t>PERM</t>
  </si>
  <si>
    <t>SOIR</t>
  </si>
  <si>
    <t>W-E</t>
  </si>
  <si>
    <t>PREV-P</t>
  </si>
  <si>
    <t>RECUP</t>
  </si>
  <si>
    <t>PREV-R</t>
  </si>
  <si>
    <t>PCP RTT</t>
  </si>
  <si>
    <t>MATIN</t>
  </si>
  <si>
    <t>P D J</t>
  </si>
  <si>
    <t>RS SOIR</t>
  </si>
  <si>
    <t>GAL</t>
  </si>
  <si>
    <t>CN3</t>
  </si>
  <si>
    <t>DELES</t>
  </si>
  <si>
    <t>MURA</t>
  </si>
  <si>
    <t>MISSION</t>
  </si>
  <si>
    <t>OPINT</t>
  </si>
  <si>
    <t>OPEX</t>
  </si>
  <si>
    <t>STAGE</t>
  </si>
  <si>
    <t>GARDE</t>
  </si>
  <si>
    <t>SEMAI</t>
  </si>
  <si>
    <t>CONG-MAT</t>
  </si>
  <si>
    <t>CONG-PAT</t>
  </si>
  <si>
    <t>PATC</t>
  </si>
  <si>
    <t>EFFECTIF :</t>
  </si>
  <si>
    <t>Taux d'absenteisme Mensuel</t>
  </si>
  <si>
    <t>Taux d'absenteisme Annuel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</si>
</sst>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"/>
    <numFmt numFmtId="165" formatCode="dd"/>
    <numFmt numFmtId="166" formatCode="&quot;Planning Direction du mois de&quot;\ mmmm\ yyyy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Algerian"/>
      <family val="5"/>
    </font>
    <font>
      <b/>
      <sz val="11"/>
      <color theme="1"/>
      <name val="Algerian"/>
      <family val="5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22"/>
      <color theme="1"/>
      <name val="Baskerville Old Face"/>
      <family val="1"/>
    </font>
    <font>
      <b/>
      <sz val="18"/>
      <color theme="1"/>
      <name val="Baskerville Old Face"/>
      <family val="1"/>
    </font>
    <font>
      <b/>
      <sz val="14"/>
      <color rgb="FFFF0000"/>
      <name val="Arial Black"/>
      <family val="2"/>
    </font>
    <font>
      <sz val="16"/>
      <color theme="3" tint="0.39997558519241921"/>
      <name val="Algerian"/>
      <family val="5"/>
    </font>
    <font>
      <sz val="18"/>
      <color theme="3" tint="0.39997558519241921"/>
      <name val="Algerian"/>
      <family val="5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4">
    <border>
      <left/>
      <right/>
      <top/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45">
    <xf numFmtId="0" fontId="0" fillId="0" borderId="0" xfId="0"/>
    <xf numFmtId="164" fontId="1" fillId="0" borderId="2" xfId="0" applyNumberFormat="1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165" fontId="1" fillId="0" borderId="5" xfId="0" applyNumberFormat="1" applyFont="1" applyBorder="1" applyAlignment="1">
      <alignment horizontal="center" vertical="center"/>
    </xf>
    <xf numFmtId="165" fontId="1" fillId="0" borderId="6" xfId="0" applyNumberFormat="1" applyFont="1" applyBorder="1" applyAlignment="1">
      <alignment horizontal="center" vertical="center"/>
    </xf>
    <xf numFmtId="14" fontId="0" fillId="0" borderId="0" xfId="0" applyNumberFormat="1"/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0" fillId="0" borderId="0" xfId="0" applyFont="1" applyFill="1" applyBorder="1"/>
    <xf numFmtId="14" fontId="0" fillId="0" borderId="0" xfId="0" applyNumberFormat="1" applyFont="1" applyFill="1" applyBorder="1"/>
    <xf numFmtId="14" fontId="0" fillId="0" borderId="0" xfId="0" applyNumberFormat="1" applyFont="1" applyFill="1" applyBorder="1" applyAlignment="1">
      <alignment horizontal="left" indent="1"/>
    </xf>
    <xf numFmtId="0" fontId="0" fillId="2" borderId="5" xfId="0" applyFont="1" applyFill="1" applyBorder="1" applyAlignment="1">
      <alignment horizontal="center" vertical="center"/>
    </xf>
    <xf numFmtId="0" fontId="0" fillId="3" borderId="0" xfId="0" applyFill="1"/>
    <xf numFmtId="0" fontId="0" fillId="2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0" fontId="4" fillId="0" borderId="8" xfId="0" applyNumberFormat="1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10" fontId="7" fillId="0" borderId="10" xfId="0" applyNumberFormat="1" applyFont="1" applyBorder="1" applyAlignment="1">
      <alignment horizontal="center" vertical="center"/>
    </xf>
    <xf numFmtId="10" fontId="7" fillId="0" borderId="11" xfId="0" applyNumberFormat="1" applyFont="1" applyBorder="1" applyAlignment="1">
      <alignment horizontal="center" vertical="center"/>
    </xf>
    <xf numFmtId="10" fontId="7" fillId="0" borderId="7" xfId="0" applyNumberFormat="1" applyFont="1" applyBorder="1" applyAlignment="1">
      <alignment horizontal="center" vertical="center"/>
    </xf>
    <xf numFmtId="10" fontId="7" fillId="0" borderId="13" xfId="0" applyNumberFormat="1" applyFont="1" applyBorder="1" applyAlignment="1">
      <alignment horizontal="center" vertical="center"/>
    </xf>
    <xf numFmtId="166" fontId="5" fillId="0" borderId="9" xfId="0" applyNumberFormat="1" applyFont="1" applyBorder="1" applyAlignment="1">
      <alignment horizontal="center" vertical="center"/>
    </xf>
    <xf numFmtId="166" fontId="5" fillId="0" borderId="10" xfId="0" applyNumberFormat="1" applyFont="1" applyBorder="1" applyAlignment="1">
      <alignment horizontal="center" vertical="center"/>
    </xf>
    <xf numFmtId="166" fontId="5" fillId="0" borderId="11" xfId="0" applyNumberFormat="1" applyFont="1" applyBorder="1" applyAlignment="1">
      <alignment horizontal="center" vertical="center"/>
    </xf>
    <xf numFmtId="166" fontId="5" fillId="0" borderId="12" xfId="0" applyNumberFormat="1" applyFont="1" applyBorder="1" applyAlignment="1">
      <alignment horizontal="center" vertical="center"/>
    </xf>
    <xf numFmtId="166" fontId="5" fillId="0" borderId="7" xfId="0" applyNumberFormat="1" applyFont="1" applyBorder="1" applyAlignment="1">
      <alignment horizontal="center" vertical="center"/>
    </xf>
    <xf numFmtId="166" fontId="5" fillId="0" borderId="13" xfId="0" applyNumberFormat="1" applyFont="1" applyBorder="1" applyAlignment="1">
      <alignment horizontal="center" vertical="center"/>
    </xf>
    <xf numFmtId="0" fontId="6" fillId="0" borderId="9" xfId="0" applyFont="1" applyBorder="1" applyAlignment="1">
      <alignment horizontal="right" vertical="center"/>
    </xf>
    <xf numFmtId="0" fontId="6" fillId="0" borderId="10" xfId="0" applyFont="1" applyBorder="1" applyAlignment="1">
      <alignment horizontal="right" vertical="center"/>
    </xf>
    <xf numFmtId="0" fontId="6" fillId="0" borderId="12" xfId="0" applyFont="1" applyBorder="1" applyAlignment="1">
      <alignment horizontal="right" vertical="center"/>
    </xf>
    <xf numFmtId="0" fontId="6" fillId="0" borderId="7" xfId="0" applyFont="1" applyBorder="1" applyAlignment="1">
      <alignment horizontal="right" vertical="center"/>
    </xf>
    <xf numFmtId="0" fontId="6" fillId="0" borderId="10" xfId="0" applyFont="1" applyBorder="1" applyAlignment="1">
      <alignment horizontal="left" vertical="center"/>
    </xf>
    <xf numFmtId="0" fontId="6" fillId="0" borderId="11" xfId="0" applyFont="1" applyBorder="1" applyAlignment="1">
      <alignment horizontal="left" vertical="center"/>
    </xf>
    <xf numFmtId="0" fontId="6" fillId="0" borderId="7" xfId="0" applyFont="1" applyBorder="1" applyAlignment="1">
      <alignment horizontal="left" vertical="center"/>
    </xf>
    <xf numFmtId="0" fontId="6" fillId="0" borderId="13" xfId="0" applyFont="1" applyBorder="1" applyAlignment="1">
      <alignment horizontal="left" vertical="center"/>
    </xf>
    <xf numFmtId="0" fontId="8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0" fillId="0" borderId="8" xfId="0" applyBorder="1" applyAlignment="1">
      <alignment horizontal="center"/>
    </xf>
  </cellXfs>
  <cellStyles count="1">
    <cellStyle name="Normal" xfId="0" builtinId="0"/>
  </cellStyles>
  <dxfs count="28"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rgb="FFFF0000"/>
      </font>
      <fill>
        <patternFill patternType="lightVertical">
          <bgColor rgb="FF92D050"/>
        </patternFill>
      </fill>
    </dxf>
    <dxf>
      <font>
        <b/>
        <i val="0"/>
        <color theme="0"/>
      </font>
      <fill>
        <patternFill>
          <bgColor theme="0" tint="-0.24994659260841701"/>
        </patternFill>
      </fill>
    </dxf>
    <dxf>
      <font>
        <b/>
        <i val="0"/>
        <color rgb="FFFF0000"/>
      </font>
      <fill>
        <patternFill patternType="lightVertical">
          <bgColor theme="0" tint="-0.24994659260841701"/>
        </patternFill>
      </fill>
    </dxf>
    <dxf>
      <font>
        <b/>
        <i val="0"/>
        <color theme="0"/>
      </font>
      <fill>
        <patternFill>
          <bgColor theme="3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  <color theme="3" tint="0.39994506668294322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0" tint="-0.49998474074526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9933"/>
        </patternFill>
      </fill>
    </dxf>
    <dxf>
      <font>
        <b/>
        <i val="0"/>
        <color theme="0"/>
      </font>
      <fill>
        <patternFill>
          <bgColor rgb="FFCC9900"/>
        </patternFill>
      </fill>
    </dxf>
    <dxf>
      <font>
        <b/>
        <i val="0"/>
        <color theme="0"/>
      </font>
      <fill>
        <patternFill>
          <bgColor rgb="FF996633"/>
        </patternFill>
      </fill>
    </dxf>
    <dxf>
      <font>
        <b/>
        <i val="0"/>
        <color auto="1"/>
      </font>
      <fill>
        <patternFill>
          <bgColor rgb="FFFFE4BD"/>
        </patternFill>
      </fill>
    </dxf>
    <dxf>
      <font>
        <b/>
        <i val="0"/>
        <color theme="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rgb="FFCC99FF"/>
        </patternFill>
      </fill>
    </dxf>
    <dxf>
      <font>
        <b/>
        <i val="0"/>
        <color theme="0"/>
      </font>
      <fill>
        <patternFill>
          <bgColor rgb="FF990099"/>
        </patternFill>
      </fill>
    </dxf>
    <dxf>
      <font>
        <b/>
        <i val="0"/>
        <color theme="0"/>
      </font>
      <fill>
        <patternFill>
          <bgColor rgb="FF9999FF"/>
        </patternFill>
      </fill>
    </dxf>
    <dxf>
      <font>
        <b/>
        <i val="0"/>
        <color theme="0" tint="-0.499984740745262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rgb="FF00CDC8"/>
        </patternFill>
      </fill>
    </dxf>
    <dxf>
      <font>
        <b val="0"/>
        <i val="0"/>
        <color theme="0"/>
      </font>
      <fill>
        <patternFill>
          <bgColor theme="5" tint="0.59996337778862885"/>
        </patternFill>
      </fill>
    </dxf>
    <dxf>
      <font>
        <b val="0"/>
        <i val="0"/>
        <color theme="0"/>
      </font>
      <fill>
        <patternFill>
          <bgColor theme="5" tint="0.59996337778862885"/>
        </patternFill>
      </fill>
    </dxf>
    <dxf>
      <font>
        <b/>
        <i val="0"/>
        <color rgb="FFFF0000"/>
      </font>
      <fill>
        <patternFill>
          <bgColor rgb="FFEEB500"/>
        </patternFill>
      </fill>
    </dxf>
    <dxf>
      <fill>
        <patternFill>
          <bgColor rgb="FF92D050"/>
        </patternFill>
      </fill>
    </dxf>
    <dxf>
      <font>
        <b/>
        <i val="0"/>
        <color theme="0" tint="-4.9989318521683403E-2"/>
      </font>
      <fill>
        <patternFill>
          <bgColor rgb="FFFF0000"/>
        </patternFill>
      </fill>
    </dxf>
    <dxf>
      <numFmt numFmtId="19" formatCode="dd/mm/yyyy"/>
    </dxf>
    <dxf>
      <numFmt numFmtId="19" formatCode="dd/mm/yyyy"/>
    </dxf>
  </dxfs>
  <tableStyles count="0" defaultTableStyle="TableStyleMedium2" defaultPivotStyle="PivotStyleLight16"/>
  <colors>
    <mruColors>
      <color rgb="FFEEB500"/>
      <color rgb="FFF57913"/>
      <color rgb="FFFF8181"/>
      <color rgb="FF00CDC8"/>
      <color rgb="FF9999FF"/>
      <color rgb="FF9966FF"/>
      <color rgb="FF990099"/>
      <color rgb="FFCC99FF"/>
      <color rgb="FFFFE4BD"/>
      <color rgb="FF9966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447675</xdr:colOff>
          <xdr:row>1</xdr:row>
          <xdr:rowOff>57150</xdr:rowOff>
        </xdr:from>
        <xdr:to>
          <xdr:col>1</xdr:col>
          <xdr:colOff>704850</xdr:colOff>
          <xdr:row>1</xdr:row>
          <xdr:rowOff>485775</xdr:rowOff>
        </xdr:to>
        <xdr:sp macro="" textlink="">
          <xdr:nvSpPr>
            <xdr:cNvPr id="1025" name="Spin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</xdr:colOff>
          <xdr:row>0</xdr:row>
          <xdr:rowOff>57150</xdr:rowOff>
        </xdr:from>
        <xdr:to>
          <xdr:col>3</xdr:col>
          <xdr:colOff>742950</xdr:colOff>
          <xdr:row>1</xdr:row>
          <xdr:rowOff>76200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1</xdr:row>
          <xdr:rowOff>209550</xdr:rowOff>
        </xdr:from>
        <xdr:to>
          <xdr:col>3</xdr:col>
          <xdr:colOff>742950</xdr:colOff>
          <xdr:row>1</xdr:row>
          <xdr:rowOff>476250</xdr:rowOff>
        </xdr:to>
        <xdr:sp macro="" textlink="">
          <xdr:nvSpPr>
            <xdr:cNvPr id="1027" name="CommandButton2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2" displayName="Tableau2" ref="A1:D26" totalsRowShown="0">
  <autoFilter ref="A1:D26"/>
  <tableColumns count="4">
    <tableColumn id="1" name="NOM"/>
    <tableColumn id="2" name="DATE DE DEBUT" dataDxfId="27"/>
    <tableColumn id="3" name="DATE DE FIN" dataDxfId="26"/>
    <tableColumn id="4" name="MOTIF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26"/>
  <sheetViews>
    <sheetView workbookViewId="0">
      <selection activeCell="A30" sqref="A30"/>
    </sheetView>
  </sheetViews>
  <sheetFormatPr baseColWidth="10" defaultRowHeight="15" x14ac:dyDescent="0.25"/>
  <cols>
    <col min="1" max="1" width="19.5703125" customWidth="1"/>
    <col min="2" max="2" width="20.140625" customWidth="1"/>
    <col min="3" max="3" width="21.85546875" customWidth="1"/>
    <col min="4" max="4" width="19" customWidth="1"/>
  </cols>
  <sheetData>
    <row r="1" spans="1:4" x14ac:dyDescent="0.25">
      <c r="A1" t="s">
        <v>1</v>
      </c>
      <c r="B1" t="s">
        <v>2</v>
      </c>
      <c r="C1" t="s">
        <v>3</v>
      </c>
      <c r="D1" t="s">
        <v>4</v>
      </c>
    </row>
    <row r="2" spans="1:4" x14ac:dyDescent="0.25">
      <c r="A2" t="s">
        <v>7</v>
      </c>
      <c r="B2" s="5">
        <v>43115</v>
      </c>
      <c r="C2" s="5">
        <v>43119</v>
      </c>
      <c r="D2" t="s">
        <v>92</v>
      </c>
    </row>
    <row r="3" spans="1:4" x14ac:dyDescent="0.25">
      <c r="A3" t="s">
        <v>5</v>
      </c>
      <c r="B3" s="5">
        <v>43102</v>
      </c>
      <c r="C3" s="5">
        <v>43105</v>
      </c>
      <c r="D3" t="s">
        <v>90</v>
      </c>
    </row>
    <row r="4" spans="1:4" x14ac:dyDescent="0.25">
      <c r="A4" s="8" t="s">
        <v>8</v>
      </c>
      <c r="B4" s="9">
        <v>43102</v>
      </c>
      <c r="C4" s="9">
        <v>43105</v>
      </c>
      <c r="D4" s="10" t="s">
        <v>91</v>
      </c>
    </row>
    <row r="5" spans="1:4" x14ac:dyDescent="0.25">
      <c r="A5" t="s">
        <v>5</v>
      </c>
      <c r="B5" s="5">
        <v>43136</v>
      </c>
      <c r="C5" s="5">
        <v>43140</v>
      </c>
      <c r="D5" t="s">
        <v>92</v>
      </c>
    </row>
    <row r="6" spans="1:4" x14ac:dyDescent="0.25">
      <c r="A6" t="s">
        <v>6</v>
      </c>
      <c r="B6" s="5">
        <v>43102</v>
      </c>
      <c r="C6" s="5">
        <v>43105</v>
      </c>
      <c r="D6" t="s">
        <v>93</v>
      </c>
    </row>
    <row r="7" spans="1:4" x14ac:dyDescent="0.25">
      <c r="A7" t="s">
        <v>7</v>
      </c>
      <c r="B7" s="5">
        <v>43102</v>
      </c>
      <c r="C7" s="5">
        <v>43105</v>
      </c>
      <c r="D7" t="s">
        <v>95</v>
      </c>
    </row>
    <row r="8" spans="1:4" x14ac:dyDescent="0.25">
      <c r="A8" t="s">
        <v>9</v>
      </c>
      <c r="B8" s="5">
        <v>43102</v>
      </c>
      <c r="C8" s="5">
        <v>43105</v>
      </c>
      <c r="D8" t="s">
        <v>96</v>
      </c>
    </row>
    <row r="9" spans="1:4" x14ac:dyDescent="0.25">
      <c r="A9" t="s">
        <v>10</v>
      </c>
      <c r="B9" s="5">
        <v>43102</v>
      </c>
      <c r="C9" s="5">
        <v>43105</v>
      </c>
      <c r="D9" t="s">
        <v>97</v>
      </c>
    </row>
    <row r="10" spans="1:4" x14ac:dyDescent="0.25">
      <c r="A10" t="s">
        <v>11</v>
      </c>
      <c r="B10" s="5">
        <v>43102</v>
      </c>
      <c r="C10" s="5">
        <v>43105</v>
      </c>
      <c r="D10" t="s">
        <v>98</v>
      </c>
    </row>
    <row r="11" spans="1:4" x14ac:dyDescent="0.25">
      <c r="A11" t="s">
        <v>12</v>
      </c>
      <c r="B11" s="5">
        <v>43102</v>
      </c>
      <c r="C11" s="5">
        <v>43105</v>
      </c>
      <c r="D11" t="s">
        <v>99</v>
      </c>
    </row>
    <row r="12" spans="1:4" x14ac:dyDescent="0.25">
      <c r="A12" t="s">
        <v>13</v>
      </c>
      <c r="B12" s="5">
        <v>43102</v>
      </c>
      <c r="C12" s="5">
        <v>43105</v>
      </c>
      <c r="D12" t="s">
        <v>100</v>
      </c>
    </row>
    <row r="13" spans="1:4" x14ac:dyDescent="0.25">
      <c r="A13" t="s">
        <v>14</v>
      </c>
      <c r="B13" s="5">
        <v>43102</v>
      </c>
      <c r="C13" s="5">
        <v>43105</v>
      </c>
      <c r="D13" t="s">
        <v>101</v>
      </c>
    </row>
    <row r="14" spans="1:4" x14ac:dyDescent="0.25">
      <c r="A14" t="s">
        <v>15</v>
      </c>
      <c r="B14" s="5">
        <v>43102</v>
      </c>
      <c r="C14" s="5">
        <v>43105</v>
      </c>
      <c r="D14" t="s">
        <v>102</v>
      </c>
    </row>
    <row r="15" spans="1:4" x14ac:dyDescent="0.25">
      <c r="A15" t="s">
        <v>16</v>
      </c>
      <c r="B15" s="5">
        <v>43102</v>
      </c>
      <c r="C15" s="5">
        <v>43105</v>
      </c>
      <c r="D15" t="s">
        <v>103</v>
      </c>
    </row>
    <row r="16" spans="1:4" x14ac:dyDescent="0.25">
      <c r="A16" t="s">
        <v>17</v>
      </c>
      <c r="B16" s="5">
        <v>43102</v>
      </c>
      <c r="C16" s="5">
        <v>43105</v>
      </c>
      <c r="D16" t="s">
        <v>104</v>
      </c>
    </row>
    <row r="17" spans="1:4" x14ac:dyDescent="0.25">
      <c r="A17" t="s">
        <v>18</v>
      </c>
      <c r="B17" s="5">
        <v>43102</v>
      </c>
      <c r="C17" s="5">
        <v>43105</v>
      </c>
      <c r="D17" t="s">
        <v>94</v>
      </c>
    </row>
    <row r="18" spans="1:4" x14ac:dyDescent="0.25">
      <c r="A18" t="s">
        <v>19</v>
      </c>
      <c r="B18" s="5">
        <v>43102</v>
      </c>
      <c r="C18" s="5">
        <v>43105</v>
      </c>
      <c r="D18" t="s">
        <v>105</v>
      </c>
    </row>
    <row r="19" spans="1:4" x14ac:dyDescent="0.25">
      <c r="A19" t="s">
        <v>20</v>
      </c>
      <c r="B19" s="5">
        <v>43102</v>
      </c>
      <c r="C19" s="5">
        <v>43105</v>
      </c>
      <c r="D19" t="s">
        <v>106</v>
      </c>
    </row>
    <row r="20" spans="1:4" x14ac:dyDescent="0.25">
      <c r="A20" t="s">
        <v>21</v>
      </c>
      <c r="B20" s="5">
        <v>43102</v>
      </c>
      <c r="C20" s="5">
        <v>43105</v>
      </c>
      <c r="D20" t="s">
        <v>107</v>
      </c>
    </row>
    <row r="21" spans="1:4" x14ac:dyDescent="0.25">
      <c r="A21" t="s">
        <v>22</v>
      </c>
      <c r="B21" s="5">
        <v>43102</v>
      </c>
      <c r="C21" s="5">
        <v>43105</v>
      </c>
      <c r="D21" t="s">
        <v>108</v>
      </c>
    </row>
    <row r="22" spans="1:4" x14ac:dyDescent="0.25">
      <c r="A22" t="s">
        <v>23</v>
      </c>
      <c r="B22" s="5">
        <v>43102</v>
      </c>
      <c r="C22" s="5">
        <v>43105</v>
      </c>
      <c r="D22" t="s">
        <v>109</v>
      </c>
    </row>
    <row r="23" spans="1:4" x14ac:dyDescent="0.25">
      <c r="A23" t="s">
        <v>24</v>
      </c>
      <c r="B23" s="5">
        <v>43102</v>
      </c>
      <c r="C23" s="5">
        <v>43105</v>
      </c>
      <c r="D23" t="s">
        <v>110</v>
      </c>
    </row>
    <row r="24" spans="1:4" x14ac:dyDescent="0.25">
      <c r="A24" t="s">
        <v>25</v>
      </c>
      <c r="B24" s="5">
        <v>43102</v>
      </c>
      <c r="C24" s="5">
        <v>43105</v>
      </c>
      <c r="D24" t="s">
        <v>111</v>
      </c>
    </row>
    <row r="25" spans="1:4" x14ac:dyDescent="0.25">
      <c r="A25" t="s">
        <v>26</v>
      </c>
      <c r="B25" s="5">
        <v>43102</v>
      </c>
      <c r="C25" s="5">
        <v>43105</v>
      </c>
      <c r="D25" t="s">
        <v>112</v>
      </c>
    </row>
    <row r="26" spans="1:4" x14ac:dyDescent="0.25">
      <c r="A26" t="s">
        <v>7</v>
      </c>
      <c r="B26" s="5">
        <v>43108</v>
      </c>
      <c r="C26" s="5">
        <v>43111</v>
      </c>
      <c r="D26" t="s">
        <v>104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I82"/>
  <sheetViews>
    <sheetView tabSelected="1" zoomScale="90" zoomScaleNormal="90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I52" sqref="I52"/>
    </sheetView>
  </sheetViews>
  <sheetFormatPr baseColWidth="10" defaultRowHeight="15" x14ac:dyDescent="0.25"/>
  <cols>
    <col min="5" max="35" width="8.140625" customWidth="1"/>
  </cols>
  <sheetData>
    <row r="1" spans="1:35" ht="20.25" customHeight="1" thickTop="1" x14ac:dyDescent="0.35">
      <c r="A1" s="38" t="s">
        <v>0</v>
      </c>
      <c r="B1" s="38"/>
      <c r="D1">
        <v>1</v>
      </c>
      <c r="E1" s="24">
        <f>DATE(ANNEE,MOIS,1)</f>
        <v>43101</v>
      </c>
      <c r="F1" s="25"/>
      <c r="G1" s="25"/>
      <c r="H1" s="25"/>
      <c r="I1" s="25"/>
      <c r="J1" s="25"/>
      <c r="K1" s="25"/>
      <c r="L1" s="25"/>
      <c r="M1" s="25"/>
      <c r="N1" s="26"/>
      <c r="P1" s="30" t="s">
        <v>113</v>
      </c>
      <c r="Q1" s="31"/>
      <c r="R1" s="31"/>
      <c r="S1" s="34">
        <f ca="1">SUMPRODUCT((SUBTOTAL(3,OFFSET(D6:D32,ROW(D6:D32)-MIN(ROW(D6:D32)),,1)))*(D6:D32="DIRECTION"))</f>
        <v>27</v>
      </c>
      <c r="T1" s="35"/>
      <c r="V1" s="16" t="s">
        <v>114</v>
      </c>
      <c r="W1" s="17"/>
      <c r="X1" s="17"/>
      <c r="Y1" s="20">
        <f ca="1">SUM(E48:AI48)/S1/22</f>
        <v>0.10101010101010101</v>
      </c>
      <c r="Z1" s="21"/>
      <c r="AB1" s="16" t="s">
        <v>115</v>
      </c>
      <c r="AC1" s="17"/>
      <c r="AD1" s="17"/>
      <c r="AE1" s="20">
        <f ca="1">Y1/12</f>
        <v>8.4175084175084174E-3</v>
      </c>
      <c r="AF1" s="21"/>
    </row>
    <row r="2" spans="1:35" ht="43.5" customHeight="1" thickBot="1" x14ac:dyDescent="0.3">
      <c r="A2" s="43">
        <v>2018</v>
      </c>
      <c r="B2" s="43"/>
      <c r="E2" s="27"/>
      <c r="F2" s="28"/>
      <c r="G2" s="28"/>
      <c r="H2" s="28"/>
      <c r="I2" s="28"/>
      <c r="J2" s="28"/>
      <c r="K2" s="28"/>
      <c r="L2" s="28"/>
      <c r="M2" s="28"/>
      <c r="N2" s="29"/>
      <c r="P2" s="32"/>
      <c r="Q2" s="33"/>
      <c r="R2" s="33"/>
      <c r="S2" s="36"/>
      <c r="T2" s="37"/>
      <c r="V2" s="18"/>
      <c r="W2" s="19"/>
      <c r="X2" s="19"/>
      <c r="Y2" s="22"/>
      <c r="Z2" s="23"/>
      <c r="AB2" s="18"/>
      <c r="AC2" s="19"/>
      <c r="AD2" s="19"/>
      <c r="AE2" s="22"/>
      <c r="AF2" s="23"/>
    </row>
    <row r="3" spans="1:35" ht="19.5" customHeight="1" thickTop="1" thickBot="1" x14ac:dyDescent="0.3">
      <c r="A3" s="44"/>
      <c r="B3" s="44"/>
      <c r="C3" s="44"/>
      <c r="D3" s="44"/>
      <c r="E3" s="15">
        <f ca="1">E48/$S$1</f>
        <v>0</v>
      </c>
      <c r="F3" s="15">
        <f t="shared" ref="F3:AI3" ca="1" si="0">F48/$S$1</f>
        <v>0.51851851851851849</v>
      </c>
      <c r="G3" s="15">
        <f t="shared" ca="1" si="0"/>
        <v>0.51851851851851849</v>
      </c>
      <c r="H3" s="15">
        <f t="shared" ca="1" si="0"/>
        <v>0.51851851851851849</v>
      </c>
      <c r="I3" s="15">
        <f t="shared" ca="1" si="0"/>
        <v>0.51851851851851849</v>
      </c>
      <c r="J3" s="15">
        <f t="shared" ca="1" si="0"/>
        <v>0</v>
      </c>
      <c r="K3" s="15">
        <f t="shared" ca="1" si="0"/>
        <v>0</v>
      </c>
      <c r="L3" s="15">
        <f t="shared" ca="1" si="0"/>
        <v>3.7037037037037035E-2</v>
      </c>
      <c r="M3" s="15">
        <f t="shared" ca="1" si="0"/>
        <v>3.7037037037037035E-2</v>
      </c>
      <c r="N3" s="15">
        <f t="shared" ca="1" si="0"/>
        <v>3.7037037037037035E-2</v>
      </c>
      <c r="O3" s="15">
        <f t="shared" ca="1" si="0"/>
        <v>3.7037037037037035E-2</v>
      </c>
      <c r="P3" s="15">
        <f t="shared" ca="1" si="0"/>
        <v>0</v>
      </c>
      <c r="Q3" s="15">
        <f t="shared" ca="1" si="0"/>
        <v>0</v>
      </c>
      <c r="R3" s="15">
        <f t="shared" ca="1" si="0"/>
        <v>0</v>
      </c>
      <c r="S3" s="15">
        <f t="shared" ca="1" si="0"/>
        <v>0</v>
      </c>
      <c r="T3" s="15">
        <f t="shared" ca="1" si="0"/>
        <v>0</v>
      </c>
      <c r="U3" s="15">
        <f t="shared" ca="1" si="0"/>
        <v>0</v>
      </c>
      <c r="V3" s="15">
        <f t="shared" ca="1" si="0"/>
        <v>0</v>
      </c>
      <c r="W3" s="15">
        <f t="shared" ca="1" si="0"/>
        <v>0</v>
      </c>
      <c r="X3" s="15">
        <f t="shared" ca="1" si="0"/>
        <v>0</v>
      </c>
      <c r="Y3" s="15">
        <f t="shared" ca="1" si="0"/>
        <v>0</v>
      </c>
      <c r="Z3" s="15">
        <f t="shared" ca="1" si="0"/>
        <v>0</v>
      </c>
      <c r="AA3" s="15">
        <f t="shared" ca="1" si="0"/>
        <v>0</v>
      </c>
      <c r="AB3" s="15">
        <f t="shared" ca="1" si="0"/>
        <v>0</v>
      </c>
      <c r="AC3" s="15">
        <f t="shared" ca="1" si="0"/>
        <v>0</v>
      </c>
      <c r="AD3" s="15">
        <f t="shared" ca="1" si="0"/>
        <v>0</v>
      </c>
      <c r="AE3" s="15">
        <f t="shared" ca="1" si="0"/>
        <v>0</v>
      </c>
      <c r="AF3" s="15">
        <f t="shared" ca="1" si="0"/>
        <v>0</v>
      </c>
      <c r="AG3" s="15">
        <f t="shared" ca="1" si="0"/>
        <v>0</v>
      </c>
      <c r="AH3" s="15">
        <f t="shared" ca="1" si="0"/>
        <v>0</v>
      </c>
      <c r="AI3" s="15">
        <f t="shared" ca="1" si="0"/>
        <v>0</v>
      </c>
    </row>
    <row r="4" spans="1:35" ht="17.25" thickTop="1" thickBot="1" x14ac:dyDescent="0.3">
      <c r="A4" s="39" t="s">
        <v>87</v>
      </c>
      <c r="B4" s="41" t="s">
        <v>86</v>
      </c>
      <c r="C4" s="41" t="s">
        <v>88</v>
      </c>
      <c r="D4" s="41" t="s">
        <v>89</v>
      </c>
      <c r="E4" s="1">
        <f>DATE(A2,D1,1)</f>
        <v>43101</v>
      </c>
      <c r="F4" s="1">
        <f>E4+1</f>
        <v>43102</v>
      </c>
      <c r="G4" s="1">
        <f t="shared" ref="G4:W4" si="1">F4+1</f>
        <v>43103</v>
      </c>
      <c r="H4" s="1">
        <f t="shared" si="1"/>
        <v>43104</v>
      </c>
      <c r="I4" s="1">
        <f t="shared" si="1"/>
        <v>43105</v>
      </c>
      <c r="J4" s="1">
        <f t="shared" si="1"/>
        <v>43106</v>
      </c>
      <c r="K4" s="1">
        <f t="shared" si="1"/>
        <v>43107</v>
      </c>
      <c r="L4" s="1">
        <f t="shared" si="1"/>
        <v>43108</v>
      </c>
      <c r="M4" s="1">
        <f t="shared" si="1"/>
        <v>43109</v>
      </c>
      <c r="N4" s="1">
        <f t="shared" si="1"/>
        <v>43110</v>
      </c>
      <c r="O4" s="1">
        <f t="shared" si="1"/>
        <v>43111</v>
      </c>
      <c r="P4" s="1">
        <f t="shared" si="1"/>
        <v>43112</v>
      </c>
      <c r="Q4" s="1">
        <f t="shared" si="1"/>
        <v>43113</v>
      </c>
      <c r="R4" s="1">
        <f t="shared" si="1"/>
        <v>43114</v>
      </c>
      <c r="S4" s="1">
        <f t="shared" si="1"/>
        <v>43115</v>
      </c>
      <c r="T4" s="1">
        <f t="shared" si="1"/>
        <v>43116</v>
      </c>
      <c r="U4" s="1">
        <f t="shared" si="1"/>
        <v>43117</v>
      </c>
      <c r="V4" s="1">
        <f t="shared" si="1"/>
        <v>43118</v>
      </c>
      <c r="W4" s="1">
        <f t="shared" si="1"/>
        <v>43119</v>
      </c>
      <c r="X4" s="1">
        <f>W4+1</f>
        <v>43120</v>
      </c>
      <c r="Y4" s="1">
        <f t="shared" ref="Y4:AF4" si="2">X4+1</f>
        <v>43121</v>
      </c>
      <c r="Z4" s="1">
        <f t="shared" si="2"/>
        <v>43122</v>
      </c>
      <c r="AA4" s="1">
        <f t="shared" si="2"/>
        <v>43123</v>
      </c>
      <c r="AB4" s="1">
        <f t="shared" si="2"/>
        <v>43124</v>
      </c>
      <c r="AC4" s="1">
        <f t="shared" si="2"/>
        <v>43125</v>
      </c>
      <c r="AD4" s="1">
        <f t="shared" si="2"/>
        <v>43126</v>
      </c>
      <c r="AE4" s="1">
        <f t="shared" si="2"/>
        <v>43127</v>
      </c>
      <c r="AF4" s="1">
        <f t="shared" si="2"/>
        <v>43128</v>
      </c>
      <c r="AG4" s="1">
        <f>AF4+1</f>
        <v>43129</v>
      </c>
      <c r="AH4" s="1">
        <f t="shared" ref="AH4:AI4" si="3">AG4+1</f>
        <v>43130</v>
      </c>
      <c r="AI4" s="2">
        <f t="shared" si="3"/>
        <v>43131</v>
      </c>
    </row>
    <row r="5" spans="1:35" ht="16.5" thickBot="1" x14ac:dyDescent="0.3">
      <c r="A5" s="40"/>
      <c r="B5" s="42"/>
      <c r="C5" s="42"/>
      <c r="D5" s="42"/>
      <c r="E5" s="3">
        <f>E4</f>
        <v>43101</v>
      </c>
      <c r="F5" s="3">
        <f>E5+1</f>
        <v>43102</v>
      </c>
      <c r="G5" s="3">
        <f t="shared" ref="G5:W5" si="4">F5+1</f>
        <v>43103</v>
      </c>
      <c r="H5" s="3">
        <f t="shared" si="4"/>
        <v>43104</v>
      </c>
      <c r="I5" s="3">
        <f t="shared" si="4"/>
        <v>43105</v>
      </c>
      <c r="J5" s="3">
        <f t="shared" si="4"/>
        <v>43106</v>
      </c>
      <c r="K5" s="3">
        <f t="shared" si="4"/>
        <v>43107</v>
      </c>
      <c r="L5" s="3">
        <f t="shared" si="4"/>
        <v>43108</v>
      </c>
      <c r="M5" s="3">
        <f t="shared" si="4"/>
        <v>43109</v>
      </c>
      <c r="N5" s="3">
        <f t="shared" si="4"/>
        <v>43110</v>
      </c>
      <c r="O5" s="3">
        <f t="shared" si="4"/>
        <v>43111</v>
      </c>
      <c r="P5" s="3">
        <f t="shared" si="4"/>
        <v>43112</v>
      </c>
      <c r="Q5" s="3">
        <f t="shared" si="4"/>
        <v>43113</v>
      </c>
      <c r="R5" s="3">
        <f t="shared" si="4"/>
        <v>43114</v>
      </c>
      <c r="S5" s="3">
        <f t="shared" si="4"/>
        <v>43115</v>
      </c>
      <c r="T5" s="3">
        <f t="shared" si="4"/>
        <v>43116</v>
      </c>
      <c r="U5" s="3">
        <f t="shared" si="4"/>
        <v>43117</v>
      </c>
      <c r="V5" s="3">
        <f t="shared" si="4"/>
        <v>43118</v>
      </c>
      <c r="W5" s="3">
        <f t="shared" si="4"/>
        <v>43119</v>
      </c>
      <c r="X5" s="3">
        <f>W5+1</f>
        <v>43120</v>
      </c>
      <c r="Y5" s="3">
        <f t="shared" ref="Y5:AF5" si="5">X5+1</f>
        <v>43121</v>
      </c>
      <c r="Z5" s="3">
        <f t="shared" si="5"/>
        <v>43122</v>
      </c>
      <c r="AA5" s="3">
        <f t="shared" si="5"/>
        <v>43123</v>
      </c>
      <c r="AB5" s="3">
        <f t="shared" si="5"/>
        <v>43124</v>
      </c>
      <c r="AC5" s="3">
        <f t="shared" si="5"/>
        <v>43125</v>
      </c>
      <c r="AD5" s="3">
        <f t="shared" si="5"/>
        <v>43126</v>
      </c>
      <c r="AE5" s="3">
        <f t="shared" si="5"/>
        <v>43127</v>
      </c>
      <c r="AF5" s="3">
        <f t="shared" si="5"/>
        <v>43128</v>
      </c>
      <c r="AG5" s="3">
        <f>AF5+1</f>
        <v>43129</v>
      </c>
      <c r="AH5" s="3">
        <f t="shared" ref="AH5:AI5" si="6">AG5+1</f>
        <v>43130</v>
      </c>
      <c r="AI5" s="4">
        <f t="shared" si="6"/>
        <v>43131</v>
      </c>
    </row>
    <row r="6" spans="1:35" ht="15.75" thickBot="1" x14ac:dyDescent="0.3">
      <c r="A6" s="6" t="s">
        <v>32</v>
      </c>
      <c r="B6" s="7" t="s">
        <v>5</v>
      </c>
      <c r="C6" s="7" t="s">
        <v>59</v>
      </c>
      <c r="D6" s="7" t="str">
        <f>IF(A6="","","DIRECTION")</f>
        <v>DIRECTION</v>
      </c>
      <c r="E6" s="11" t="str">
        <f t="array" aca="1" ref="E6" ca="1">RegroupeTexte(IF(IF(Tableau2[NOM]=$B6,1,0)*IF(Tableau2[DATE DE DEBUT]&lt;=E$5,1,0)*IF(Tableau2[DATE DE FIN]&gt;=E$5,1,0)=1,Tableau2[MOTIF],""))</f>
        <v/>
      </c>
      <c r="F6" s="11" t="str">
        <f t="array" aca="1" ref="F6" ca="1">RegroupeTexte(IF(IF(Tableau2[NOM]=$B6,1,0)*IF(Tableau2[DATE DE DEBUT]&lt;=F$5,1,0)*IF(Tableau2[DATE DE FIN]&gt;=F$5,1,0)=1,Tableau2[MOTIF],""))</f>
        <v>PERM</v>
      </c>
      <c r="G6" s="11" t="str">
        <f t="array" aca="1" ref="G6" ca="1">RegroupeTexte(IF(IF(Tableau2[NOM]=$B6,1,0)*IF(Tableau2[DATE DE DEBUT]&lt;=G$5,1,0)*IF(Tableau2[DATE DE FIN]&gt;=G$5,1,0)=1,Tableau2[MOTIF],""))</f>
        <v>PERM</v>
      </c>
      <c r="H6" s="11" t="str">
        <f t="array" aca="1" ref="H6" ca="1">RegroupeTexte(IF(IF(Tableau2[NOM]=$B6,1,0)*IF(Tableau2[DATE DE DEBUT]&lt;=H$5,1,0)*IF(Tableau2[DATE DE FIN]&gt;=H$5,1,0)=1,Tableau2[MOTIF],""))</f>
        <v>PERM</v>
      </c>
      <c r="I6" s="11" t="str">
        <f t="array" aca="1" ref="I6" ca="1">RegroupeTexte(IF(IF(Tableau2[NOM]=$B6,1,0)*IF(Tableau2[DATE DE DEBUT]&lt;=I$5,1,0)*IF(Tableau2[DATE DE FIN]&gt;=I$5,1,0)=1,Tableau2[MOTIF],""))</f>
        <v>PERM</v>
      </c>
      <c r="J6" s="11" t="str">
        <f t="array" aca="1" ref="J6" ca="1">RegroupeTexte(IF(IF(Tableau2[NOM]=$B6,1,0)*IF(Tableau2[DATE DE DEBUT]&lt;=J$5,1,0)*IF(Tableau2[DATE DE FIN]&gt;=J$5,1,0)=1,Tableau2[MOTIF],""))</f>
        <v/>
      </c>
      <c r="K6" s="11" t="str">
        <f t="array" aca="1" ref="K6" ca="1">RegroupeTexte(IF(IF(Tableau2[NOM]=$B6,1,0)*IF(Tableau2[DATE DE DEBUT]&lt;=K$5,1,0)*IF(Tableau2[DATE DE FIN]&gt;=K$5,1,0)=1,Tableau2[MOTIF],""))</f>
        <v/>
      </c>
      <c r="L6" s="11" t="str">
        <f t="array" aca="1" ref="L6" ca="1">RegroupeTexte(IF(IF(Tableau2[NOM]=$B6,1,0)*IF(Tableau2[DATE DE DEBUT]&lt;=L$5,1,0)*IF(Tableau2[DATE DE FIN]&gt;=L$5,1,0)=1,Tableau2[MOTIF],""))</f>
        <v/>
      </c>
      <c r="M6" s="11" t="str">
        <f t="array" aca="1" ref="M6" ca="1">RegroupeTexte(IF(IF(Tableau2[NOM]=$B6,1,0)*IF(Tableau2[DATE DE DEBUT]&lt;=M$5,1,0)*IF(Tableau2[DATE DE FIN]&gt;=M$5,1,0)=1,Tableau2[MOTIF],""))</f>
        <v/>
      </c>
      <c r="N6" s="11" t="str">
        <f t="array" aca="1" ref="N6" ca="1">RegroupeTexte(IF(IF(Tableau2[NOM]=$B6,1,0)*IF(Tableau2[DATE DE DEBUT]&lt;=N$5,1,0)*IF(Tableau2[DATE DE FIN]&gt;=N$5,1,0)=1,Tableau2[MOTIF],""))</f>
        <v/>
      </c>
      <c r="O6" s="11" t="str">
        <f t="array" aca="1" ref="O6" ca="1">RegroupeTexte(IF(IF(Tableau2[NOM]=$B6,1,0)*IF(Tableau2[DATE DE DEBUT]&lt;=O$5,1,0)*IF(Tableau2[DATE DE FIN]&gt;=O$5,1,0)=1,Tableau2[MOTIF],""))</f>
        <v/>
      </c>
      <c r="P6" s="11" t="str">
        <f t="array" aca="1" ref="P6" ca="1">RegroupeTexte(IF(IF(Tableau2[NOM]=$B6,1,0)*IF(Tableau2[DATE DE DEBUT]&lt;=P$5,1,0)*IF(Tableau2[DATE DE FIN]&gt;=P$5,1,0)=1,Tableau2[MOTIF],""))</f>
        <v/>
      </c>
      <c r="Q6" s="11" t="str">
        <f t="array" aca="1" ref="Q6" ca="1">RegroupeTexte(IF(IF(Tableau2[NOM]=$B6,1,0)*IF(Tableau2[DATE DE DEBUT]&lt;=Q$5,1,0)*IF(Tableau2[DATE DE FIN]&gt;=Q$5,1,0)=1,Tableau2[MOTIF],""))</f>
        <v/>
      </c>
      <c r="R6" s="11" t="str">
        <f t="array" aca="1" ref="R6" ca="1">RegroupeTexte(IF(IF(Tableau2[NOM]=$B6,1,0)*IF(Tableau2[DATE DE DEBUT]&lt;=R$5,1,0)*IF(Tableau2[DATE DE FIN]&gt;=R$5,1,0)=1,Tableau2[MOTIF],""))</f>
        <v/>
      </c>
      <c r="S6" s="11" t="str">
        <f t="array" aca="1" ref="S6" ca="1">RegroupeTexte(IF(IF(Tableau2[NOM]=$B6,1,0)*IF(Tableau2[DATE DE DEBUT]&lt;=S$5,1,0)*IF(Tableau2[DATE DE FIN]&gt;=S$5,1,0)=1,Tableau2[MOTIF],""))</f>
        <v/>
      </c>
      <c r="T6" s="11" t="str">
        <f t="array" aca="1" ref="T6" ca="1">RegroupeTexte(IF(IF(Tableau2[NOM]=$B6,1,0)*IF(Tableau2[DATE DE DEBUT]&lt;=T$5,1,0)*IF(Tableau2[DATE DE FIN]&gt;=T$5,1,0)=1,Tableau2[MOTIF],""))</f>
        <v/>
      </c>
      <c r="U6" s="11" t="str">
        <f t="array" aca="1" ref="U6" ca="1">RegroupeTexte(IF(IF(Tableau2[NOM]=$B6,1,0)*IF(Tableau2[DATE DE DEBUT]&lt;=U$5,1,0)*IF(Tableau2[DATE DE FIN]&gt;=U$5,1,0)=1,Tableau2[MOTIF],""))</f>
        <v/>
      </c>
      <c r="V6" s="11" t="str">
        <f t="array" aca="1" ref="V6" ca="1">RegroupeTexte(IF(IF(Tableau2[NOM]=$B6,1,0)*IF(Tableau2[DATE DE DEBUT]&lt;=V$5,1,0)*IF(Tableau2[DATE DE FIN]&gt;=V$5,1,0)=1,Tableau2[MOTIF],""))</f>
        <v/>
      </c>
      <c r="W6" s="11" t="str">
        <f t="array" aca="1" ref="W6" ca="1">RegroupeTexte(IF(IF(Tableau2[NOM]=$B6,1,0)*IF(Tableau2[DATE DE DEBUT]&lt;=W$5,1,0)*IF(Tableau2[DATE DE FIN]&gt;=W$5,1,0)=1,Tableau2[MOTIF],""))</f>
        <v/>
      </c>
      <c r="X6" s="11" t="str">
        <f t="array" aca="1" ref="X6" ca="1">RegroupeTexte(IF(IF(Tableau2[NOM]=$B6,1,0)*IF(Tableau2[DATE DE DEBUT]&lt;=X$5,1,0)*IF(Tableau2[DATE DE FIN]&gt;=X$5,1,0)=1,Tableau2[MOTIF],""))</f>
        <v/>
      </c>
      <c r="Y6" s="11" t="str">
        <f t="array" aca="1" ref="Y6" ca="1">RegroupeTexte(IF(IF(Tableau2[NOM]=$B6,1,0)*IF(Tableau2[DATE DE DEBUT]&lt;=Y$5,1,0)*IF(Tableau2[DATE DE FIN]&gt;=Y$5,1,0)=1,Tableau2[MOTIF],""))</f>
        <v/>
      </c>
      <c r="Z6" s="11" t="str">
        <f t="array" aca="1" ref="Z6" ca="1">RegroupeTexte(IF(IF(Tableau2[NOM]=$B6,1,0)*IF(Tableau2[DATE DE DEBUT]&lt;=Z$5,1,0)*IF(Tableau2[DATE DE FIN]&gt;=Z$5,1,0)=1,Tableau2[MOTIF],""))</f>
        <v/>
      </c>
      <c r="AA6" s="11" t="str">
        <f t="array" aca="1" ref="AA6" ca="1">RegroupeTexte(IF(IF(Tableau2[NOM]=$B6,1,0)*IF(Tableau2[DATE DE DEBUT]&lt;=AA$5,1,0)*IF(Tableau2[DATE DE FIN]&gt;=AA$5,1,0)=1,Tableau2[MOTIF],""))</f>
        <v/>
      </c>
      <c r="AB6" s="11" t="str">
        <f t="array" aca="1" ref="AB6" ca="1">RegroupeTexte(IF(IF(Tableau2[NOM]=$B6,1,0)*IF(Tableau2[DATE DE DEBUT]&lt;=AB$5,1,0)*IF(Tableau2[DATE DE FIN]&gt;=AB$5,1,0)=1,Tableau2[MOTIF],""))</f>
        <v/>
      </c>
      <c r="AC6" s="11" t="str">
        <f t="array" aca="1" ref="AC6" ca="1">RegroupeTexte(IF(IF(Tableau2[NOM]=$B6,1,0)*IF(Tableau2[DATE DE DEBUT]&lt;=AC$5,1,0)*IF(Tableau2[DATE DE FIN]&gt;=AC$5,1,0)=1,Tableau2[MOTIF],""))</f>
        <v/>
      </c>
      <c r="AD6" s="11" t="str">
        <f t="array" aca="1" ref="AD6" ca="1">RegroupeTexte(IF(IF(Tableau2[NOM]=$B6,1,0)*IF(Tableau2[DATE DE DEBUT]&lt;=AD$5,1,0)*IF(Tableau2[DATE DE FIN]&gt;=AD$5,1,0)=1,Tableau2[MOTIF],""))</f>
        <v/>
      </c>
      <c r="AE6" s="11" t="str">
        <f t="array" aca="1" ref="AE6" ca="1">RegroupeTexte(IF(IF(Tableau2[NOM]=$B6,1,0)*IF(Tableau2[DATE DE DEBUT]&lt;=AE$5,1,0)*IF(Tableau2[DATE DE FIN]&gt;=AE$5,1,0)=1,Tableau2[MOTIF],""))</f>
        <v/>
      </c>
      <c r="AF6" s="11" t="str">
        <f t="array" aca="1" ref="AF6" ca="1">RegroupeTexte(IF(IF(Tableau2[NOM]=$B6,1,0)*IF(Tableau2[DATE DE DEBUT]&lt;=AF$5,1,0)*IF(Tableau2[DATE DE FIN]&gt;=AF$5,1,0)=1,Tableau2[MOTIF],""))</f>
        <v/>
      </c>
      <c r="AG6" s="11" t="str">
        <f t="array" aca="1" ref="AG6" ca="1">RegroupeTexte(IF(IF(Tableau2[NOM]=$B6,1,0)*IF(Tableau2[DATE DE DEBUT]&lt;=AG$5,1,0)*IF(Tableau2[DATE DE FIN]&gt;=AG$5,1,0)=1,Tableau2[MOTIF],""))</f>
        <v/>
      </c>
      <c r="AH6" s="11" t="str">
        <f t="array" aca="1" ref="AH6" ca="1">RegroupeTexte(IF(IF(Tableau2[NOM]=$B6,1,0)*IF(Tableau2[DATE DE DEBUT]&lt;=AH$5,1,0)*IF(Tableau2[DATE DE FIN]&gt;=AH$5,1,0)=1,Tableau2[MOTIF],""))</f>
        <v/>
      </c>
      <c r="AI6" s="11" t="str">
        <f t="array" aca="1" ref="AI6" ca="1">RegroupeTexte(IF(IF(Tableau2[NOM]=$B6,1,0)*IF(Tableau2[DATE DE DEBUT]&lt;=AI$5,1,0)*IF(Tableau2[DATE DE FIN]&gt;=AI$5,1,0)=1,Tableau2[MOTIF],""))</f>
        <v/>
      </c>
    </row>
    <row r="7" spans="1:35" ht="15.75" thickBot="1" x14ac:dyDescent="0.3">
      <c r="A7" s="6" t="s">
        <v>33</v>
      </c>
      <c r="B7" s="7" t="s">
        <v>6</v>
      </c>
      <c r="C7" s="7" t="s">
        <v>60</v>
      </c>
      <c r="D7" s="7" t="str">
        <f t="shared" ref="D7:D32" si="7">IF(A7="","","DIRECTION")</f>
        <v>DIRECTION</v>
      </c>
      <c r="E7" s="11" t="str">
        <f t="array" aca="1" ref="E7" ca="1">RegroupeTexte(IF(IF(Tableau2[NOM]=$B7,1,0)*IF(Tableau2[DATE DE DEBUT]&lt;=E$5,1,0)*IF(Tableau2[DATE DE FIN]&gt;=E$5,1,0)=1,Tableau2[MOTIF],""))</f>
        <v/>
      </c>
      <c r="F7" s="11" t="str">
        <f t="array" aca="1" ref="F7" ca="1">RegroupeTexte(IF(IF(Tableau2[NOM]=$B7,1,0)*IF(Tableau2[DATE DE DEBUT]&lt;=F$5,1,0)*IF(Tableau2[DATE DE FIN]&gt;=F$5,1,0)=1,Tableau2[MOTIF],""))</f>
        <v>PREV-P</v>
      </c>
      <c r="G7" s="11" t="str">
        <f t="array" aca="1" ref="G7" ca="1">RegroupeTexte(IF(IF(Tableau2[NOM]=$B7,1,0)*IF(Tableau2[DATE DE DEBUT]&lt;=G$5,1,0)*IF(Tableau2[DATE DE FIN]&gt;=G$5,1,0)=1,Tableau2[MOTIF],""))</f>
        <v>PREV-P</v>
      </c>
      <c r="H7" s="11" t="str">
        <f t="array" aca="1" ref="H7" ca="1">RegroupeTexte(IF(IF(Tableau2[NOM]=$B7,1,0)*IF(Tableau2[DATE DE DEBUT]&lt;=H$5,1,0)*IF(Tableau2[DATE DE FIN]&gt;=H$5,1,0)=1,Tableau2[MOTIF],""))</f>
        <v>PREV-P</v>
      </c>
      <c r="I7" s="11" t="str">
        <f t="array" aca="1" ref="I7" ca="1">RegroupeTexte(IF(IF(Tableau2[NOM]=$B7,1,0)*IF(Tableau2[DATE DE DEBUT]&lt;=I$5,1,0)*IF(Tableau2[DATE DE FIN]&gt;=I$5,1,0)=1,Tableau2[MOTIF],""))</f>
        <v>PREV-P</v>
      </c>
      <c r="J7" s="11" t="str">
        <f t="array" aca="1" ref="J7" ca="1">RegroupeTexte(IF(IF(Tableau2[NOM]=$B7,1,0)*IF(Tableau2[DATE DE DEBUT]&lt;=J$5,1,0)*IF(Tableau2[DATE DE FIN]&gt;=J$5,1,0)=1,Tableau2[MOTIF],""))</f>
        <v/>
      </c>
      <c r="K7" s="11" t="str">
        <f t="array" aca="1" ref="K7" ca="1">RegroupeTexte(IF(IF(Tableau2[NOM]=$B7,1,0)*IF(Tableau2[DATE DE DEBUT]&lt;=K$5,1,0)*IF(Tableau2[DATE DE FIN]&gt;=K$5,1,0)=1,Tableau2[MOTIF],""))</f>
        <v/>
      </c>
      <c r="L7" s="11" t="str">
        <f t="array" aca="1" ref="L7" ca="1">RegroupeTexte(IF(IF(Tableau2[NOM]=$B7,1,0)*IF(Tableau2[DATE DE DEBUT]&lt;=L$5,1,0)*IF(Tableau2[DATE DE FIN]&gt;=L$5,1,0)=1,Tableau2[MOTIF],""))</f>
        <v/>
      </c>
      <c r="M7" s="11" t="str">
        <f t="array" aca="1" ref="M7" ca="1">RegroupeTexte(IF(IF(Tableau2[NOM]=$B7,1,0)*IF(Tableau2[DATE DE DEBUT]&lt;=M$5,1,0)*IF(Tableau2[DATE DE FIN]&gt;=M$5,1,0)=1,Tableau2[MOTIF],""))</f>
        <v/>
      </c>
      <c r="N7" s="11" t="str">
        <f t="array" aca="1" ref="N7" ca="1">RegroupeTexte(IF(IF(Tableau2[NOM]=$B7,1,0)*IF(Tableau2[DATE DE DEBUT]&lt;=N$5,1,0)*IF(Tableau2[DATE DE FIN]&gt;=N$5,1,0)=1,Tableau2[MOTIF],""))</f>
        <v/>
      </c>
      <c r="O7" s="11" t="str">
        <f t="array" aca="1" ref="O7" ca="1">RegroupeTexte(IF(IF(Tableau2[NOM]=$B7,1,0)*IF(Tableau2[DATE DE DEBUT]&lt;=O$5,1,0)*IF(Tableau2[DATE DE FIN]&gt;=O$5,1,0)=1,Tableau2[MOTIF],""))</f>
        <v/>
      </c>
      <c r="P7" s="11" t="str">
        <f t="array" aca="1" ref="P7" ca="1">RegroupeTexte(IF(IF(Tableau2[NOM]=$B7,1,0)*IF(Tableau2[DATE DE DEBUT]&lt;=P$5,1,0)*IF(Tableau2[DATE DE FIN]&gt;=P$5,1,0)=1,Tableau2[MOTIF],""))</f>
        <v/>
      </c>
      <c r="Q7" s="11" t="str">
        <f t="array" aca="1" ref="Q7" ca="1">RegroupeTexte(IF(IF(Tableau2[NOM]=$B7,1,0)*IF(Tableau2[DATE DE DEBUT]&lt;=Q$5,1,0)*IF(Tableau2[DATE DE FIN]&gt;=Q$5,1,0)=1,Tableau2[MOTIF],""))</f>
        <v/>
      </c>
      <c r="R7" s="11" t="str">
        <f t="array" aca="1" ref="R7" ca="1">RegroupeTexte(IF(IF(Tableau2[NOM]=$B7,1,0)*IF(Tableau2[DATE DE DEBUT]&lt;=R$5,1,0)*IF(Tableau2[DATE DE FIN]&gt;=R$5,1,0)=1,Tableau2[MOTIF],""))</f>
        <v/>
      </c>
      <c r="S7" s="11" t="str">
        <f t="array" aca="1" ref="S7" ca="1">RegroupeTexte(IF(IF(Tableau2[NOM]=$B7,1,0)*IF(Tableau2[DATE DE DEBUT]&lt;=S$5,1,0)*IF(Tableau2[DATE DE FIN]&gt;=S$5,1,0)=1,Tableau2[MOTIF],""))</f>
        <v/>
      </c>
      <c r="T7" s="11" t="str">
        <f t="array" aca="1" ref="T7" ca="1">RegroupeTexte(IF(IF(Tableau2[NOM]=$B7,1,0)*IF(Tableau2[DATE DE DEBUT]&lt;=T$5,1,0)*IF(Tableau2[DATE DE FIN]&gt;=T$5,1,0)=1,Tableau2[MOTIF],""))</f>
        <v/>
      </c>
      <c r="U7" s="11" t="str">
        <f t="array" aca="1" ref="U7" ca="1">RegroupeTexte(IF(IF(Tableau2[NOM]=$B7,1,0)*IF(Tableau2[DATE DE DEBUT]&lt;=U$5,1,0)*IF(Tableau2[DATE DE FIN]&gt;=U$5,1,0)=1,Tableau2[MOTIF],""))</f>
        <v/>
      </c>
      <c r="V7" s="11" t="str">
        <f t="array" aca="1" ref="V7" ca="1">RegroupeTexte(IF(IF(Tableau2[NOM]=$B7,1,0)*IF(Tableau2[DATE DE DEBUT]&lt;=V$5,1,0)*IF(Tableau2[DATE DE FIN]&gt;=V$5,1,0)=1,Tableau2[MOTIF],""))</f>
        <v/>
      </c>
      <c r="W7" s="11" t="str">
        <f t="array" aca="1" ref="W7" ca="1">RegroupeTexte(IF(IF(Tableau2[NOM]=$B7,1,0)*IF(Tableau2[DATE DE DEBUT]&lt;=W$5,1,0)*IF(Tableau2[DATE DE FIN]&gt;=W$5,1,0)=1,Tableau2[MOTIF],""))</f>
        <v/>
      </c>
      <c r="X7" s="11" t="str">
        <f t="array" aca="1" ref="X7" ca="1">RegroupeTexte(IF(IF(Tableau2[NOM]=$B7,1,0)*IF(Tableau2[DATE DE DEBUT]&lt;=X$5,1,0)*IF(Tableau2[DATE DE FIN]&gt;=X$5,1,0)=1,Tableau2[MOTIF],""))</f>
        <v/>
      </c>
      <c r="Y7" s="11" t="str">
        <f t="array" aca="1" ref="Y7" ca="1">RegroupeTexte(IF(IF(Tableau2[NOM]=$B7,1,0)*IF(Tableau2[DATE DE DEBUT]&lt;=Y$5,1,0)*IF(Tableau2[DATE DE FIN]&gt;=Y$5,1,0)=1,Tableau2[MOTIF],""))</f>
        <v/>
      </c>
      <c r="Z7" s="11" t="str">
        <f t="array" aca="1" ref="Z7" ca="1">RegroupeTexte(IF(IF(Tableau2[NOM]=$B7,1,0)*IF(Tableau2[DATE DE DEBUT]&lt;=Z$5,1,0)*IF(Tableau2[DATE DE FIN]&gt;=Z$5,1,0)=1,Tableau2[MOTIF],""))</f>
        <v/>
      </c>
      <c r="AA7" s="11" t="str">
        <f t="array" aca="1" ref="AA7" ca="1">RegroupeTexte(IF(IF(Tableau2[NOM]=$B7,1,0)*IF(Tableau2[DATE DE DEBUT]&lt;=AA$5,1,0)*IF(Tableau2[DATE DE FIN]&gt;=AA$5,1,0)=1,Tableau2[MOTIF],""))</f>
        <v/>
      </c>
      <c r="AB7" s="11" t="str">
        <f t="array" aca="1" ref="AB7" ca="1">RegroupeTexte(IF(IF(Tableau2[NOM]=$B7,1,0)*IF(Tableau2[DATE DE DEBUT]&lt;=AB$5,1,0)*IF(Tableau2[DATE DE FIN]&gt;=AB$5,1,0)=1,Tableau2[MOTIF],""))</f>
        <v/>
      </c>
      <c r="AC7" s="11" t="str">
        <f t="array" aca="1" ref="AC7" ca="1">RegroupeTexte(IF(IF(Tableau2[NOM]=$B7,1,0)*IF(Tableau2[DATE DE DEBUT]&lt;=AC$5,1,0)*IF(Tableau2[DATE DE FIN]&gt;=AC$5,1,0)=1,Tableau2[MOTIF],""))</f>
        <v/>
      </c>
      <c r="AD7" s="11" t="str">
        <f t="array" aca="1" ref="AD7" ca="1">RegroupeTexte(IF(IF(Tableau2[NOM]=$B7,1,0)*IF(Tableau2[DATE DE DEBUT]&lt;=AD$5,1,0)*IF(Tableau2[DATE DE FIN]&gt;=AD$5,1,0)=1,Tableau2[MOTIF],""))</f>
        <v/>
      </c>
      <c r="AE7" s="11" t="str">
        <f t="array" aca="1" ref="AE7" ca="1">RegroupeTexte(IF(IF(Tableau2[NOM]=$B7,1,0)*IF(Tableau2[DATE DE DEBUT]&lt;=AE$5,1,0)*IF(Tableau2[DATE DE FIN]&gt;=AE$5,1,0)=1,Tableau2[MOTIF],""))</f>
        <v/>
      </c>
      <c r="AF7" s="11" t="str">
        <f t="array" aca="1" ref="AF7" ca="1">RegroupeTexte(IF(IF(Tableau2[NOM]=$B7,1,0)*IF(Tableau2[DATE DE DEBUT]&lt;=AF$5,1,0)*IF(Tableau2[DATE DE FIN]&gt;=AF$5,1,0)=1,Tableau2[MOTIF],""))</f>
        <v/>
      </c>
      <c r="AG7" s="11" t="str">
        <f t="array" aca="1" ref="AG7" ca="1">RegroupeTexte(IF(IF(Tableau2[NOM]=$B7,1,0)*IF(Tableau2[DATE DE DEBUT]&lt;=AG$5,1,0)*IF(Tableau2[DATE DE FIN]&gt;=AG$5,1,0)=1,Tableau2[MOTIF],""))</f>
        <v/>
      </c>
      <c r="AH7" s="11" t="str">
        <f t="array" aca="1" ref="AH7" ca="1">RegroupeTexte(IF(IF(Tableau2[NOM]=$B7,1,0)*IF(Tableau2[DATE DE DEBUT]&lt;=AH$5,1,0)*IF(Tableau2[DATE DE FIN]&gt;=AH$5,1,0)=1,Tableau2[MOTIF],""))</f>
        <v/>
      </c>
      <c r="AI7" s="11" t="str">
        <f t="array" aca="1" ref="AI7" ca="1">RegroupeTexte(IF(IF(Tableau2[NOM]=$B7,1,0)*IF(Tableau2[DATE DE DEBUT]&lt;=AI$5,1,0)*IF(Tableau2[DATE DE FIN]&gt;=AI$5,1,0)=1,Tableau2[MOTIF],""))</f>
        <v/>
      </c>
    </row>
    <row r="8" spans="1:35" ht="15.75" thickBot="1" x14ac:dyDescent="0.3">
      <c r="A8" s="6" t="s">
        <v>34</v>
      </c>
      <c r="B8" s="7" t="s">
        <v>7</v>
      </c>
      <c r="C8" s="7" t="s">
        <v>61</v>
      </c>
      <c r="D8" s="7" t="str">
        <f t="shared" si="7"/>
        <v>DIRECTION</v>
      </c>
      <c r="E8" s="11" t="str">
        <f t="array" aca="1" ref="E8" ca="1">RegroupeTexte(IF(IF(Tableau2[NOM]=$B8,1,0)*IF(Tableau2[DATE DE DEBUT]&lt;=E$5,1,0)*IF(Tableau2[DATE DE FIN]&gt;=E$5,1,0)=1,Tableau2[MOTIF],""))</f>
        <v/>
      </c>
      <c r="F8" s="11" t="str">
        <f t="array" aca="1" ref="F8" ca="1">RegroupeTexte(IF(IF(Tableau2[NOM]=$B8,1,0)*IF(Tableau2[DATE DE DEBUT]&lt;=F$5,1,0)*IF(Tableau2[DATE DE FIN]&gt;=F$5,1,0)=1,Tableau2[MOTIF],""))</f>
        <v>PREV-R</v>
      </c>
      <c r="G8" s="11" t="str">
        <f t="array" aca="1" ref="G8" ca="1">RegroupeTexte(IF(IF(Tableau2[NOM]=$B8,1,0)*IF(Tableau2[DATE DE DEBUT]&lt;=G$5,1,0)*IF(Tableau2[DATE DE FIN]&gt;=G$5,1,0)=1,Tableau2[MOTIF],""))</f>
        <v>PREV-R</v>
      </c>
      <c r="H8" s="11" t="str">
        <f t="array" aca="1" ref="H8" ca="1">RegroupeTexte(IF(IF(Tableau2[NOM]=$B8,1,0)*IF(Tableau2[DATE DE DEBUT]&lt;=H$5,1,0)*IF(Tableau2[DATE DE FIN]&gt;=H$5,1,0)=1,Tableau2[MOTIF],""))</f>
        <v>PREV-R</v>
      </c>
      <c r="I8" s="11" t="str">
        <f t="array" aca="1" ref="I8" ca="1">RegroupeTexte(IF(IF(Tableau2[NOM]=$B8,1,0)*IF(Tableau2[DATE DE DEBUT]&lt;=I$5,1,0)*IF(Tableau2[DATE DE FIN]&gt;=I$5,1,0)=1,Tableau2[MOTIF],""))</f>
        <v>PREV-R</v>
      </c>
      <c r="J8" s="11" t="str">
        <f t="array" aca="1" ref="J8" ca="1">RegroupeTexte(IF(IF(Tableau2[NOM]=$B8,1,0)*IF(Tableau2[DATE DE DEBUT]&lt;=J$5,1,0)*IF(Tableau2[DATE DE FIN]&gt;=J$5,1,0)=1,Tableau2[MOTIF],""))</f>
        <v/>
      </c>
      <c r="K8" s="11" t="str">
        <f t="array" aca="1" ref="K8" ca="1">RegroupeTexte(IF(IF(Tableau2[NOM]=$B8,1,0)*IF(Tableau2[DATE DE DEBUT]&lt;=K$5,1,0)*IF(Tableau2[DATE DE FIN]&gt;=K$5,1,0)=1,Tableau2[MOTIF],""))</f>
        <v/>
      </c>
      <c r="L8" s="11" t="str">
        <f t="array" aca="1" ref="L8" ca="1">RegroupeTexte(IF(IF(Tableau2[NOM]=$B8,1,0)*IF(Tableau2[DATE DE DEBUT]&lt;=L$5,1,0)*IF(Tableau2[DATE DE FIN]&gt;=L$5,1,0)=1,Tableau2[MOTIF],""))</f>
        <v>MISSION</v>
      </c>
      <c r="M8" s="11" t="str">
        <f t="array" aca="1" ref="M8" ca="1">RegroupeTexte(IF(IF(Tableau2[NOM]=$B8,1,0)*IF(Tableau2[DATE DE DEBUT]&lt;=M$5,1,0)*IF(Tableau2[DATE DE FIN]&gt;=M$5,1,0)=1,Tableau2[MOTIF],""))</f>
        <v>MISSION</v>
      </c>
      <c r="N8" s="11" t="str">
        <f t="array" aca="1" ref="N8" ca="1">RegroupeTexte(IF(IF(Tableau2[NOM]=$B8,1,0)*IF(Tableau2[DATE DE DEBUT]&lt;=N$5,1,0)*IF(Tableau2[DATE DE FIN]&gt;=N$5,1,0)=1,Tableau2[MOTIF],""))</f>
        <v>MISSION</v>
      </c>
      <c r="O8" s="11" t="str">
        <f t="array" aca="1" ref="O8" ca="1">RegroupeTexte(IF(IF(Tableau2[NOM]=$B8,1,0)*IF(Tableau2[DATE DE DEBUT]&lt;=O$5,1,0)*IF(Tableau2[DATE DE FIN]&gt;=O$5,1,0)=1,Tableau2[MOTIF],""))</f>
        <v>MISSION</v>
      </c>
      <c r="P8" s="11" t="str">
        <f t="array" aca="1" ref="P8" ca="1">RegroupeTexte(IF(IF(Tableau2[NOM]=$B8,1,0)*IF(Tableau2[DATE DE DEBUT]&lt;=P$5,1,0)*IF(Tableau2[DATE DE FIN]&gt;=P$5,1,0)=1,Tableau2[MOTIF],""))</f>
        <v/>
      </c>
      <c r="Q8" s="11" t="str">
        <f t="array" aca="1" ref="Q8" ca="1">RegroupeTexte(IF(IF(Tableau2[NOM]=$B8,1,0)*IF(Tableau2[DATE DE DEBUT]&lt;=Q$5,1,0)*IF(Tableau2[DATE DE FIN]&gt;=Q$5,1,0)=1,Tableau2[MOTIF],""))</f>
        <v/>
      </c>
      <c r="R8" s="11" t="str">
        <f t="array" aca="1" ref="R8" ca="1">RegroupeTexte(IF(IF(Tableau2[NOM]=$B8,1,0)*IF(Tableau2[DATE DE DEBUT]&lt;=R$5,1,0)*IF(Tableau2[DATE DE FIN]&gt;=R$5,1,0)=1,Tableau2[MOTIF],""))</f>
        <v/>
      </c>
      <c r="S8" s="11" t="str">
        <f t="array" aca="1" ref="S8" ca="1">RegroupeTexte(IF(IF(Tableau2[NOM]=$B8,1,0)*IF(Tableau2[DATE DE DEBUT]&lt;=S$5,1,0)*IF(Tableau2[DATE DE FIN]&gt;=S$5,1,0)=1,Tableau2[MOTIF],""))</f>
        <v>W-E</v>
      </c>
      <c r="T8" s="11" t="str">
        <f t="array" aca="1" ref="T8" ca="1">RegroupeTexte(IF(IF(Tableau2[NOM]=$B8,1,0)*IF(Tableau2[DATE DE DEBUT]&lt;=T$5,1,0)*IF(Tableau2[DATE DE FIN]&gt;=T$5,1,0)=1,Tableau2[MOTIF],""))</f>
        <v>W-E</v>
      </c>
      <c r="U8" s="11" t="str">
        <f t="array" aca="1" ref="U8" ca="1">RegroupeTexte(IF(IF(Tableau2[NOM]=$B8,1,0)*IF(Tableau2[DATE DE DEBUT]&lt;=U$5,1,0)*IF(Tableau2[DATE DE FIN]&gt;=U$5,1,0)=1,Tableau2[MOTIF],""))</f>
        <v>W-E</v>
      </c>
      <c r="V8" s="11" t="str">
        <f t="array" aca="1" ref="V8" ca="1">RegroupeTexte(IF(IF(Tableau2[NOM]=$B8,1,0)*IF(Tableau2[DATE DE DEBUT]&lt;=V$5,1,0)*IF(Tableau2[DATE DE FIN]&gt;=V$5,1,0)=1,Tableau2[MOTIF],""))</f>
        <v>W-E</v>
      </c>
      <c r="W8" s="11" t="str">
        <f t="array" aca="1" ref="W8" ca="1">RegroupeTexte(IF(IF(Tableau2[NOM]=$B8,1,0)*IF(Tableau2[DATE DE DEBUT]&lt;=W$5,1,0)*IF(Tableau2[DATE DE FIN]&gt;=W$5,1,0)=1,Tableau2[MOTIF],""))</f>
        <v>W-E</v>
      </c>
      <c r="X8" s="11" t="str">
        <f t="array" aca="1" ref="X8" ca="1">RegroupeTexte(IF(IF(Tableau2[NOM]=$B8,1,0)*IF(Tableau2[DATE DE DEBUT]&lt;=X$5,1,0)*IF(Tableau2[DATE DE FIN]&gt;=X$5,1,0)=1,Tableau2[MOTIF],""))</f>
        <v/>
      </c>
      <c r="Y8" s="11" t="str">
        <f t="array" aca="1" ref="Y8" ca="1">RegroupeTexte(IF(IF(Tableau2[NOM]=$B8,1,0)*IF(Tableau2[DATE DE DEBUT]&lt;=Y$5,1,0)*IF(Tableau2[DATE DE FIN]&gt;=Y$5,1,0)=1,Tableau2[MOTIF],""))</f>
        <v/>
      </c>
      <c r="Z8" s="11" t="str">
        <f t="array" aca="1" ref="Z8" ca="1">RegroupeTexte(IF(IF(Tableau2[NOM]=$B8,1,0)*IF(Tableau2[DATE DE DEBUT]&lt;=Z$5,1,0)*IF(Tableau2[DATE DE FIN]&gt;=Z$5,1,0)=1,Tableau2[MOTIF],""))</f>
        <v/>
      </c>
      <c r="AA8" s="11" t="str">
        <f t="array" aca="1" ref="AA8" ca="1">RegroupeTexte(IF(IF(Tableau2[NOM]=$B8,1,0)*IF(Tableau2[DATE DE DEBUT]&lt;=AA$5,1,0)*IF(Tableau2[DATE DE FIN]&gt;=AA$5,1,0)=1,Tableau2[MOTIF],""))</f>
        <v/>
      </c>
      <c r="AB8" s="11" t="str">
        <f t="array" aca="1" ref="AB8" ca="1">RegroupeTexte(IF(IF(Tableau2[NOM]=$B8,1,0)*IF(Tableau2[DATE DE DEBUT]&lt;=AB$5,1,0)*IF(Tableau2[DATE DE FIN]&gt;=AB$5,1,0)=1,Tableau2[MOTIF],""))</f>
        <v/>
      </c>
      <c r="AC8" s="11" t="str">
        <f t="array" aca="1" ref="AC8" ca="1">RegroupeTexte(IF(IF(Tableau2[NOM]=$B8,1,0)*IF(Tableau2[DATE DE DEBUT]&lt;=AC$5,1,0)*IF(Tableau2[DATE DE FIN]&gt;=AC$5,1,0)=1,Tableau2[MOTIF],""))</f>
        <v/>
      </c>
      <c r="AD8" s="11" t="str">
        <f t="array" aca="1" ref="AD8" ca="1">RegroupeTexte(IF(IF(Tableau2[NOM]=$B8,1,0)*IF(Tableau2[DATE DE DEBUT]&lt;=AD$5,1,0)*IF(Tableau2[DATE DE FIN]&gt;=AD$5,1,0)=1,Tableau2[MOTIF],""))</f>
        <v/>
      </c>
      <c r="AE8" s="11" t="str">
        <f t="array" aca="1" ref="AE8" ca="1">RegroupeTexte(IF(IF(Tableau2[NOM]=$B8,1,0)*IF(Tableau2[DATE DE DEBUT]&lt;=AE$5,1,0)*IF(Tableau2[DATE DE FIN]&gt;=AE$5,1,0)=1,Tableau2[MOTIF],""))</f>
        <v/>
      </c>
      <c r="AF8" s="11" t="str">
        <f t="array" aca="1" ref="AF8" ca="1">RegroupeTexte(IF(IF(Tableau2[NOM]=$B8,1,0)*IF(Tableau2[DATE DE DEBUT]&lt;=AF$5,1,0)*IF(Tableau2[DATE DE FIN]&gt;=AF$5,1,0)=1,Tableau2[MOTIF],""))</f>
        <v/>
      </c>
      <c r="AG8" s="11" t="str">
        <f t="array" aca="1" ref="AG8" ca="1">RegroupeTexte(IF(IF(Tableau2[NOM]=$B8,1,0)*IF(Tableau2[DATE DE DEBUT]&lt;=AG$5,1,0)*IF(Tableau2[DATE DE FIN]&gt;=AG$5,1,0)=1,Tableau2[MOTIF],""))</f>
        <v/>
      </c>
      <c r="AH8" s="11" t="str">
        <f t="array" aca="1" ref="AH8" ca="1">RegroupeTexte(IF(IF(Tableau2[NOM]=$B8,1,0)*IF(Tableau2[DATE DE DEBUT]&lt;=AH$5,1,0)*IF(Tableau2[DATE DE FIN]&gt;=AH$5,1,0)=1,Tableau2[MOTIF],""))</f>
        <v/>
      </c>
      <c r="AI8" s="11" t="str">
        <f t="array" aca="1" ref="AI8" ca="1">RegroupeTexte(IF(IF(Tableau2[NOM]=$B8,1,0)*IF(Tableau2[DATE DE DEBUT]&lt;=AI$5,1,0)*IF(Tableau2[DATE DE FIN]&gt;=AI$5,1,0)=1,Tableau2[MOTIF],""))</f>
        <v/>
      </c>
    </row>
    <row r="9" spans="1:35" ht="15.75" thickBot="1" x14ac:dyDescent="0.3">
      <c r="A9" s="6" t="s">
        <v>35</v>
      </c>
      <c r="B9" s="7" t="s">
        <v>8</v>
      </c>
      <c r="C9" s="7" t="s">
        <v>62</v>
      </c>
      <c r="D9" s="7" t="str">
        <f t="shared" si="7"/>
        <v>DIRECTION</v>
      </c>
      <c r="E9" s="11" t="str">
        <f t="array" aca="1" ref="E9" ca="1">RegroupeTexte(IF(IF(Tableau2[NOM]=$B9,1,0)*IF(Tableau2[DATE DE DEBUT]&lt;=E$5,1,0)*IF(Tableau2[DATE DE FIN]&gt;=E$5,1,0)=1,Tableau2[MOTIF],""))</f>
        <v/>
      </c>
      <c r="F9" s="11" t="str">
        <f t="array" aca="1" ref="F9" ca="1">RegroupeTexte(IF(IF(Tableau2[NOM]=$B9,1,0)*IF(Tableau2[DATE DE DEBUT]&lt;=F$5,1,0)*IF(Tableau2[DATE DE FIN]&gt;=F$5,1,0)=1,Tableau2[MOTIF],""))</f>
        <v>SOIR</v>
      </c>
      <c r="G9" s="11" t="str">
        <f t="array" aca="1" ref="G9" ca="1">RegroupeTexte(IF(IF(Tableau2[NOM]=$B9,1,0)*IF(Tableau2[DATE DE DEBUT]&lt;=G$5,1,0)*IF(Tableau2[DATE DE FIN]&gt;=G$5,1,0)=1,Tableau2[MOTIF],""))</f>
        <v>SOIR</v>
      </c>
      <c r="H9" s="11" t="str">
        <f t="array" aca="1" ref="H9" ca="1">RegroupeTexte(IF(IF(Tableau2[NOM]=$B9,1,0)*IF(Tableau2[DATE DE DEBUT]&lt;=H$5,1,0)*IF(Tableau2[DATE DE FIN]&gt;=H$5,1,0)=1,Tableau2[MOTIF],""))</f>
        <v>SOIR</v>
      </c>
      <c r="I9" s="11" t="str">
        <f t="array" aca="1" ref="I9" ca="1">RegroupeTexte(IF(IF(Tableau2[NOM]=$B9,1,0)*IF(Tableau2[DATE DE DEBUT]&lt;=I$5,1,0)*IF(Tableau2[DATE DE FIN]&gt;=I$5,1,0)=1,Tableau2[MOTIF],""))</f>
        <v>SOIR</v>
      </c>
      <c r="J9" s="11" t="str">
        <f t="array" aca="1" ref="J9" ca="1">RegroupeTexte(IF(IF(Tableau2[NOM]=$B9,1,0)*IF(Tableau2[DATE DE DEBUT]&lt;=J$5,1,0)*IF(Tableau2[DATE DE FIN]&gt;=J$5,1,0)=1,Tableau2[MOTIF],""))</f>
        <v/>
      </c>
      <c r="K9" s="11" t="str">
        <f t="array" aca="1" ref="K9" ca="1">RegroupeTexte(IF(IF(Tableau2[NOM]=$B9,1,0)*IF(Tableau2[DATE DE DEBUT]&lt;=K$5,1,0)*IF(Tableau2[DATE DE FIN]&gt;=K$5,1,0)=1,Tableau2[MOTIF],""))</f>
        <v/>
      </c>
      <c r="L9" s="11" t="str">
        <f t="array" aca="1" ref="L9" ca="1">RegroupeTexte(IF(IF(Tableau2[NOM]=$B9,1,0)*IF(Tableau2[DATE DE DEBUT]&lt;=L$5,1,0)*IF(Tableau2[DATE DE FIN]&gt;=L$5,1,0)=1,Tableau2[MOTIF],""))</f>
        <v/>
      </c>
      <c r="M9" s="11" t="str">
        <f t="array" aca="1" ref="M9" ca="1">RegroupeTexte(IF(IF(Tableau2[NOM]=$B9,1,0)*IF(Tableau2[DATE DE DEBUT]&lt;=M$5,1,0)*IF(Tableau2[DATE DE FIN]&gt;=M$5,1,0)=1,Tableau2[MOTIF],""))</f>
        <v/>
      </c>
      <c r="N9" s="11" t="str">
        <f t="array" aca="1" ref="N9" ca="1">RegroupeTexte(IF(IF(Tableau2[NOM]=$B9,1,0)*IF(Tableau2[DATE DE DEBUT]&lt;=N$5,1,0)*IF(Tableau2[DATE DE FIN]&gt;=N$5,1,0)=1,Tableau2[MOTIF],""))</f>
        <v/>
      </c>
      <c r="O9" s="11" t="str">
        <f t="array" aca="1" ref="O9" ca="1">RegroupeTexte(IF(IF(Tableau2[NOM]=$B9,1,0)*IF(Tableau2[DATE DE DEBUT]&lt;=O$5,1,0)*IF(Tableau2[DATE DE FIN]&gt;=O$5,1,0)=1,Tableau2[MOTIF],""))</f>
        <v/>
      </c>
      <c r="P9" s="11" t="str">
        <f t="array" aca="1" ref="P9" ca="1">RegroupeTexte(IF(IF(Tableau2[NOM]=$B9,1,0)*IF(Tableau2[DATE DE DEBUT]&lt;=P$5,1,0)*IF(Tableau2[DATE DE FIN]&gt;=P$5,1,0)=1,Tableau2[MOTIF],""))</f>
        <v/>
      </c>
      <c r="Q9" s="11" t="str">
        <f t="array" aca="1" ref="Q9" ca="1">RegroupeTexte(IF(IF(Tableau2[NOM]=$B9,1,0)*IF(Tableau2[DATE DE DEBUT]&lt;=Q$5,1,0)*IF(Tableau2[DATE DE FIN]&gt;=Q$5,1,0)=1,Tableau2[MOTIF],""))</f>
        <v/>
      </c>
      <c r="R9" s="11" t="str">
        <f t="array" aca="1" ref="R9" ca="1">RegroupeTexte(IF(IF(Tableau2[NOM]=$B9,1,0)*IF(Tableau2[DATE DE DEBUT]&lt;=R$5,1,0)*IF(Tableau2[DATE DE FIN]&gt;=R$5,1,0)=1,Tableau2[MOTIF],""))</f>
        <v/>
      </c>
      <c r="S9" s="11" t="str">
        <f t="array" aca="1" ref="S9" ca="1">RegroupeTexte(IF(IF(Tableau2[NOM]=$B9,1,0)*IF(Tableau2[DATE DE DEBUT]&lt;=S$5,1,0)*IF(Tableau2[DATE DE FIN]&gt;=S$5,1,0)=1,Tableau2[MOTIF],""))</f>
        <v/>
      </c>
      <c r="T9" s="11" t="str">
        <f t="array" aca="1" ref="T9" ca="1">RegroupeTexte(IF(IF(Tableau2[NOM]=$B9,1,0)*IF(Tableau2[DATE DE DEBUT]&lt;=T$5,1,0)*IF(Tableau2[DATE DE FIN]&gt;=T$5,1,0)=1,Tableau2[MOTIF],""))</f>
        <v/>
      </c>
      <c r="U9" s="11" t="str">
        <f t="array" aca="1" ref="U9" ca="1">RegroupeTexte(IF(IF(Tableau2[NOM]=$B9,1,0)*IF(Tableau2[DATE DE DEBUT]&lt;=U$5,1,0)*IF(Tableau2[DATE DE FIN]&gt;=U$5,1,0)=1,Tableau2[MOTIF],""))</f>
        <v/>
      </c>
      <c r="V9" s="11" t="str">
        <f t="array" aca="1" ref="V9" ca="1">RegroupeTexte(IF(IF(Tableau2[NOM]=$B9,1,0)*IF(Tableau2[DATE DE DEBUT]&lt;=V$5,1,0)*IF(Tableau2[DATE DE FIN]&gt;=V$5,1,0)=1,Tableau2[MOTIF],""))</f>
        <v/>
      </c>
      <c r="W9" s="11" t="str">
        <f t="array" aca="1" ref="W9" ca="1">RegroupeTexte(IF(IF(Tableau2[NOM]=$B9,1,0)*IF(Tableau2[DATE DE DEBUT]&lt;=W$5,1,0)*IF(Tableau2[DATE DE FIN]&gt;=W$5,1,0)=1,Tableau2[MOTIF],""))</f>
        <v/>
      </c>
      <c r="X9" s="11" t="str">
        <f t="array" aca="1" ref="X9" ca="1">RegroupeTexte(IF(IF(Tableau2[NOM]=$B9,1,0)*IF(Tableau2[DATE DE DEBUT]&lt;=X$5,1,0)*IF(Tableau2[DATE DE FIN]&gt;=X$5,1,0)=1,Tableau2[MOTIF],""))</f>
        <v/>
      </c>
      <c r="Y9" s="11" t="str">
        <f t="array" aca="1" ref="Y9" ca="1">RegroupeTexte(IF(IF(Tableau2[NOM]=$B9,1,0)*IF(Tableau2[DATE DE DEBUT]&lt;=Y$5,1,0)*IF(Tableau2[DATE DE FIN]&gt;=Y$5,1,0)=1,Tableau2[MOTIF],""))</f>
        <v/>
      </c>
      <c r="Z9" s="11" t="str">
        <f t="array" aca="1" ref="Z9" ca="1">RegroupeTexte(IF(IF(Tableau2[NOM]=$B9,1,0)*IF(Tableau2[DATE DE DEBUT]&lt;=Z$5,1,0)*IF(Tableau2[DATE DE FIN]&gt;=Z$5,1,0)=1,Tableau2[MOTIF],""))</f>
        <v/>
      </c>
      <c r="AA9" s="11" t="str">
        <f t="array" aca="1" ref="AA9" ca="1">RegroupeTexte(IF(IF(Tableau2[NOM]=$B9,1,0)*IF(Tableau2[DATE DE DEBUT]&lt;=AA$5,1,0)*IF(Tableau2[DATE DE FIN]&gt;=AA$5,1,0)=1,Tableau2[MOTIF],""))</f>
        <v/>
      </c>
      <c r="AB9" s="11" t="str">
        <f t="array" aca="1" ref="AB9" ca="1">RegroupeTexte(IF(IF(Tableau2[NOM]=$B9,1,0)*IF(Tableau2[DATE DE DEBUT]&lt;=AB$5,1,0)*IF(Tableau2[DATE DE FIN]&gt;=AB$5,1,0)=1,Tableau2[MOTIF],""))</f>
        <v/>
      </c>
      <c r="AC9" s="11" t="str">
        <f t="array" aca="1" ref="AC9" ca="1">RegroupeTexte(IF(IF(Tableau2[NOM]=$B9,1,0)*IF(Tableau2[DATE DE DEBUT]&lt;=AC$5,1,0)*IF(Tableau2[DATE DE FIN]&gt;=AC$5,1,0)=1,Tableau2[MOTIF],""))</f>
        <v/>
      </c>
      <c r="AD9" s="11" t="str">
        <f t="array" aca="1" ref="AD9" ca="1">RegroupeTexte(IF(IF(Tableau2[NOM]=$B9,1,0)*IF(Tableau2[DATE DE DEBUT]&lt;=AD$5,1,0)*IF(Tableau2[DATE DE FIN]&gt;=AD$5,1,0)=1,Tableau2[MOTIF],""))</f>
        <v/>
      </c>
      <c r="AE9" s="11" t="str">
        <f t="array" aca="1" ref="AE9" ca="1">RegroupeTexte(IF(IF(Tableau2[NOM]=$B9,1,0)*IF(Tableau2[DATE DE DEBUT]&lt;=AE$5,1,0)*IF(Tableau2[DATE DE FIN]&gt;=AE$5,1,0)=1,Tableau2[MOTIF],""))</f>
        <v/>
      </c>
      <c r="AF9" s="11" t="str">
        <f t="array" aca="1" ref="AF9" ca="1">RegroupeTexte(IF(IF(Tableau2[NOM]=$B9,1,0)*IF(Tableau2[DATE DE DEBUT]&lt;=AF$5,1,0)*IF(Tableau2[DATE DE FIN]&gt;=AF$5,1,0)=1,Tableau2[MOTIF],""))</f>
        <v/>
      </c>
      <c r="AG9" s="11" t="str">
        <f t="array" aca="1" ref="AG9" ca="1">RegroupeTexte(IF(IF(Tableau2[NOM]=$B9,1,0)*IF(Tableau2[DATE DE DEBUT]&lt;=AG$5,1,0)*IF(Tableau2[DATE DE FIN]&gt;=AG$5,1,0)=1,Tableau2[MOTIF],""))</f>
        <v/>
      </c>
      <c r="AH9" s="11" t="str">
        <f t="array" aca="1" ref="AH9" ca="1">RegroupeTexte(IF(IF(Tableau2[NOM]=$B9,1,0)*IF(Tableau2[DATE DE DEBUT]&lt;=AH$5,1,0)*IF(Tableau2[DATE DE FIN]&gt;=AH$5,1,0)=1,Tableau2[MOTIF],""))</f>
        <v/>
      </c>
      <c r="AI9" s="11" t="str">
        <f t="array" aca="1" ref="AI9" ca="1">RegroupeTexte(IF(IF(Tableau2[NOM]=$B9,1,0)*IF(Tableau2[DATE DE DEBUT]&lt;=AI$5,1,0)*IF(Tableau2[DATE DE FIN]&gt;=AI$5,1,0)=1,Tableau2[MOTIF],""))</f>
        <v/>
      </c>
    </row>
    <row r="10" spans="1:35" ht="15.75" thickBot="1" x14ac:dyDescent="0.3">
      <c r="A10" s="6" t="s">
        <v>36</v>
      </c>
      <c r="B10" s="7" t="s">
        <v>9</v>
      </c>
      <c r="C10" s="7" t="s">
        <v>63</v>
      </c>
      <c r="D10" s="7" t="str">
        <f t="shared" si="7"/>
        <v>DIRECTION</v>
      </c>
      <c r="E10" s="11" t="str">
        <f t="array" aca="1" ref="E10" ca="1">RegroupeTexte(IF(IF(Tableau2[NOM]=$B10,1,0)*IF(Tableau2[DATE DE DEBUT]&lt;=E$5,1,0)*IF(Tableau2[DATE DE FIN]&gt;=E$5,1,0)=1,Tableau2[MOTIF],""))</f>
        <v/>
      </c>
      <c r="F10" s="11" t="str">
        <f t="array" aca="1" ref="F10" ca="1">RegroupeTexte(IF(IF(Tableau2[NOM]=$B10,1,0)*IF(Tableau2[DATE DE DEBUT]&lt;=F$5,1,0)*IF(Tableau2[DATE DE FIN]&gt;=F$5,1,0)=1,Tableau2[MOTIF],""))</f>
        <v>PCP RTT</v>
      </c>
      <c r="G10" s="11" t="str">
        <f t="array" aca="1" ref="G10" ca="1">RegroupeTexte(IF(IF(Tableau2[NOM]=$B10,1,0)*IF(Tableau2[DATE DE DEBUT]&lt;=G$5,1,0)*IF(Tableau2[DATE DE FIN]&gt;=G$5,1,0)=1,Tableau2[MOTIF],""))</f>
        <v>PCP RTT</v>
      </c>
      <c r="H10" s="11" t="str">
        <f t="array" aca="1" ref="H10" ca="1">RegroupeTexte(IF(IF(Tableau2[NOM]=$B10,1,0)*IF(Tableau2[DATE DE DEBUT]&lt;=H$5,1,0)*IF(Tableau2[DATE DE FIN]&gt;=H$5,1,0)=1,Tableau2[MOTIF],""))</f>
        <v>PCP RTT</v>
      </c>
      <c r="I10" s="11" t="str">
        <f t="array" aca="1" ref="I10" ca="1">RegroupeTexte(IF(IF(Tableau2[NOM]=$B10,1,0)*IF(Tableau2[DATE DE DEBUT]&lt;=I$5,1,0)*IF(Tableau2[DATE DE FIN]&gt;=I$5,1,0)=1,Tableau2[MOTIF],""))</f>
        <v>PCP RTT</v>
      </c>
      <c r="J10" s="11" t="str">
        <f t="array" aca="1" ref="J10" ca="1">RegroupeTexte(IF(IF(Tableau2[NOM]=$B10,1,0)*IF(Tableau2[DATE DE DEBUT]&lt;=J$5,1,0)*IF(Tableau2[DATE DE FIN]&gt;=J$5,1,0)=1,Tableau2[MOTIF],""))</f>
        <v/>
      </c>
      <c r="K10" s="11" t="str">
        <f t="array" aca="1" ref="K10" ca="1">RegroupeTexte(IF(IF(Tableau2[NOM]=$B10,1,0)*IF(Tableau2[DATE DE DEBUT]&lt;=K$5,1,0)*IF(Tableau2[DATE DE FIN]&gt;=K$5,1,0)=1,Tableau2[MOTIF],""))</f>
        <v/>
      </c>
      <c r="L10" s="11" t="str">
        <f t="array" aca="1" ref="L10" ca="1">RegroupeTexte(IF(IF(Tableau2[NOM]=$B10,1,0)*IF(Tableau2[DATE DE DEBUT]&lt;=L$5,1,0)*IF(Tableau2[DATE DE FIN]&gt;=L$5,1,0)=1,Tableau2[MOTIF],""))</f>
        <v/>
      </c>
      <c r="M10" s="11" t="str">
        <f t="array" aca="1" ref="M10" ca="1">RegroupeTexte(IF(IF(Tableau2[NOM]=$B10,1,0)*IF(Tableau2[DATE DE DEBUT]&lt;=M$5,1,0)*IF(Tableau2[DATE DE FIN]&gt;=M$5,1,0)=1,Tableau2[MOTIF],""))</f>
        <v/>
      </c>
      <c r="N10" s="11" t="str">
        <f t="array" aca="1" ref="N10" ca="1">RegroupeTexte(IF(IF(Tableau2[NOM]=$B10,1,0)*IF(Tableau2[DATE DE DEBUT]&lt;=N$5,1,0)*IF(Tableau2[DATE DE FIN]&gt;=N$5,1,0)=1,Tableau2[MOTIF],""))</f>
        <v/>
      </c>
      <c r="O10" s="11" t="str">
        <f t="array" aca="1" ref="O10" ca="1">RegroupeTexte(IF(IF(Tableau2[NOM]=$B10,1,0)*IF(Tableau2[DATE DE DEBUT]&lt;=O$5,1,0)*IF(Tableau2[DATE DE FIN]&gt;=O$5,1,0)=1,Tableau2[MOTIF],""))</f>
        <v/>
      </c>
      <c r="P10" s="11" t="str">
        <f t="array" aca="1" ref="P10" ca="1">RegroupeTexte(IF(IF(Tableau2[NOM]=$B10,1,0)*IF(Tableau2[DATE DE DEBUT]&lt;=P$5,1,0)*IF(Tableau2[DATE DE FIN]&gt;=P$5,1,0)=1,Tableau2[MOTIF],""))</f>
        <v/>
      </c>
      <c r="Q10" s="11" t="str">
        <f t="array" aca="1" ref="Q10" ca="1">RegroupeTexte(IF(IF(Tableau2[NOM]=$B10,1,0)*IF(Tableau2[DATE DE DEBUT]&lt;=Q$5,1,0)*IF(Tableau2[DATE DE FIN]&gt;=Q$5,1,0)=1,Tableau2[MOTIF],""))</f>
        <v/>
      </c>
      <c r="R10" s="11" t="str">
        <f t="array" aca="1" ref="R10" ca="1">RegroupeTexte(IF(IF(Tableau2[NOM]=$B10,1,0)*IF(Tableau2[DATE DE DEBUT]&lt;=R$5,1,0)*IF(Tableau2[DATE DE FIN]&gt;=R$5,1,0)=1,Tableau2[MOTIF],""))</f>
        <v/>
      </c>
      <c r="S10" s="11" t="str">
        <f t="array" aca="1" ref="S10" ca="1">RegroupeTexte(IF(IF(Tableau2[NOM]=$B10,1,0)*IF(Tableau2[DATE DE DEBUT]&lt;=S$5,1,0)*IF(Tableau2[DATE DE FIN]&gt;=S$5,1,0)=1,Tableau2[MOTIF],""))</f>
        <v/>
      </c>
      <c r="T10" s="11" t="str">
        <f t="array" aca="1" ref="T10" ca="1">RegroupeTexte(IF(IF(Tableau2[NOM]=$B10,1,0)*IF(Tableau2[DATE DE DEBUT]&lt;=T$5,1,0)*IF(Tableau2[DATE DE FIN]&gt;=T$5,1,0)=1,Tableau2[MOTIF],""))</f>
        <v/>
      </c>
      <c r="U10" s="11" t="str">
        <f t="array" aca="1" ref="U10" ca="1">RegroupeTexte(IF(IF(Tableau2[NOM]=$B10,1,0)*IF(Tableau2[DATE DE DEBUT]&lt;=U$5,1,0)*IF(Tableau2[DATE DE FIN]&gt;=U$5,1,0)=1,Tableau2[MOTIF],""))</f>
        <v/>
      </c>
      <c r="V10" s="11" t="str">
        <f t="array" aca="1" ref="V10" ca="1">RegroupeTexte(IF(IF(Tableau2[NOM]=$B10,1,0)*IF(Tableau2[DATE DE DEBUT]&lt;=V$5,1,0)*IF(Tableau2[DATE DE FIN]&gt;=V$5,1,0)=1,Tableau2[MOTIF],""))</f>
        <v/>
      </c>
      <c r="W10" s="11" t="str">
        <f t="array" aca="1" ref="W10" ca="1">RegroupeTexte(IF(IF(Tableau2[NOM]=$B10,1,0)*IF(Tableau2[DATE DE DEBUT]&lt;=W$5,1,0)*IF(Tableau2[DATE DE FIN]&gt;=W$5,1,0)=1,Tableau2[MOTIF],""))</f>
        <v/>
      </c>
      <c r="X10" s="11" t="str">
        <f t="array" aca="1" ref="X10" ca="1">RegroupeTexte(IF(IF(Tableau2[NOM]=$B10,1,0)*IF(Tableau2[DATE DE DEBUT]&lt;=X$5,1,0)*IF(Tableau2[DATE DE FIN]&gt;=X$5,1,0)=1,Tableau2[MOTIF],""))</f>
        <v/>
      </c>
      <c r="Y10" s="11" t="str">
        <f t="array" aca="1" ref="Y10" ca="1">RegroupeTexte(IF(IF(Tableau2[NOM]=$B10,1,0)*IF(Tableau2[DATE DE DEBUT]&lt;=Y$5,1,0)*IF(Tableau2[DATE DE FIN]&gt;=Y$5,1,0)=1,Tableau2[MOTIF],""))</f>
        <v/>
      </c>
      <c r="Z10" s="11" t="str">
        <f t="array" aca="1" ref="Z10" ca="1">RegroupeTexte(IF(IF(Tableau2[NOM]=$B10,1,0)*IF(Tableau2[DATE DE DEBUT]&lt;=Z$5,1,0)*IF(Tableau2[DATE DE FIN]&gt;=Z$5,1,0)=1,Tableau2[MOTIF],""))</f>
        <v/>
      </c>
      <c r="AA10" s="11" t="str">
        <f t="array" aca="1" ref="AA10" ca="1">RegroupeTexte(IF(IF(Tableau2[NOM]=$B10,1,0)*IF(Tableau2[DATE DE DEBUT]&lt;=AA$5,1,0)*IF(Tableau2[DATE DE FIN]&gt;=AA$5,1,0)=1,Tableau2[MOTIF],""))</f>
        <v/>
      </c>
      <c r="AB10" s="11" t="str">
        <f t="array" aca="1" ref="AB10" ca="1">RegroupeTexte(IF(IF(Tableau2[NOM]=$B10,1,0)*IF(Tableau2[DATE DE DEBUT]&lt;=AB$5,1,0)*IF(Tableau2[DATE DE FIN]&gt;=AB$5,1,0)=1,Tableau2[MOTIF],""))</f>
        <v/>
      </c>
      <c r="AC10" s="11" t="str">
        <f t="array" aca="1" ref="AC10" ca="1">RegroupeTexte(IF(IF(Tableau2[NOM]=$B10,1,0)*IF(Tableau2[DATE DE DEBUT]&lt;=AC$5,1,0)*IF(Tableau2[DATE DE FIN]&gt;=AC$5,1,0)=1,Tableau2[MOTIF],""))</f>
        <v/>
      </c>
      <c r="AD10" s="11" t="str">
        <f t="array" aca="1" ref="AD10" ca="1">RegroupeTexte(IF(IF(Tableau2[NOM]=$B10,1,0)*IF(Tableau2[DATE DE DEBUT]&lt;=AD$5,1,0)*IF(Tableau2[DATE DE FIN]&gt;=AD$5,1,0)=1,Tableau2[MOTIF],""))</f>
        <v/>
      </c>
      <c r="AE10" s="11" t="str">
        <f t="array" aca="1" ref="AE10" ca="1">RegroupeTexte(IF(IF(Tableau2[NOM]=$B10,1,0)*IF(Tableau2[DATE DE DEBUT]&lt;=AE$5,1,0)*IF(Tableau2[DATE DE FIN]&gt;=AE$5,1,0)=1,Tableau2[MOTIF],""))</f>
        <v/>
      </c>
      <c r="AF10" s="11" t="str">
        <f t="array" aca="1" ref="AF10" ca="1">RegroupeTexte(IF(IF(Tableau2[NOM]=$B10,1,0)*IF(Tableau2[DATE DE DEBUT]&lt;=AF$5,1,0)*IF(Tableau2[DATE DE FIN]&gt;=AF$5,1,0)=1,Tableau2[MOTIF],""))</f>
        <v/>
      </c>
      <c r="AG10" s="11" t="str">
        <f t="array" aca="1" ref="AG10" ca="1">RegroupeTexte(IF(IF(Tableau2[NOM]=$B10,1,0)*IF(Tableau2[DATE DE DEBUT]&lt;=AG$5,1,0)*IF(Tableau2[DATE DE FIN]&gt;=AG$5,1,0)=1,Tableau2[MOTIF],""))</f>
        <v/>
      </c>
      <c r="AH10" s="11" t="str">
        <f t="array" aca="1" ref="AH10" ca="1">RegroupeTexte(IF(IF(Tableau2[NOM]=$B10,1,0)*IF(Tableau2[DATE DE DEBUT]&lt;=AH$5,1,0)*IF(Tableau2[DATE DE FIN]&gt;=AH$5,1,0)=1,Tableau2[MOTIF],""))</f>
        <v/>
      </c>
      <c r="AI10" s="11" t="str">
        <f t="array" aca="1" ref="AI10" ca="1">RegroupeTexte(IF(IF(Tableau2[NOM]=$B10,1,0)*IF(Tableau2[DATE DE DEBUT]&lt;=AI$5,1,0)*IF(Tableau2[DATE DE FIN]&gt;=AI$5,1,0)=1,Tableau2[MOTIF],""))</f>
        <v/>
      </c>
    </row>
    <row r="11" spans="1:35" ht="15.75" thickBot="1" x14ac:dyDescent="0.3">
      <c r="A11" s="6" t="s">
        <v>37</v>
      </c>
      <c r="B11" s="7" t="s">
        <v>10</v>
      </c>
      <c r="C11" s="7" t="s">
        <v>64</v>
      </c>
      <c r="D11" s="7" t="str">
        <f t="shared" si="7"/>
        <v>DIRECTION</v>
      </c>
      <c r="E11" s="11" t="str">
        <f t="array" aca="1" ref="E11" ca="1">RegroupeTexte(IF(IF(Tableau2[NOM]=$B11,1,0)*IF(Tableau2[DATE DE DEBUT]&lt;=E$5,1,0)*IF(Tableau2[DATE DE FIN]&gt;=E$5,1,0)=1,Tableau2[MOTIF],""))</f>
        <v/>
      </c>
      <c r="F11" s="11" t="str">
        <f t="array" aca="1" ref="F11" ca="1">RegroupeTexte(IF(IF(Tableau2[NOM]=$B11,1,0)*IF(Tableau2[DATE DE DEBUT]&lt;=F$5,1,0)*IF(Tableau2[DATE DE FIN]&gt;=F$5,1,0)=1,Tableau2[MOTIF],""))</f>
        <v>MATIN</v>
      </c>
      <c r="G11" s="11" t="str">
        <f t="array" aca="1" ref="G11" ca="1">RegroupeTexte(IF(IF(Tableau2[NOM]=$B11,1,0)*IF(Tableau2[DATE DE DEBUT]&lt;=G$5,1,0)*IF(Tableau2[DATE DE FIN]&gt;=G$5,1,0)=1,Tableau2[MOTIF],""))</f>
        <v>MATIN</v>
      </c>
      <c r="H11" s="11" t="str">
        <f t="array" aca="1" ref="H11" ca="1">RegroupeTexte(IF(IF(Tableau2[NOM]=$B11,1,0)*IF(Tableau2[DATE DE DEBUT]&lt;=H$5,1,0)*IF(Tableau2[DATE DE FIN]&gt;=H$5,1,0)=1,Tableau2[MOTIF],""))</f>
        <v>MATIN</v>
      </c>
      <c r="I11" s="11" t="str">
        <f t="array" aca="1" ref="I11" ca="1">RegroupeTexte(IF(IF(Tableau2[NOM]=$B11,1,0)*IF(Tableau2[DATE DE DEBUT]&lt;=I$5,1,0)*IF(Tableau2[DATE DE FIN]&gt;=I$5,1,0)=1,Tableau2[MOTIF],""))</f>
        <v>MATIN</v>
      </c>
      <c r="J11" s="11" t="str">
        <f t="array" aca="1" ref="J11" ca="1">RegroupeTexte(IF(IF(Tableau2[NOM]=$B11,1,0)*IF(Tableau2[DATE DE DEBUT]&lt;=J$5,1,0)*IF(Tableau2[DATE DE FIN]&gt;=J$5,1,0)=1,Tableau2[MOTIF],""))</f>
        <v/>
      </c>
      <c r="K11" s="11" t="str">
        <f t="array" aca="1" ref="K11" ca="1">RegroupeTexte(IF(IF(Tableau2[NOM]=$B11,1,0)*IF(Tableau2[DATE DE DEBUT]&lt;=K$5,1,0)*IF(Tableau2[DATE DE FIN]&gt;=K$5,1,0)=1,Tableau2[MOTIF],""))</f>
        <v/>
      </c>
      <c r="L11" s="11" t="str">
        <f t="array" aca="1" ref="L11" ca="1">RegroupeTexte(IF(IF(Tableau2[NOM]=$B11,1,0)*IF(Tableau2[DATE DE DEBUT]&lt;=L$5,1,0)*IF(Tableau2[DATE DE FIN]&gt;=L$5,1,0)=1,Tableau2[MOTIF],""))</f>
        <v/>
      </c>
      <c r="M11" s="11" t="str">
        <f t="array" aca="1" ref="M11" ca="1">RegroupeTexte(IF(IF(Tableau2[NOM]=$B11,1,0)*IF(Tableau2[DATE DE DEBUT]&lt;=M$5,1,0)*IF(Tableau2[DATE DE FIN]&gt;=M$5,1,0)=1,Tableau2[MOTIF],""))</f>
        <v/>
      </c>
      <c r="N11" s="11" t="str">
        <f t="array" aca="1" ref="N11" ca="1">RegroupeTexte(IF(IF(Tableau2[NOM]=$B11,1,0)*IF(Tableau2[DATE DE DEBUT]&lt;=N$5,1,0)*IF(Tableau2[DATE DE FIN]&gt;=N$5,1,0)=1,Tableau2[MOTIF],""))</f>
        <v/>
      </c>
      <c r="O11" s="11" t="str">
        <f t="array" aca="1" ref="O11" ca="1">RegroupeTexte(IF(IF(Tableau2[NOM]=$B11,1,0)*IF(Tableau2[DATE DE DEBUT]&lt;=O$5,1,0)*IF(Tableau2[DATE DE FIN]&gt;=O$5,1,0)=1,Tableau2[MOTIF],""))</f>
        <v/>
      </c>
      <c r="P11" s="11" t="str">
        <f t="array" aca="1" ref="P11" ca="1">RegroupeTexte(IF(IF(Tableau2[NOM]=$B11,1,0)*IF(Tableau2[DATE DE DEBUT]&lt;=P$5,1,0)*IF(Tableau2[DATE DE FIN]&gt;=P$5,1,0)=1,Tableau2[MOTIF],""))</f>
        <v/>
      </c>
      <c r="Q11" s="11" t="str">
        <f t="array" aca="1" ref="Q11" ca="1">RegroupeTexte(IF(IF(Tableau2[NOM]=$B11,1,0)*IF(Tableau2[DATE DE DEBUT]&lt;=Q$5,1,0)*IF(Tableau2[DATE DE FIN]&gt;=Q$5,1,0)=1,Tableau2[MOTIF],""))</f>
        <v/>
      </c>
      <c r="R11" s="11" t="str">
        <f t="array" aca="1" ref="R11" ca="1">RegroupeTexte(IF(IF(Tableau2[NOM]=$B11,1,0)*IF(Tableau2[DATE DE DEBUT]&lt;=R$5,1,0)*IF(Tableau2[DATE DE FIN]&gt;=R$5,1,0)=1,Tableau2[MOTIF],""))</f>
        <v/>
      </c>
      <c r="S11" s="11" t="str">
        <f t="array" aca="1" ref="S11" ca="1">RegroupeTexte(IF(IF(Tableau2[NOM]=$B11,1,0)*IF(Tableau2[DATE DE DEBUT]&lt;=S$5,1,0)*IF(Tableau2[DATE DE FIN]&gt;=S$5,1,0)=1,Tableau2[MOTIF],""))</f>
        <v/>
      </c>
      <c r="T11" s="11" t="str">
        <f t="array" aca="1" ref="T11" ca="1">RegroupeTexte(IF(IF(Tableau2[NOM]=$B11,1,0)*IF(Tableau2[DATE DE DEBUT]&lt;=T$5,1,0)*IF(Tableau2[DATE DE FIN]&gt;=T$5,1,0)=1,Tableau2[MOTIF],""))</f>
        <v/>
      </c>
      <c r="U11" s="11" t="str">
        <f t="array" aca="1" ref="U11" ca="1">RegroupeTexte(IF(IF(Tableau2[NOM]=$B11,1,0)*IF(Tableau2[DATE DE DEBUT]&lt;=U$5,1,0)*IF(Tableau2[DATE DE FIN]&gt;=U$5,1,0)=1,Tableau2[MOTIF],""))</f>
        <v/>
      </c>
      <c r="V11" s="11" t="str">
        <f t="array" aca="1" ref="V11" ca="1">RegroupeTexte(IF(IF(Tableau2[NOM]=$B11,1,0)*IF(Tableau2[DATE DE DEBUT]&lt;=V$5,1,0)*IF(Tableau2[DATE DE FIN]&gt;=V$5,1,0)=1,Tableau2[MOTIF],""))</f>
        <v/>
      </c>
      <c r="W11" s="11" t="str">
        <f t="array" aca="1" ref="W11" ca="1">RegroupeTexte(IF(IF(Tableau2[NOM]=$B11,1,0)*IF(Tableau2[DATE DE DEBUT]&lt;=W$5,1,0)*IF(Tableau2[DATE DE FIN]&gt;=W$5,1,0)=1,Tableau2[MOTIF],""))</f>
        <v/>
      </c>
      <c r="X11" s="11" t="str">
        <f t="array" aca="1" ref="X11" ca="1">RegroupeTexte(IF(IF(Tableau2[NOM]=$B11,1,0)*IF(Tableau2[DATE DE DEBUT]&lt;=X$5,1,0)*IF(Tableau2[DATE DE FIN]&gt;=X$5,1,0)=1,Tableau2[MOTIF],""))</f>
        <v/>
      </c>
      <c r="Y11" s="11" t="str">
        <f t="array" aca="1" ref="Y11" ca="1">RegroupeTexte(IF(IF(Tableau2[NOM]=$B11,1,0)*IF(Tableau2[DATE DE DEBUT]&lt;=Y$5,1,0)*IF(Tableau2[DATE DE FIN]&gt;=Y$5,1,0)=1,Tableau2[MOTIF],""))</f>
        <v/>
      </c>
      <c r="Z11" s="11" t="str">
        <f t="array" aca="1" ref="Z11" ca="1">RegroupeTexte(IF(IF(Tableau2[NOM]=$B11,1,0)*IF(Tableau2[DATE DE DEBUT]&lt;=Z$5,1,0)*IF(Tableau2[DATE DE FIN]&gt;=Z$5,1,0)=1,Tableau2[MOTIF],""))</f>
        <v/>
      </c>
      <c r="AA11" s="11" t="str">
        <f t="array" aca="1" ref="AA11" ca="1">RegroupeTexte(IF(IF(Tableau2[NOM]=$B11,1,0)*IF(Tableau2[DATE DE DEBUT]&lt;=AA$5,1,0)*IF(Tableau2[DATE DE FIN]&gt;=AA$5,1,0)=1,Tableau2[MOTIF],""))</f>
        <v/>
      </c>
      <c r="AB11" s="11" t="str">
        <f t="array" aca="1" ref="AB11" ca="1">RegroupeTexte(IF(IF(Tableau2[NOM]=$B11,1,0)*IF(Tableau2[DATE DE DEBUT]&lt;=AB$5,1,0)*IF(Tableau2[DATE DE FIN]&gt;=AB$5,1,0)=1,Tableau2[MOTIF],""))</f>
        <v/>
      </c>
      <c r="AC11" s="11" t="str">
        <f t="array" aca="1" ref="AC11" ca="1">RegroupeTexte(IF(IF(Tableau2[NOM]=$B11,1,0)*IF(Tableau2[DATE DE DEBUT]&lt;=AC$5,1,0)*IF(Tableau2[DATE DE FIN]&gt;=AC$5,1,0)=1,Tableau2[MOTIF],""))</f>
        <v/>
      </c>
      <c r="AD11" s="11" t="str">
        <f t="array" aca="1" ref="AD11" ca="1">RegroupeTexte(IF(IF(Tableau2[NOM]=$B11,1,0)*IF(Tableau2[DATE DE DEBUT]&lt;=AD$5,1,0)*IF(Tableau2[DATE DE FIN]&gt;=AD$5,1,0)=1,Tableau2[MOTIF],""))</f>
        <v/>
      </c>
      <c r="AE11" s="11" t="str">
        <f t="array" aca="1" ref="AE11" ca="1">RegroupeTexte(IF(IF(Tableau2[NOM]=$B11,1,0)*IF(Tableau2[DATE DE DEBUT]&lt;=AE$5,1,0)*IF(Tableau2[DATE DE FIN]&gt;=AE$5,1,0)=1,Tableau2[MOTIF],""))</f>
        <v/>
      </c>
      <c r="AF11" s="11" t="str">
        <f t="array" aca="1" ref="AF11" ca="1">RegroupeTexte(IF(IF(Tableau2[NOM]=$B11,1,0)*IF(Tableau2[DATE DE DEBUT]&lt;=AF$5,1,0)*IF(Tableau2[DATE DE FIN]&gt;=AF$5,1,0)=1,Tableau2[MOTIF],""))</f>
        <v/>
      </c>
      <c r="AG11" s="11" t="str">
        <f t="array" aca="1" ref="AG11" ca="1">RegroupeTexte(IF(IF(Tableau2[NOM]=$B11,1,0)*IF(Tableau2[DATE DE DEBUT]&lt;=AG$5,1,0)*IF(Tableau2[DATE DE FIN]&gt;=AG$5,1,0)=1,Tableau2[MOTIF],""))</f>
        <v/>
      </c>
      <c r="AH11" s="11" t="str">
        <f t="array" aca="1" ref="AH11" ca="1">RegroupeTexte(IF(IF(Tableau2[NOM]=$B11,1,0)*IF(Tableau2[DATE DE DEBUT]&lt;=AH$5,1,0)*IF(Tableau2[DATE DE FIN]&gt;=AH$5,1,0)=1,Tableau2[MOTIF],""))</f>
        <v/>
      </c>
      <c r="AI11" s="11" t="str">
        <f t="array" aca="1" ref="AI11" ca="1">RegroupeTexte(IF(IF(Tableau2[NOM]=$B11,1,0)*IF(Tableau2[DATE DE DEBUT]&lt;=AI$5,1,0)*IF(Tableau2[DATE DE FIN]&gt;=AI$5,1,0)=1,Tableau2[MOTIF],""))</f>
        <v/>
      </c>
    </row>
    <row r="12" spans="1:35" ht="15.75" thickBot="1" x14ac:dyDescent="0.3">
      <c r="A12" s="6" t="s">
        <v>38</v>
      </c>
      <c r="B12" s="7" t="s">
        <v>11</v>
      </c>
      <c r="C12" s="7" t="s">
        <v>65</v>
      </c>
      <c r="D12" s="7" t="str">
        <f t="shared" si="7"/>
        <v>DIRECTION</v>
      </c>
      <c r="E12" s="11" t="str">
        <f t="array" aca="1" ref="E12" ca="1">RegroupeTexte(IF(IF(Tableau2[NOM]=$B12,1,0)*IF(Tableau2[DATE DE DEBUT]&lt;=E$5,1,0)*IF(Tableau2[DATE DE FIN]&gt;=E$5,1,0)=1,Tableau2[MOTIF],""))</f>
        <v/>
      </c>
      <c r="F12" s="11" t="str">
        <f t="array" aca="1" ref="F12" ca="1">RegroupeTexte(IF(IF(Tableau2[NOM]=$B12,1,0)*IF(Tableau2[DATE DE DEBUT]&lt;=F$5,1,0)*IF(Tableau2[DATE DE FIN]&gt;=F$5,1,0)=1,Tableau2[MOTIF],""))</f>
        <v>P D J</v>
      </c>
      <c r="G12" s="11" t="str">
        <f t="array" aca="1" ref="G12" ca="1">RegroupeTexte(IF(IF(Tableau2[NOM]=$B12,1,0)*IF(Tableau2[DATE DE DEBUT]&lt;=G$5,1,0)*IF(Tableau2[DATE DE FIN]&gt;=G$5,1,0)=1,Tableau2[MOTIF],""))</f>
        <v>P D J</v>
      </c>
      <c r="H12" s="11" t="str">
        <f t="array" aca="1" ref="H12" ca="1">RegroupeTexte(IF(IF(Tableau2[NOM]=$B12,1,0)*IF(Tableau2[DATE DE DEBUT]&lt;=H$5,1,0)*IF(Tableau2[DATE DE FIN]&gt;=H$5,1,0)=1,Tableau2[MOTIF],""))</f>
        <v>P D J</v>
      </c>
      <c r="I12" s="11" t="str">
        <f t="array" aca="1" ref="I12" ca="1">RegroupeTexte(IF(IF(Tableau2[NOM]=$B12,1,0)*IF(Tableau2[DATE DE DEBUT]&lt;=I$5,1,0)*IF(Tableau2[DATE DE FIN]&gt;=I$5,1,0)=1,Tableau2[MOTIF],""))</f>
        <v>P D J</v>
      </c>
      <c r="J12" s="11" t="str">
        <f t="array" aca="1" ref="J12" ca="1">RegroupeTexte(IF(IF(Tableau2[NOM]=$B12,1,0)*IF(Tableau2[DATE DE DEBUT]&lt;=J$5,1,0)*IF(Tableau2[DATE DE FIN]&gt;=J$5,1,0)=1,Tableau2[MOTIF],""))</f>
        <v/>
      </c>
      <c r="K12" s="11" t="str">
        <f t="array" aca="1" ref="K12" ca="1">RegroupeTexte(IF(IF(Tableau2[NOM]=$B12,1,0)*IF(Tableau2[DATE DE DEBUT]&lt;=K$5,1,0)*IF(Tableau2[DATE DE FIN]&gt;=K$5,1,0)=1,Tableau2[MOTIF],""))</f>
        <v/>
      </c>
      <c r="L12" s="11" t="str">
        <f t="array" aca="1" ref="L12" ca="1">RegroupeTexte(IF(IF(Tableau2[NOM]=$B12,1,0)*IF(Tableau2[DATE DE DEBUT]&lt;=L$5,1,0)*IF(Tableau2[DATE DE FIN]&gt;=L$5,1,0)=1,Tableau2[MOTIF],""))</f>
        <v/>
      </c>
      <c r="M12" s="11" t="str">
        <f t="array" aca="1" ref="M12" ca="1">RegroupeTexte(IF(IF(Tableau2[NOM]=$B12,1,0)*IF(Tableau2[DATE DE DEBUT]&lt;=M$5,1,0)*IF(Tableau2[DATE DE FIN]&gt;=M$5,1,0)=1,Tableau2[MOTIF],""))</f>
        <v/>
      </c>
      <c r="N12" s="11" t="str">
        <f t="array" aca="1" ref="N12" ca="1">RegroupeTexte(IF(IF(Tableau2[NOM]=$B12,1,0)*IF(Tableau2[DATE DE DEBUT]&lt;=N$5,1,0)*IF(Tableau2[DATE DE FIN]&gt;=N$5,1,0)=1,Tableau2[MOTIF],""))</f>
        <v/>
      </c>
      <c r="O12" s="11" t="str">
        <f t="array" aca="1" ref="O12" ca="1">RegroupeTexte(IF(IF(Tableau2[NOM]=$B12,1,0)*IF(Tableau2[DATE DE DEBUT]&lt;=O$5,1,0)*IF(Tableau2[DATE DE FIN]&gt;=O$5,1,0)=1,Tableau2[MOTIF],""))</f>
        <v/>
      </c>
      <c r="P12" s="11" t="str">
        <f t="array" aca="1" ref="P12" ca="1">RegroupeTexte(IF(IF(Tableau2[NOM]=$B12,1,0)*IF(Tableau2[DATE DE DEBUT]&lt;=P$5,1,0)*IF(Tableau2[DATE DE FIN]&gt;=P$5,1,0)=1,Tableau2[MOTIF],""))</f>
        <v/>
      </c>
      <c r="Q12" s="11" t="str">
        <f t="array" aca="1" ref="Q12" ca="1">RegroupeTexte(IF(IF(Tableau2[NOM]=$B12,1,0)*IF(Tableau2[DATE DE DEBUT]&lt;=Q$5,1,0)*IF(Tableau2[DATE DE FIN]&gt;=Q$5,1,0)=1,Tableau2[MOTIF],""))</f>
        <v/>
      </c>
      <c r="R12" s="11" t="str">
        <f t="array" aca="1" ref="R12" ca="1">RegroupeTexte(IF(IF(Tableau2[NOM]=$B12,1,0)*IF(Tableau2[DATE DE DEBUT]&lt;=R$5,1,0)*IF(Tableau2[DATE DE FIN]&gt;=R$5,1,0)=1,Tableau2[MOTIF],""))</f>
        <v/>
      </c>
      <c r="S12" s="11" t="str">
        <f t="array" aca="1" ref="S12" ca="1">RegroupeTexte(IF(IF(Tableau2[NOM]=$B12,1,0)*IF(Tableau2[DATE DE DEBUT]&lt;=S$5,1,0)*IF(Tableau2[DATE DE FIN]&gt;=S$5,1,0)=1,Tableau2[MOTIF],""))</f>
        <v/>
      </c>
      <c r="T12" s="11" t="str">
        <f t="array" aca="1" ref="T12" ca="1">RegroupeTexte(IF(IF(Tableau2[NOM]=$B12,1,0)*IF(Tableau2[DATE DE DEBUT]&lt;=T$5,1,0)*IF(Tableau2[DATE DE FIN]&gt;=T$5,1,0)=1,Tableau2[MOTIF],""))</f>
        <v/>
      </c>
      <c r="U12" s="11" t="str">
        <f t="array" aca="1" ref="U12" ca="1">RegroupeTexte(IF(IF(Tableau2[NOM]=$B12,1,0)*IF(Tableau2[DATE DE DEBUT]&lt;=U$5,1,0)*IF(Tableau2[DATE DE FIN]&gt;=U$5,1,0)=1,Tableau2[MOTIF],""))</f>
        <v/>
      </c>
      <c r="V12" s="11" t="str">
        <f t="array" aca="1" ref="V12" ca="1">RegroupeTexte(IF(IF(Tableau2[NOM]=$B12,1,0)*IF(Tableau2[DATE DE DEBUT]&lt;=V$5,1,0)*IF(Tableau2[DATE DE FIN]&gt;=V$5,1,0)=1,Tableau2[MOTIF],""))</f>
        <v/>
      </c>
      <c r="W12" s="11" t="str">
        <f t="array" aca="1" ref="W12" ca="1">RegroupeTexte(IF(IF(Tableau2[NOM]=$B12,1,0)*IF(Tableau2[DATE DE DEBUT]&lt;=W$5,1,0)*IF(Tableau2[DATE DE FIN]&gt;=W$5,1,0)=1,Tableau2[MOTIF],""))</f>
        <v/>
      </c>
      <c r="X12" s="11" t="str">
        <f t="array" aca="1" ref="X12" ca="1">RegroupeTexte(IF(IF(Tableau2[NOM]=$B12,1,0)*IF(Tableau2[DATE DE DEBUT]&lt;=X$5,1,0)*IF(Tableau2[DATE DE FIN]&gt;=X$5,1,0)=1,Tableau2[MOTIF],""))</f>
        <v/>
      </c>
      <c r="Y12" s="11" t="str">
        <f t="array" aca="1" ref="Y12" ca="1">RegroupeTexte(IF(IF(Tableau2[NOM]=$B12,1,0)*IF(Tableau2[DATE DE DEBUT]&lt;=Y$5,1,0)*IF(Tableau2[DATE DE FIN]&gt;=Y$5,1,0)=1,Tableau2[MOTIF],""))</f>
        <v/>
      </c>
      <c r="Z12" s="11" t="str">
        <f t="array" aca="1" ref="Z12" ca="1">RegroupeTexte(IF(IF(Tableau2[NOM]=$B12,1,0)*IF(Tableau2[DATE DE DEBUT]&lt;=Z$5,1,0)*IF(Tableau2[DATE DE FIN]&gt;=Z$5,1,0)=1,Tableau2[MOTIF],""))</f>
        <v/>
      </c>
      <c r="AA12" s="11" t="str">
        <f t="array" aca="1" ref="AA12" ca="1">RegroupeTexte(IF(IF(Tableau2[NOM]=$B12,1,0)*IF(Tableau2[DATE DE DEBUT]&lt;=AA$5,1,0)*IF(Tableau2[DATE DE FIN]&gt;=AA$5,1,0)=1,Tableau2[MOTIF],""))</f>
        <v/>
      </c>
      <c r="AB12" s="11" t="str">
        <f t="array" aca="1" ref="AB12" ca="1">RegroupeTexte(IF(IF(Tableau2[NOM]=$B12,1,0)*IF(Tableau2[DATE DE DEBUT]&lt;=AB$5,1,0)*IF(Tableau2[DATE DE FIN]&gt;=AB$5,1,0)=1,Tableau2[MOTIF],""))</f>
        <v/>
      </c>
      <c r="AC12" s="11" t="str">
        <f t="array" aca="1" ref="AC12" ca="1">RegroupeTexte(IF(IF(Tableau2[NOM]=$B12,1,0)*IF(Tableau2[DATE DE DEBUT]&lt;=AC$5,1,0)*IF(Tableau2[DATE DE FIN]&gt;=AC$5,1,0)=1,Tableau2[MOTIF],""))</f>
        <v/>
      </c>
      <c r="AD12" s="11" t="str">
        <f t="array" aca="1" ref="AD12" ca="1">RegroupeTexte(IF(IF(Tableau2[NOM]=$B12,1,0)*IF(Tableau2[DATE DE DEBUT]&lt;=AD$5,1,0)*IF(Tableau2[DATE DE FIN]&gt;=AD$5,1,0)=1,Tableau2[MOTIF],""))</f>
        <v/>
      </c>
      <c r="AE12" s="11" t="str">
        <f t="array" aca="1" ref="AE12" ca="1">RegroupeTexte(IF(IF(Tableau2[NOM]=$B12,1,0)*IF(Tableau2[DATE DE DEBUT]&lt;=AE$5,1,0)*IF(Tableau2[DATE DE FIN]&gt;=AE$5,1,0)=1,Tableau2[MOTIF],""))</f>
        <v/>
      </c>
      <c r="AF12" s="11" t="str">
        <f t="array" aca="1" ref="AF12" ca="1">RegroupeTexte(IF(IF(Tableau2[NOM]=$B12,1,0)*IF(Tableau2[DATE DE DEBUT]&lt;=AF$5,1,0)*IF(Tableau2[DATE DE FIN]&gt;=AF$5,1,0)=1,Tableau2[MOTIF],""))</f>
        <v/>
      </c>
      <c r="AG12" s="11" t="str">
        <f t="array" aca="1" ref="AG12" ca="1">RegroupeTexte(IF(IF(Tableau2[NOM]=$B12,1,0)*IF(Tableau2[DATE DE DEBUT]&lt;=AG$5,1,0)*IF(Tableau2[DATE DE FIN]&gt;=AG$5,1,0)=1,Tableau2[MOTIF],""))</f>
        <v/>
      </c>
      <c r="AH12" s="11" t="str">
        <f t="array" aca="1" ref="AH12" ca="1">RegroupeTexte(IF(IF(Tableau2[NOM]=$B12,1,0)*IF(Tableau2[DATE DE DEBUT]&lt;=AH$5,1,0)*IF(Tableau2[DATE DE FIN]&gt;=AH$5,1,0)=1,Tableau2[MOTIF],""))</f>
        <v/>
      </c>
      <c r="AI12" s="11" t="str">
        <f t="array" aca="1" ref="AI12" ca="1">RegroupeTexte(IF(IF(Tableau2[NOM]=$B12,1,0)*IF(Tableau2[DATE DE DEBUT]&lt;=AI$5,1,0)*IF(Tableau2[DATE DE FIN]&gt;=AI$5,1,0)=1,Tableau2[MOTIF],""))</f>
        <v/>
      </c>
    </row>
    <row r="13" spans="1:35" ht="15.75" thickBot="1" x14ac:dyDescent="0.3">
      <c r="A13" s="6" t="s">
        <v>39</v>
      </c>
      <c r="B13" s="7" t="s">
        <v>12</v>
      </c>
      <c r="C13" s="7" t="s">
        <v>66</v>
      </c>
      <c r="D13" s="7" t="str">
        <f t="shared" si="7"/>
        <v>DIRECTION</v>
      </c>
      <c r="E13" s="11" t="str">
        <f t="array" aca="1" ref="E13" ca="1">RegroupeTexte(IF(IF(Tableau2[NOM]=$B13,1,0)*IF(Tableau2[DATE DE DEBUT]&lt;=E$5,1,0)*IF(Tableau2[DATE DE FIN]&gt;=E$5,1,0)=1,Tableau2[MOTIF],""))</f>
        <v/>
      </c>
      <c r="F13" s="11" t="str">
        <f t="array" aca="1" ref="F13" ca="1">RegroupeTexte(IF(IF(Tableau2[NOM]=$B13,1,0)*IF(Tableau2[DATE DE DEBUT]&lt;=F$5,1,0)*IF(Tableau2[DATE DE FIN]&gt;=F$5,1,0)=1,Tableau2[MOTIF],""))</f>
        <v>RS SOIR</v>
      </c>
      <c r="G13" s="11" t="str">
        <f t="array" aca="1" ref="G13" ca="1">RegroupeTexte(IF(IF(Tableau2[NOM]=$B13,1,0)*IF(Tableau2[DATE DE DEBUT]&lt;=G$5,1,0)*IF(Tableau2[DATE DE FIN]&gt;=G$5,1,0)=1,Tableau2[MOTIF],""))</f>
        <v>RS SOIR</v>
      </c>
      <c r="H13" s="11" t="str">
        <f t="array" aca="1" ref="H13" ca="1">RegroupeTexte(IF(IF(Tableau2[NOM]=$B13,1,0)*IF(Tableau2[DATE DE DEBUT]&lt;=H$5,1,0)*IF(Tableau2[DATE DE FIN]&gt;=H$5,1,0)=1,Tableau2[MOTIF],""))</f>
        <v>RS SOIR</v>
      </c>
      <c r="I13" s="11" t="str">
        <f t="array" aca="1" ref="I13" ca="1">RegroupeTexte(IF(IF(Tableau2[NOM]=$B13,1,0)*IF(Tableau2[DATE DE DEBUT]&lt;=I$5,1,0)*IF(Tableau2[DATE DE FIN]&gt;=I$5,1,0)=1,Tableau2[MOTIF],""))</f>
        <v>RS SOIR</v>
      </c>
      <c r="J13" s="11" t="str">
        <f t="array" aca="1" ref="J13" ca="1">RegroupeTexte(IF(IF(Tableau2[NOM]=$B13,1,0)*IF(Tableau2[DATE DE DEBUT]&lt;=J$5,1,0)*IF(Tableau2[DATE DE FIN]&gt;=J$5,1,0)=1,Tableau2[MOTIF],""))</f>
        <v/>
      </c>
      <c r="K13" s="11" t="str">
        <f t="array" aca="1" ref="K13" ca="1">RegroupeTexte(IF(IF(Tableau2[NOM]=$B13,1,0)*IF(Tableau2[DATE DE DEBUT]&lt;=K$5,1,0)*IF(Tableau2[DATE DE FIN]&gt;=K$5,1,0)=1,Tableau2[MOTIF],""))</f>
        <v/>
      </c>
      <c r="L13" s="11" t="str">
        <f t="array" aca="1" ref="L13" ca="1">RegroupeTexte(IF(IF(Tableau2[NOM]=$B13,1,0)*IF(Tableau2[DATE DE DEBUT]&lt;=L$5,1,0)*IF(Tableau2[DATE DE FIN]&gt;=L$5,1,0)=1,Tableau2[MOTIF],""))</f>
        <v/>
      </c>
      <c r="M13" s="11" t="str">
        <f t="array" aca="1" ref="M13" ca="1">RegroupeTexte(IF(IF(Tableau2[NOM]=$B13,1,0)*IF(Tableau2[DATE DE DEBUT]&lt;=M$5,1,0)*IF(Tableau2[DATE DE FIN]&gt;=M$5,1,0)=1,Tableau2[MOTIF],""))</f>
        <v/>
      </c>
      <c r="N13" s="11" t="str">
        <f t="array" aca="1" ref="N13" ca="1">RegroupeTexte(IF(IF(Tableau2[NOM]=$B13,1,0)*IF(Tableau2[DATE DE DEBUT]&lt;=N$5,1,0)*IF(Tableau2[DATE DE FIN]&gt;=N$5,1,0)=1,Tableau2[MOTIF],""))</f>
        <v/>
      </c>
      <c r="O13" s="11" t="str">
        <f t="array" aca="1" ref="O13" ca="1">RegroupeTexte(IF(IF(Tableau2[NOM]=$B13,1,0)*IF(Tableau2[DATE DE DEBUT]&lt;=O$5,1,0)*IF(Tableau2[DATE DE FIN]&gt;=O$5,1,0)=1,Tableau2[MOTIF],""))</f>
        <v/>
      </c>
      <c r="P13" s="11" t="str">
        <f t="array" aca="1" ref="P13" ca="1">RegroupeTexte(IF(IF(Tableau2[NOM]=$B13,1,0)*IF(Tableau2[DATE DE DEBUT]&lt;=P$5,1,0)*IF(Tableau2[DATE DE FIN]&gt;=P$5,1,0)=1,Tableau2[MOTIF],""))</f>
        <v/>
      </c>
      <c r="Q13" s="11" t="str">
        <f t="array" aca="1" ref="Q13" ca="1">RegroupeTexte(IF(IF(Tableau2[NOM]=$B13,1,0)*IF(Tableau2[DATE DE DEBUT]&lt;=Q$5,1,0)*IF(Tableau2[DATE DE FIN]&gt;=Q$5,1,0)=1,Tableau2[MOTIF],""))</f>
        <v/>
      </c>
      <c r="R13" s="11" t="str">
        <f t="array" aca="1" ref="R13" ca="1">RegroupeTexte(IF(IF(Tableau2[NOM]=$B13,1,0)*IF(Tableau2[DATE DE DEBUT]&lt;=R$5,1,0)*IF(Tableau2[DATE DE FIN]&gt;=R$5,1,0)=1,Tableau2[MOTIF],""))</f>
        <v/>
      </c>
      <c r="S13" s="11" t="str">
        <f t="array" aca="1" ref="S13" ca="1">RegroupeTexte(IF(IF(Tableau2[NOM]=$B13,1,0)*IF(Tableau2[DATE DE DEBUT]&lt;=S$5,1,0)*IF(Tableau2[DATE DE FIN]&gt;=S$5,1,0)=1,Tableau2[MOTIF],""))</f>
        <v/>
      </c>
      <c r="T13" s="11" t="str">
        <f t="array" aca="1" ref="T13" ca="1">RegroupeTexte(IF(IF(Tableau2[NOM]=$B13,1,0)*IF(Tableau2[DATE DE DEBUT]&lt;=T$5,1,0)*IF(Tableau2[DATE DE FIN]&gt;=T$5,1,0)=1,Tableau2[MOTIF],""))</f>
        <v/>
      </c>
      <c r="U13" s="11" t="str">
        <f t="array" aca="1" ref="U13" ca="1">RegroupeTexte(IF(IF(Tableau2[NOM]=$B13,1,0)*IF(Tableau2[DATE DE DEBUT]&lt;=U$5,1,0)*IF(Tableau2[DATE DE FIN]&gt;=U$5,1,0)=1,Tableau2[MOTIF],""))</f>
        <v/>
      </c>
      <c r="V13" s="11" t="str">
        <f t="array" aca="1" ref="V13" ca="1">RegroupeTexte(IF(IF(Tableau2[NOM]=$B13,1,0)*IF(Tableau2[DATE DE DEBUT]&lt;=V$5,1,0)*IF(Tableau2[DATE DE FIN]&gt;=V$5,1,0)=1,Tableau2[MOTIF],""))</f>
        <v/>
      </c>
      <c r="W13" s="11" t="str">
        <f t="array" aca="1" ref="W13" ca="1">RegroupeTexte(IF(IF(Tableau2[NOM]=$B13,1,0)*IF(Tableau2[DATE DE DEBUT]&lt;=W$5,1,0)*IF(Tableau2[DATE DE FIN]&gt;=W$5,1,0)=1,Tableau2[MOTIF],""))</f>
        <v/>
      </c>
      <c r="X13" s="11" t="str">
        <f t="array" aca="1" ref="X13" ca="1">RegroupeTexte(IF(IF(Tableau2[NOM]=$B13,1,0)*IF(Tableau2[DATE DE DEBUT]&lt;=X$5,1,0)*IF(Tableau2[DATE DE FIN]&gt;=X$5,1,0)=1,Tableau2[MOTIF],""))</f>
        <v/>
      </c>
      <c r="Y13" s="11" t="str">
        <f t="array" aca="1" ref="Y13" ca="1">RegroupeTexte(IF(IF(Tableau2[NOM]=$B13,1,0)*IF(Tableau2[DATE DE DEBUT]&lt;=Y$5,1,0)*IF(Tableau2[DATE DE FIN]&gt;=Y$5,1,0)=1,Tableau2[MOTIF],""))</f>
        <v/>
      </c>
      <c r="Z13" s="11" t="str">
        <f t="array" aca="1" ref="Z13" ca="1">RegroupeTexte(IF(IF(Tableau2[NOM]=$B13,1,0)*IF(Tableau2[DATE DE DEBUT]&lt;=Z$5,1,0)*IF(Tableau2[DATE DE FIN]&gt;=Z$5,1,0)=1,Tableau2[MOTIF],""))</f>
        <v/>
      </c>
      <c r="AA13" s="11" t="str">
        <f t="array" aca="1" ref="AA13" ca="1">RegroupeTexte(IF(IF(Tableau2[NOM]=$B13,1,0)*IF(Tableau2[DATE DE DEBUT]&lt;=AA$5,1,0)*IF(Tableau2[DATE DE FIN]&gt;=AA$5,1,0)=1,Tableau2[MOTIF],""))</f>
        <v/>
      </c>
      <c r="AB13" s="11" t="str">
        <f t="array" aca="1" ref="AB13" ca="1">RegroupeTexte(IF(IF(Tableau2[NOM]=$B13,1,0)*IF(Tableau2[DATE DE DEBUT]&lt;=AB$5,1,0)*IF(Tableau2[DATE DE FIN]&gt;=AB$5,1,0)=1,Tableau2[MOTIF],""))</f>
        <v/>
      </c>
      <c r="AC13" s="11" t="str">
        <f t="array" aca="1" ref="AC13" ca="1">RegroupeTexte(IF(IF(Tableau2[NOM]=$B13,1,0)*IF(Tableau2[DATE DE DEBUT]&lt;=AC$5,1,0)*IF(Tableau2[DATE DE FIN]&gt;=AC$5,1,0)=1,Tableau2[MOTIF],""))</f>
        <v/>
      </c>
      <c r="AD13" s="11" t="str">
        <f t="array" aca="1" ref="AD13" ca="1">RegroupeTexte(IF(IF(Tableau2[NOM]=$B13,1,0)*IF(Tableau2[DATE DE DEBUT]&lt;=AD$5,1,0)*IF(Tableau2[DATE DE FIN]&gt;=AD$5,1,0)=1,Tableau2[MOTIF],""))</f>
        <v/>
      </c>
      <c r="AE13" s="11" t="str">
        <f t="array" aca="1" ref="AE13" ca="1">RegroupeTexte(IF(IF(Tableau2[NOM]=$B13,1,0)*IF(Tableau2[DATE DE DEBUT]&lt;=AE$5,1,0)*IF(Tableau2[DATE DE FIN]&gt;=AE$5,1,0)=1,Tableau2[MOTIF],""))</f>
        <v/>
      </c>
      <c r="AF13" s="11" t="str">
        <f t="array" aca="1" ref="AF13" ca="1">RegroupeTexte(IF(IF(Tableau2[NOM]=$B13,1,0)*IF(Tableau2[DATE DE DEBUT]&lt;=AF$5,1,0)*IF(Tableau2[DATE DE FIN]&gt;=AF$5,1,0)=1,Tableau2[MOTIF],""))</f>
        <v/>
      </c>
      <c r="AG13" s="11" t="str">
        <f t="array" aca="1" ref="AG13" ca="1">RegroupeTexte(IF(IF(Tableau2[NOM]=$B13,1,0)*IF(Tableau2[DATE DE DEBUT]&lt;=AG$5,1,0)*IF(Tableau2[DATE DE FIN]&gt;=AG$5,1,0)=1,Tableau2[MOTIF],""))</f>
        <v/>
      </c>
      <c r="AH13" s="11" t="str">
        <f t="array" aca="1" ref="AH13" ca="1">RegroupeTexte(IF(IF(Tableau2[NOM]=$B13,1,0)*IF(Tableau2[DATE DE DEBUT]&lt;=AH$5,1,0)*IF(Tableau2[DATE DE FIN]&gt;=AH$5,1,0)=1,Tableau2[MOTIF],""))</f>
        <v/>
      </c>
      <c r="AI13" s="11" t="str">
        <f t="array" aca="1" ref="AI13" ca="1">RegroupeTexte(IF(IF(Tableau2[NOM]=$B13,1,0)*IF(Tableau2[DATE DE DEBUT]&lt;=AI$5,1,0)*IF(Tableau2[DATE DE FIN]&gt;=AI$5,1,0)=1,Tableau2[MOTIF],""))</f>
        <v/>
      </c>
    </row>
    <row r="14" spans="1:35" ht="15.75" thickBot="1" x14ac:dyDescent="0.3">
      <c r="A14" s="6" t="s">
        <v>40</v>
      </c>
      <c r="B14" s="7" t="s">
        <v>13</v>
      </c>
      <c r="C14" s="7" t="s">
        <v>67</v>
      </c>
      <c r="D14" s="7" t="str">
        <f t="shared" si="7"/>
        <v>DIRECTION</v>
      </c>
      <c r="E14" s="11" t="str">
        <f t="array" aca="1" ref="E14" ca="1">RegroupeTexte(IF(IF(Tableau2[NOM]=$B14,1,0)*IF(Tableau2[DATE DE DEBUT]&lt;=E$5,1,0)*IF(Tableau2[DATE DE FIN]&gt;=E$5,1,0)=1,Tableau2[MOTIF],""))</f>
        <v/>
      </c>
      <c r="F14" s="11" t="str">
        <f t="array" aca="1" ref="F14" ca="1">RegroupeTexte(IF(IF(Tableau2[NOM]=$B14,1,0)*IF(Tableau2[DATE DE DEBUT]&lt;=F$5,1,0)*IF(Tableau2[DATE DE FIN]&gt;=F$5,1,0)=1,Tableau2[MOTIF],""))</f>
        <v>GAL</v>
      </c>
      <c r="G14" s="11" t="str">
        <f t="array" aca="1" ref="G14" ca="1">RegroupeTexte(IF(IF(Tableau2[NOM]=$B14,1,0)*IF(Tableau2[DATE DE DEBUT]&lt;=G$5,1,0)*IF(Tableau2[DATE DE FIN]&gt;=G$5,1,0)=1,Tableau2[MOTIF],""))</f>
        <v>GAL</v>
      </c>
      <c r="H14" s="11" t="str">
        <f t="array" aca="1" ref="H14" ca="1">RegroupeTexte(IF(IF(Tableau2[NOM]=$B14,1,0)*IF(Tableau2[DATE DE DEBUT]&lt;=H$5,1,0)*IF(Tableau2[DATE DE FIN]&gt;=H$5,1,0)=1,Tableau2[MOTIF],""))</f>
        <v>GAL</v>
      </c>
      <c r="I14" s="11" t="str">
        <f t="array" aca="1" ref="I14" ca="1">RegroupeTexte(IF(IF(Tableau2[NOM]=$B14,1,0)*IF(Tableau2[DATE DE DEBUT]&lt;=I$5,1,0)*IF(Tableau2[DATE DE FIN]&gt;=I$5,1,0)=1,Tableau2[MOTIF],""))</f>
        <v>GAL</v>
      </c>
      <c r="J14" s="11" t="str">
        <f t="array" aca="1" ref="J14" ca="1">RegroupeTexte(IF(IF(Tableau2[NOM]=$B14,1,0)*IF(Tableau2[DATE DE DEBUT]&lt;=J$5,1,0)*IF(Tableau2[DATE DE FIN]&gt;=J$5,1,0)=1,Tableau2[MOTIF],""))</f>
        <v/>
      </c>
      <c r="K14" s="11" t="str">
        <f t="array" aca="1" ref="K14" ca="1">RegroupeTexte(IF(IF(Tableau2[NOM]=$B14,1,0)*IF(Tableau2[DATE DE DEBUT]&lt;=K$5,1,0)*IF(Tableau2[DATE DE FIN]&gt;=K$5,1,0)=1,Tableau2[MOTIF],""))</f>
        <v/>
      </c>
      <c r="L14" s="11" t="str">
        <f t="array" aca="1" ref="L14" ca="1">RegroupeTexte(IF(IF(Tableau2[NOM]=$B14,1,0)*IF(Tableau2[DATE DE DEBUT]&lt;=L$5,1,0)*IF(Tableau2[DATE DE FIN]&gt;=L$5,1,0)=1,Tableau2[MOTIF],""))</f>
        <v/>
      </c>
      <c r="M14" s="11" t="str">
        <f t="array" aca="1" ref="M14" ca="1">RegroupeTexte(IF(IF(Tableau2[NOM]=$B14,1,0)*IF(Tableau2[DATE DE DEBUT]&lt;=M$5,1,0)*IF(Tableau2[DATE DE FIN]&gt;=M$5,1,0)=1,Tableau2[MOTIF],""))</f>
        <v/>
      </c>
      <c r="N14" s="11" t="str">
        <f t="array" aca="1" ref="N14" ca="1">RegroupeTexte(IF(IF(Tableau2[NOM]=$B14,1,0)*IF(Tableau2[DATE DE DEBUT]&lt;=N$5,1,0)*IF(Tableau2[DATE DE FIN]&gt;=N$5,1,0)=1,Tableau2[MOTIF],""))</f>
        <v/>
      </c>
      <c r="O14" s="11" t="str">
        <f t="array" aca="1" ref="O14" ca="1">RegroupeTexte(IF(IF(Tableau2[NOM]=$B14,1,0)*IF(Tableau2[DATE DE DEBUT]&lt;=O$5,1,0)*IF(Tableau2[DATE DE FIN]&gt;=O$5,1,0)=1,Tableau2[MOTIF],""))</f>
        <v/>
      </c>
      <c r="P14" s="11" t="str">
        <f t="array" aca="1" ref="P14" ca="1">RegroupeTexte(IF(IF(Tableau2[NOM]=$B14,1,0)*IF(Tableau2[DATE DE DEBUT]&lt;=P$5,1,0)*IF(Tableau2[DATE DE FIN]&gt;=P$5,1,0)=1,Tableau2[MOTIF],""))</f>
        <v/>
      </c>
      <c r="Q14" s="11" t="str">
        <f t="array" aca="1" ref="Q14" ca="1">RegroupeTexte(IF(IF(Tableau2[NOM]=$B14,1,0)*IF(Tableau2[DATE DE DEBUT]&lt;=Q$5,1,0)*IF(Tableau2[DATE DE FIN]&gt;=Q$5,1,0)=1,Tableau2[MOTIF],""))</f>
        <v/>
      </c>
      <c r="R14" s="11" t="str">
        <f t="array" aca="1" ref="R14" ca="1">RegroupeTexte(IF(IF(Tableau2[NOM]=$B14,1,0)*IF(Tableau2[DATE DE DEBUT]&lt;=R$5,1,0)*IF(Tableau2[DATE DE FIN]&gt;=R$5,1,0)=1,Tableau2[MOTIF],""))</f>
        <v/>
      </c>
      <c r="S14" s="11" t="str">
        <f t="array" aca="1" ref="S14" ca="1">RegroupeTexte(IF(IF(Tableau2[NOM]=$B14,1,0)*IF(Tableau2[DATE DE DEBUT]&lt;=S$5,1,0)*IF(Tableau2[DATE DE FIN]&gt;=S$5,1,0)=1,Tableau2[MOTIF],""))</f>
        <v/>
      </c>
      <c r="T14" s="11" t="str">
        <f t="array" aca="1" ref="T14" ca="1">RegroupeTexte(IF(IF(Tableau2[NOM]=$B14,1,0)*IF(Tableau2[DATE DE DEBUT]&lt;=T$5,1,0)*IF(Tableau2[DATE DE FIN]&gt;=T$5,1,0)=1,Tableau2[MOTIF],""))</f>
        <v/>
      </c>
      <c r="U14" s="11" t="str">
        <f t="array" aca="1" ref="U14" ca="1">RegroupeTexte(IF(IF(Tableau2[NOM]=$B14,1,0)*IF(Tableau2[DATE DE DEBUT]&lt;=U$5,1,0)*IF(Tableau2[DATE DE FIN]&gt;=U$5,1,0)=1,Tableau2[MOTIF],""))</f>
        <v/>
      </c>
      <c r="V14" s="11" t="str">
        <f t="array" aca="1" ref="V14" ca="1">RegroupeTexte(IF(IF(Tableau2[NOM]=$B14,1,0)*IF(Tableau2[DATE DE DEBUT]&lt;=V$5,1,0)*IF(Tableau2[DATE DE FIN]&gt;=V$5,1,0)=1,Tableau2[MOTIF],""))</f>
        <v/>
      </c>
      <c r="W14" s="11" t="str">
        <f t="array" aca="1" ref="W14" ca="1">RegroupeTexte(IF(IF(Tableau2[NOM]=$B14,1,0)*IF(Tableau2[DATE DE DEBUT]&lt;=W$5,1,0)*IF(Tableau2[DATE DE FIN]&gt;=W$5,1,0)=1,Tableau2[MOTIF],""))</f>
        <v/>
      </c>
      <c r="X14" s="11" t="str">
        <f t="array" aca="1" ref="X14" ca="1">RegroupeTexte(IF(IF(Tableau2[NOM]=$B14,1,0)*IF(Tableau2[DATE DE DEBUT]&lt;=X$5,1,0)*IF(Tableau2[DATE DE FIN]&gt;=X$5,1,0)=1,Tableau2[MOTIF],""))</f>
        <v/>
      </c>
      <c r="Y14" s="11" t="str">
        <f t="array" aca="1" ref="Y14" ca="1">RegroupeTexte(IF(IF(Tableau2[NOM]=$B14,1,0)*IF(Tableau2[DATE DE DEBUT]&lt;=Y$5,1,0)*IF(Tableau2[DATE DE FIN]&gt;=Y$5,1,0)=1,Tableau2[MOTIF],""))</f>
        <v/>
      </c>
      <c r="Z14" s="11" t="str">
        <f t="array" aca="1" ref="Z14" ca="1">RegroupeTexte(IF(IF(Tableau2[NOM]=$B14,1,0)*IF(Tableau2[DATE DE DEBUT]&lt;=Z$5,1,0)*IF(Tableau2[DATE DE FIN]&gt;=Z$5,1,0)=1,Tableau2[MOTIF],""))</f>
        <v/>
      </c>
      <c r="AA14" s="11" t="str">
        <f t="array" aca="1" ref="AA14" ca="1">RegroupeTexte(IF(IF(Tableau2[NOM]=$B14,1,0)*IF(Tableau2[DATE DE DEBUT]&lt;=AA$5,1,0)*IF(Tableau2[DATE DE FIN]&gt;=AA$5,1,0)=1,Tableau2[MOTIF],""))</f>
        <v/>
      </c>
      <c r="AB14" s="11" t="str">
        <f t="array" aca="1" ref="AB14" ca="1">RegroupeTexte(IF(IF(Tableau2[NOM]=$B14,1,0)*IF(Tableau2[DATE DE DEBUT]&lt;=AB$5,1,0)*IF(Tableau2[DATE DE FIN]&gt;=AB$5,1,0)=1,Tableau2[MOTIF],""))</f>
        <v/>
      </c>
      <c r="AC14" s="11" t="str">
        <f t="array" aca="1" ref="AC14" ca="1">RegroupeTexte(IF(IF(Tableau2[NOM]=$B14,1,0)*IF(Tableau2[DATE DE DEBUT]&lt;=AC$5,1,0)*IF(Tableau2[DATE DE FIN]&gt;=AC$5,1,0)=1,Tableau2[MOTIF],""))</f>
        <v/>
      </c>
      <c r="AD14" s="11" t="str">
        <f t="array" aca="1" ref="AD14" ca="1">RegroupeTexte(IF(IF(Tableau2[NOM]=$B14,1,0)*IF(Tableau2[DATE DE DEBUT]&lt;=AD$5,1,0)*IF(Tableau2[DATE DE FIN]&gt;=AD$5,1,0)=1,Tableau2[MOTIF],""))</f>
        <v/>
      </c>
      <c r="AE14" s="11" t="str">
        <f t="array" aca="1" ref="AE14" ca="1">RegroupeTexte(IF(IF(Tableau2[NOM]=$B14,1,0)*IF(Tableau2[DATE DE DEBUT]&lt;=AE$5,1,0)*IF(Tableau2[DATE DE FIN]&gt;=AE$5,1,0)=1,Tableau2[MOTIF],""))</f>
        <v/>
      </c>
      <c r="AF14" s="11" t="str">
        <f t="array" aca="1" ref="AF14" ca="1">RegroupeTexte(IF(IF(Tableau2[NOM]=$B14,1,0)*IF(Tableau2[DATE DE DEBUT]&lt;=AF$5,1,0)*IF(Tableau2[DATE DE FIN]&gt;=AF$5,1,0)=1,Tableau2[MOTIF],""))</f>
        <v/>
      </c>
      <c r="AG14" s="11" t="str">
        <f t="array" aca="1" ref="AG14" ca="1">RegroupeTexte(IF(IF(Tableau2[NOM]=$B14,1,0)*IF(Tableau2[DATE DE DEBUT]&lt;=AG$5,1,0)*IF(Tableau2[DATE DE FIN]&gt;=AG$5,1,0)=1,Tableau2[MOTIF],""))</f>
        <v/>
      </c>
      <c r="AH14" s="11" t="str">
        <f t="array" aca="1" ref="AH14" ca="1">RegroupeTexte(IF(IF(Tableau2[NOM]=$B14,1,0)*IF(Tableau2[DATE DE DEBUT]&lt;=AH$5,1,0)*IF(Tableau2[DATE DE FIN]&gt;=AH$5,1,0)=1,Tableau2[MOTIF],""))</f>
        <v/>
      </c>
      <c r="AI14" s="11" t="str">
        <f t="array" aca="1" ref="AI14" ca="1">RegroupeTexte(IF(IF(Tableau2[NOM]=$B14,1,0)*IF(Tableau2[DATE DE DEBUT]&lt;=AI$5,1,0)*IF(Tableau2[DATE DE FIN]&gt;=AI$5,1,0)=1,Tableau2[MOTIF],""))</f>
        <v/>
      </c>
    </row>
    <row r="15" spans="1:35" ht="15.75" thickBot="1" x14ac:dyDescent="0.3">
      <c r="A15" s="6" t="s">
        <v>41</v>
      </c>
      <c r="B15" s="7" t="s">
        <v>14</v>
      </c>
      <c r="C15" s="7" t="s">
        <v>68</v>
      </c>
      <c r="D15" s="7" t="str">
        <f t="shared" si="7"/>
        <v>DIRECTION</v>
      </c>
      <c r="E15" s="11" t="str">
        <f t="array" aca="1" ref="E15" ca="1">RegroupeTexte(IF(IF(Tableau2[NOM]=$B15,1,0)*IF(Tableau2[DATE DE DEBUT]&lt;=E$5,1,0)*IF(Tableau2[DATE DE FIN]&gt;=E$5,1,0)=1,Tableau2[MOTIF],""))</f>
        <v/>
      </c>
      <c r="F15" s="11" t="str">
        <f t="array" aca="1" ref="F15" ca="1">RegroupeTexte(IF(IF(Tableau2[NOM]=$B15,1,0)*IF(Tableau2[DATE DE DEBUT]&lt;=F$5,1,0)*IF(Tableau2[DATE DE FIN]&gt;=F$5,1,0)=1,Tableau2[MOTIF],""))</f>
        <v>CN3</v>
      </c>
      <c r="G15" s="11" t="str">
        <f t="array" aca="1" ref="G15" ca="1">RegroupeTexte(IF(IF(Tableau2[NOM]=$B15,1,0)*IF(Tableau2[DATE DE DEBUT]&lt;=G$5,1,0)*IF(Tableau2[DATE DE FIN]&gt;=G$5,1,0)=1,Tableau2[MOTIF],""))</f>
        <v>CN3</v>
      </c>
      <c r="H15" s="11" t="str">
        <f t="array" aca="1" ref="H15" ca="1">RegroupeTexte(IF(IF(Tableau2[NOM]=$B15,1,0)*IF(Tableau2[DATE DE DEBUT]&lt;=H$5,1,0)*IF(Tableau2[DATE DE FIN]&gt;=H$5,1,0)=1,Tableau2[MOTIF],""))</f>
        <v>CN3</v>
      </c>
      <c r="I15" s="11" t="str">
        <f t="array" aca="1" ref="I15" ca="1">RegroupeTexte(IF(IF(Tableau2[NOM]=$B15,1,0)*IF(Tableau2[DATE DE DEBUT]&lt;=I$5,1,0)*IF(Tableau2[DATE DE FIN]&gt;=I$5,1,0)=1,Tableau2[MOTIF],""))</f>
        <v>CN3</v>
      </c>
      <c r="J15" s="11" t="str">
        <f t="array" aca="1" ref="J15" ca="1">RegroupeTexte(IF(IF(Tableau2[NOM]=$B15,1,0)*IF(Tableau2[DATE DE DEBUT]&lt;=J$5,1,0)*IF(Tableau2[DATE DE FIN]&gt;=J$5,1,0)=1,Tableau2[MOTIF],""))</f>
        <v/>
      </c>
      <c r="K15" s="11" t="str">
        <f t="array" aca="1" ref="K15" ca="1">RegroupeTexte(IF(IF(Tableau2[NOM]=$B15,1,0)*IF(Tableau2[DATE DE DEBUT]&lt;=K$5,1,0)*IF(Tableau2[DATE DE FIN]&gt;=K$5,1,0)=1,Tableau2[MOTIF],""))</f>
        <v/>
      </c>
      <c r="L15" s="11" t="str">
        <f t="array" aca="1" ref="L15" ca="1">RegroupeTexte(IF(IF(Tableau2[NOM]=$B15,1,0)*IF(Tableau2[DATE DE DEBUT]&lt;=L$5,1,0)*IF(Tableau2[DATE DE FIN]&gt;=L$5,1,0)=1,Tableau2[MOTIF],""))</f>
        <v/>
      </c>
      <c r="M15" s="11" t="str">
        <f t="array" aca="1" ref="M15" ca="1">RegroupeTexte(IF(IF(Tableau2[NOM]=$B15,1,0)*IF(Tableau2[DATE DE DEBUT]&lt;=M$5,1,0)*IF(Tableau2[DATE DE FIN]&gt;=M$5,1,0)=1,Tableau2[MOTIF],""))</f>
        <v/>
      </c>
      <c r="N15" s="11" t="str">
        <f t="array" aca="1" ref="N15" ca="1">RegroupeTexte(IF(IF(Tableau2[NOM]=$B15,1,0)*IF(Tableau2[DATE DE DEBUT]&lt;=N$5,1,0)*IF(Tableau2[DATE DE FIN]&gt;=N$5,1,0)=1,Tableau2[MOTIF],""))</f>
        <v/>
      </c>
      <c r="O15" s="11" t="str">
        <f t="array" aca="1" ref="O15" ca="1">RegroupeTexte(IF(IF(Tableau2[NOM]=$B15,1,0)*IF(Tableau2[DATE DE DEBUT]&lt;=O$5,1,0)*IF(Tableau2[DATE DE FIN]&gt;=O$5,1,0)=1,Tableau2[MOTIF],""))</f>
        <v/>
      </c>
      <c r="P15" s="11" t="str">
        <f t="array" aca="1" ref="P15" ca="1">RegroupeTexte(IF(IF(Tableau2[NOM]=$B15,1,0)*IF(Tableau2[DATE DE DEBUT]&lt;=P$5,1,0)*IF(Tableau2[DATE DE FIN]&gt;=P$5,1,0)=1,Tableau2[MOTIF],""))</f>
        <v/>
      </c>
      <c r="Q15" s="11" t="str">
        <f t="array" aca="1" ref="Q15" ca="1">RegroupeTexte(IF(IF(Tableau2[NOM]=$B15,1,0)*IF(Tableau2[DATE DE DEBUT]&lt;=Q$5,1,0)*IF(Tableau2[DATE DE FIN]&gt;=Q$5,1,0)=1,Tableau2[MOTIF],""))</f>
        <v/>
      </c>
      <c r="R15" s="11" t="str">
        <f t="array" aca="1" ref="R15" ca="1">RegroupeTexte(IF(IF(Tableau2[NOM]=$B15,1,0)*IF(Tableau2[DATE DE DEBUT]&lt;=R$5,1,0)*IF(Tableau2[DATE DE FIN]&gt;=R$5,1,0)=1,Tableau2[MOTIF],""))</f>
        <v/>
      </c>
      <c r="S15" s="11" t="str">
        <f t="array" aca="1" ref="S15" ca="1">RegroupeTexte(IF(IF(Tableau2[NOM]=$B15,1,0)*IF(Tableau2[DATE DE DEBUT]&lt;=S$5,1,0)*IF(Tableau2[DATE DE FIN]&gt;=S$5,1,0)=1,Tableau2[MOTIF],""))</f>
        <v/>
      </c>
      <c r="T15" s="11" t="str">
        <f t="array" aca="1" ref="T15" ca="1">RegroupeTexte(IF(IF(Tableau2[NOM]=$B15,1,0)*IF(Tableau2[DATE DE DEBUT]&lt;=T$5,1,0)*IF(Tableau2[DATE DE FIN]&gt;=T$5,1,0)=1,Tableau2[MOTIF],""))</f>
        <v/>
      </c>
      <c r="U15" s="11" t="str">
        <f t="array" aca="1" ref="U15" ca="1">RegroupeTexte(IF(IF(Tableau2[NOM]=$B15,1,0)*IF(Tableau2[DATE DE DEBUT]&lt;=U$5,1,0)*IF(Tableau2[DATE DE FIN]&gt;=U$5,1,0)=1,Tableau2[MOTIF],""))</f>
        <v/>
      </c>
      <c r="V15" s="11" t="str">
        <f t="array" aca="1" ref="V15" ca="1">RegroupeTexte(IF(IF(Tableau2[NOM]=$B15,1,0)*IF(Tableau2[DATE DE DEBUT]&lt;=V$5,1,0)*IF(Tableau2[DATE DE FIN]&gt;=V$5,1,0)=1,Tableau2[MOTIF],""))</f>
        <v/>
      </c>
      <c r="W15" s="11" t="str">
        <f t="array" aca="1" ref="W15" ca="1">RegroupeTexte(IF(IF(Tableau2[NOM]=$B15,1,0)*IF(Tableau2[DATE DE DEBUT]&lt;=W$5,1,0)*IF(Tableau2[DATE DE FIN]&gt;=W$5,1,0)=1,Tableau2[MOTIF],""))</f>
        <v/>
      </c>
      <c r="X15" s="11" t="str">
        <f t="array" aca="1" ref="X15" ca="1">RegroupeTexte(IF(IF(Tableau2[NOM]=$B15,1,0)*IF(Tableau2[DATE DE DEBUT]&lt;=X$5,1,0)*IF(Tableau2[DATE DE FIN]&gt;=X$5,1,0)=1,Tableau2[MOTIF],""))</f>
        <v/>
      </c>
      <c r="Y15" s="11" t="str">
        <f t="array" aca="1" ref="Y15" ca="1">RegroupeTexte(IF(IF(Tableau2[NOM]=$B15,1,0)*IF(Tableau2[DATE DE DEBUT]&lt;=Y$5,1,0)*IF(Tableau2[DATE DE FIN]&gt;=Y$5,1,0)=1,Tableau2[MOTIF],""))</f>
        <v/>
      </c>
      <c r="Z15" s="11" t="str">
        <f t="array" aca="1" ref="Z15" ca="1">RegroupeTexte(IF(IF(Tableau2[NOM]=$B15,1,0)*IF(Tableau2[DATE DE DEBUT]&lt;=Z$5,1,0)*IF(Tableau2[DATE DE FIN]&gt;=Z$5,1,0)=1,Tableau2[MOTIF],""))</f>
        <v/>
      </c>
      <c r="AA15" s="11" t="str">
        <f t="array" aca="1" ref="AA15" ca="1">RegroupeTexte(IF(IF(Tableau2[NOM]=$B15,1,0)*IF(Tableau2[DATE DE DEBUT]&lt;=AA$5,1,0)*IF(Tableau2[DATE DE FIN]&gt;=AA$5,1,0)=1,Tableau2[MOTIF],""))</f>
        <v/>
      </c>
      <c r="AB15" s="11" t="str">
        <f t="array" aca="1" ref="AB15" ca="1">RegroupeTexte(IF(IF(Tableau2[NOM]=$B15,1,0)*IF(Tableau2[DATE DE DEBUT]&lt;=AB$5,1,0)*IF(Tableau2[DATE DE FIN]&gt;=AB$5,1,0)=1,Tableau2[MOTIF],""))</f>
        <v/>
      </c>
      <c r="AC15" s="11" t="str">
        <f t="array" aca="1" ref="AC15" ca="1">RegroupeTexte(IF(IF(Tableau2[NOM]=$B15,1,0)*IF(Tableau2[DATE DE DEBUT]&lt;=AC$5,1,0)*IF(Tableau2[DATE DE FIN]&gt;=AC$5,1,0)=1,Tableau2[MOTIF],""))</f>
        <v/>
      </c>
      <c r="AD15" s="11" t="str">
        <f t="array" aca="1" ref="AD15" ca="1">RegroupeTexte(IF(IF(Tableau2[NOM]=$B15,1,0)*IF(Tableau2[DATE DE DEBUT]&lt;=AD$5,1,0)*IF(Tableau2[DATE DE FIN]&gt;=AD$5,1,0)=1,Tableau2[MOTIF],""))</f>
        <v/>
      </c>
      <c r="AE15" s="11" t="str">
        <f t="array" aca="1" ref="AE15" ca="1">RegroupeTexte(IF(IF(Tableau2[NOM]=$B15,1,0)*IF(Tableau2[DATE DE DEBUT]&lt;=AE$5,1,0)*IF(Tableau2[DATE DE FIN]&gt;=AE$5,1,0)=1,Tableau2[MOTIF],""))</f>
        <v/>
      </c>
      <c r="AF15" s="11" t="str">
        <f t="array" aca="1" ref="AF15" ca="1">RegroupeTexte(IF(IF(Tableau2[NOM]=$B15,1,0)*IF(Tableau2[DATE DE DEBUT]&lt;=AF$5,1,0)*IF(Tableau2[DATE DE FIN]&gt;=AF$5,1,0)=1,Tableau2[MOTIF],""))</f>
        <v/>
      </c>
      <c r="AG15" s="11" t="str">
        <f t="array" aca="1" ref="AG15" ca="1">RegroupeTexte(IF(IF(Tableau2[NOM]=$B15,1,0)*IF(Tableau2[DATE DE DEBUT]&lt;=AG$5,1,0)*IF(Tableau2[DATE DE FIN]&gt;=AG$5,1,0)=1,Tableau2[MOTIF],""))</f>
        <v/>
      </c>
      <c r="AH15" s="11" t="str">
        <f t="array" aca="1" ref="AH15" ca="1">RegroupeTexte(IF(IF(Tableau2[NOM]=$B15,1,0)*IF(Tableau2[DATE DE DEBUT]&lt;=AH$5,1,0)*IF(Tableau2[DATE DE FIN]&gt;=AH$5,1,0)=1,Tableau2[MOTIF],""))</f>
        <v/>
      </c>
      <c r="AI15" s="11" t="str">
        <f t="array" aca="1" ref="AI15" ca="1">RegroupeTexte(IF(IF(Tableau2[NOM]=$B15,1,0)*IF(Tableau2[DATE DE DEBUT]&lt;=AI$5,1,0)*IF(Tableau2[DATE DE FIN]&gt;=AI$5,1,0)=1,Tableau2[MOTIF],""))</f>
        <v/>
      </c>
    </row>
    <row r="16" spans="1:35" ht="15.75" thickBot="1" x14ac:dyDescent="0.3">
      <c r="A16" s="6" t="s">
        <v>42</v>
      </c>
      <c r="B16" s="7" t="s">
        <v>15</v>
      </c>
      <c r="C16" s="7" t="s">
        <v>69</v>
      </c>
      <c r="D16" s="7" t="str">
        <f t="shared" si="7"/>
        <v>DIRECTION</v>
      </c>
      <c r="E16" s="11" t="str">
        <f t="array" aca="1" ref="E16" ca="1">RegroupeTexte(IF(IF(Tableau2[NOM]=$B16,1,0)*IF(Tableau2[DATE DE DEBUT]&lt;=E$5,1,0)*IF(Tableau2[DATE DE FIN]&gt;=E$5,1,0)=1,Tableau2[MOTIF],""))</f>
        <v/>
      </c>
      <c r="F16" s="11" t="str">
        <f t="array" aca="1" ref="F16" ca="1">RegroupeTexte(IF(IF(Tableau2[NOM]=$B16,1,0)*IF(Tableau2[DATE DE DEBUT]&lt;=F$5,1,0)*IF(Tableau2[DATE DE FIN]&gt;=F$5,1,0)=1,Tableau2[MOTIF],""))</f>
        <v>DELES</v>
      </c>
      <c r="G16" s="11" t="str">
        <f t="array" aca="1" ref="G16" ca="1">RegroupeTexte(IF(IF(Tableau2[NOM]=$B16,1,0)*IF(Tableau2[DATE DE DEBUT]&lt;=G$5,1,0)*IF(Tableau2[DATE DE FIN]&gt;=G$5,1,0)=1,Tableau2[MOTIF],""))</f>
        <v>DELES</v>
      </c>
      <c r="H16" s="11" t="str">
        <f t="array" aca="1" ref="H16" ca="1">RegroupeTexte(IF(IF(Tableau2[NOM]=$B16,1,0)*IF(Tableau2[DATE DE DEBUT]&lt;=H$5,1,0)*IF(Tableau2[DATE DE FIN]&gt;=H$5,1,0)=1,Tableau2[MOTIF],""))</f>
        <v>DELES</v>
      </c>
      <c r="I16" s="11" t="str">
        <f t="array" aca="1" ref="I16" ca="1">RegroupeTexte(IF(IF(Tableau2[NOM]=$B16,1,0)*IF(Tableau2[DATE DE DEBUT]&lt;=I$5,1,0)*IF(Tableau2[DATE DE FIN]&gt;=I$5,1,0)=1,Tableau2[MOTIF],""))</f>
        <v>DELES</v>
      </c>
      <c r="J16" s="11" t="str">
        <f t="array" aca="1" ref="J16" ca="1">RegroupeTexte(IF(IF(Tableau2[NOM]=$B16,1,0)*IF(Tableau2[DATE DE DEBUT]&lt;=J$5,1,0)*IF(Tableau2[DATE DE FIN]&gt;=J$5,1,0)=1,Tableau2[MOTIF],""))</f>
        <v/>
      </c>
      <c r="K16" s="11" t="str">
        <f t="array" aca="1" ref="K16" ca="1">RegroupeTexte(IF(IF(Tableau2[NOM]=$B16,1,0)*IF(Tableau2[DATE DE DEBUT]&lt;=K$5,1,0)*IF(Tableau2[DATE DE FIN]&gt;=K$5,1,0)=1,Tableau2[MOTIF],""))</f>
        <v/>
      </c>
      <c r="L16" s="11" t="str">
        <f t="array" aca="1" ref="L16" ca="1">RegroupeTexte(IF(IF(Tableau2[NOM]=$B16,1,0)*IF(Tableau2[DATE DE DEBUT]&lt;=L$5,1,0)*IF(Tableau2[DATE DE FIN]&gt;=L$5,1,0)=1,Tableau2[MOTIF],""))</f>
        <v/>
      </c>
      <c r="M16" s="11" t="str">
        <f t="array" aca="1" ref="M16" ca="1">RegroupeTexte(IF(IF(Tableau2[NOM]=$B16,1,0)*IF(Tableau2[DATE DE DEBUT]&lt;=M$5,1,0)*IF(Tableau2[DATE DE FIN]&gt;=M$5,1,0)=1,Tableau2[MOTIF],""))</f>
        <v/>
      </c>
      <c r="N16" s="11" t="str">
        <f t="array" aca="1" ref="N16" ca="1">RegroupeTexte(IF(IF(Tableau2[NOM]=$B16,1,0)*IF(Tableau2[DATE DE DEBUT]&lt;=N$5,1,0)*IF(Tableau2[DATE DE FIN]&gt;=N$5,1,0)=1,Tableau2[MOTIF],""))</f>
        <v/>
      </c>
      <c r="O16" s="11" t="str">
        <f t="array" aca="1" ref="O16" ca="1">RegroupeTexte(IF(IF(Tableau2[NOM]=$B16,1,0)*IF(Tableau2[DATE DE DEBUT]&lt;=O$5,1,0)*IF(Tableau2[DATE DE FIN]&gt;=O$5,1,0)=1,Tableau2[MOTIF],""))</f>
        <v/>
      </c>
      <c r="P16" s="11" t="str">
        <f t="array" aca="1" ref="P16" ca="1">RegroupeTexte(IF(IF(Tableau2[NOM]=$B16,1,0)*IF(Tableau2[DATE DE DEBUT]&lt;=P$5,1,0)*IF(Tableau2[DATE DE FIN]&gt;=P$5,1,0)=1,Tableau2[MOTIF],""))</f>
        <v/>
      </c>
      <c r="Q16" s="11" t="str">
        <f t="array" aca="1" ref="Q16" ca="1">RegroupeTexte(IF(IF(Tableau2[NOM]=$B16,1,0)*IF(Tableau2[DATE DE DEBUT]&lt;=Q$5,1,0)*IF(Tableau2[DATE DE FIN]&gt;=Q$5,1,0)=1,Tableau2[MOTIF],""))</f>
        <v/>
      </c>
      <c r="R16" s="11" t="str">
        <f t="array" aca="1" ref="R16" ca="1">RegroupeTexte(IF(IF(Tableau2[NOM]=$B16,1,0)*IF(Tableau2[DATE DE DEBUT]&lt;=R$5,1,0)*IF(Tableau2[DATE DE FIN]&gt;=R$5,1,0)=1,Tableau2[MOTIF],""))</f>
        <v/>
      </c>
      <c r="S16" s="11" t="str">
        <f t="array" aca="1" ref="S16" ca="1">RegroupeTexte(IF(IF(Tableau2[NOM]=$B16,1,0)*IF(Tableau2[DATE DE DEBUT]&lt;=S$5,1,0)*IF(Tableau2[DATE DE FIN]&gt;=S$5,1,0)=1,Tableau2[MOTIF],""))</f>
        <v/>
      </c>
      <c r="T16" s="11" t="str">
        <f t="array" aca="1" ref="T16" ca="1">RegroupeTexte(IF(IF(Tableau2[NOM]=$B16,1,0)*IF(Tableau2[DATE DE DEBUT]&lt;=T$5,1,0)*IF(Tableau2[DATE DE FIN]&gt;=T$5,1,0)=1,Tableau2[MOTIF],""))</f>
        <v/>
      </c>
      <c r="U16" s="11" t="str">
        <f t="array" aca="1" ref="U16" ca="1">RegroupeTexte(IF(IF(Tableau2[NOM]=$B16,1,0)*IF(Tableau2[DATE DE DEBUT]&lt;=U$5,1,0)*IF(Tableau2[DATE DE FIN]&gt;=U$5,1,0)=1,Tableau2[MOTIF],""))</f>
        <v/>
      </c>
      <c r="V16" s="11" t="str">
        <f t="array" aca="1" ref="V16" ca="1">RegroupeTexte(IF(IF(Tableau2[NOM]=$B16,1,0)*IF(Tableau2[DATE DE DEBUT]&lt;=V$5,1,0)*IF(Tableau2[DATE DE FIN]&gt;=V$5,1,0)=1,Tableau2[MOTIF],""))</f>
        <v/>
      </c>
      <c r="W16" s="11" t="str">
        <f t="array" aca="1" ref="W16" ca="1">RegroupeTexte(IF(IF(Tableau2[NOM]=$B16,1,0)*IF(Tableau2[DATE DE DEBUT]&lt;=W$5,1,0)*IF(Tableau2[DATE DE FIN]&gt;=W$5,1,0)=1,Tableau2[MOTIF],""))</f>
        <v/>
      </c>
      <c r="X16" s="11" t="str">
        <f t="array" aca="1" ref="X16" ca="1">RegroupeTexte(IF(IF(Tableau2[NOM]=$B16,1,0)*IF(Tableau2[DATE DE DEBUT]&lt;=X$5,1,0)*IF(Tableau2[DATE DE FIN]&gt;=X$5,1,0)=1,Tableau2[MOTIF],""))</f>
        <v/>
      </c>
      <c r="Y16" s="11" t="str">
        <f t="array" aca="1" ref="Y16" ca="1">RegroupeTexte(IF(IF(Tableau2[NOM]=$B16,1,0)*IF(Tableau2[DATE DE DEBUT]&lt;=Y$5,1,0)*IF(Tableau2[DATE DE FIN]&gt;=Y$5,1,0)=1,Tableau2[MOTIF],""))</f>
        <v/>
      </c>
      <c r="Z16" s="11" t="str">
        <f t="array" aca="1" ref="Z16" ca="1">RegroupeTexte(IF(IF(Tableau2[NOM]=$B16,1,0)*IF(Tableau2[DATE DE DEBUT]&lt;=Z$5,1,0)*IF(Tableau2[DATE DE FIN]&gt;=Z$5,1,0)=1,Tableau2[MOTIF],""))</f>
        <v/>
      </c>
      <c r="AA16" s="11" t="str">
        <f t="array" aca="1" ref="AA16" ca="1">RegroupeTexte(IF(IF(Tableau2[NOM]=$B16,1,0)*IF(Tableau2[DATE DE DEBUT]&lt;=AA$5,1,0)*IF(Tableau2[DATE DE FIN]&gt;=AA$5,1,0)=1,Tableau2[MOTIF],""))</f>
        <v/>
      </c>
      <c r="AB16" s="11" t="str">
        <f t="array" aca="1" ref="AB16" ca="1">RegroupeTexte(IF(IF(Tableau2[NOM]=$B16,1,0)*IF(Tableau2[DATE DE DEBUT]&lt;=AB$5,1,0)*IF(Tableau2[DATE DE FIN]&gt;=AB$5,1,0)=1,Tableau2[MOTIF],""))</f>
        <v/>
      </c>
      <c r="AC16" s="11" t="str">
        <f t="array" aca="1" ref="AC16" ca="1">RegroupeTexte(IF(IF(Tableau2[NOM]=$B16,1,0)*IF(Tableau2[DATE DE DEBUT]&lt;=AC$5,1,0)*IF(Tableau2[DATE DE FIN]&gt;=AC$5,1,0)=1,Tableau2[MOTIF],""))</f>
        <v/>
      </c>
      <c r="AD16" s="11" t="str">
        <f t="array" aca="1" ref="AD16" ca="1">RegroupeTexte(IF(IF(Tableau2[NOM]=$B16,1,0)*IF(Tableau2[DATE DE DEBUT]&lt;=AD$5,1,0)*IF(Tableau2[DATE DE FIN]&gt;=AD$5,1,0)=1,Tableau2[MOTIF],""))</f>
        <v/>
      </c>
      <c r="AE16" s="11" t="str">
        <f t="array" aca="1" ref="AE16" ca="1">RegroupeTexte(IF(IF(Tableau2[NOM]=$B16,1,0)*IF(Tableau2[DATE DE DEBUT]&lt;=AE$5,1,0)*IF(Tableau2[DATE DE FIN]&gt;=AE$5,1,0)=1,Tableau2[MOTIF],""))</f>
        <v/>
      </c>
      <c r="AF16" s="11" t="str">
        <f t="array" aca="1" ref="AF16" ca="1">RegroupeTexte(IF(IF(Tableau2[NOM]=$B16,1,0)*IF(Tableau2[DATE DE DEBUT]&lt;=AF$5,1,0)*IF(Tableau2[DATE DE FIN]&gt;=AF$5,1,0)=1,Tableau2[MOTIF],""))</f>
        <v/>
      </c>
      <c r="AG16" s="11" t="str">
        <f t="array" aca="1" ref="AG16" ca="1">RegroupeTexte(IF(IF(Tableau2[NOM]=$B16,1,0)*IF(Tableau2[DATE DE DEBUT]&lt;=AG$5,1,0)*IF(Tableau2[DATE DE FIN]&gt;=AG$5,1,0)=1,Tableau2[MOTIF],""))</f>
        <v/>
      </c>
      <c r="AH16" s="11" t="str">
        <f t="array" aca="1" ref="AH16" ca="1">RegroupeTexte(IF(IF(Tableau2[NOM]=$B16,1,0)*IF(Tableau2[DATE DE DEBUT]&lt;=AH$5,1,0)*IF(Tableau2[DATE DE FIN]&gt;=AH$5,1,0)=1,Tableau2[MOTIF],""))</f>
        <v/>
      </c>
      <c r="AI16" s="11" t="str">
        <f t="array" aca="1" ref="AI16" ca="1">RegroupeTexte(IF(IF(Tableau2[NOM]=$B16,1,0)*IF(Tableau2[DATE DE DEBUT]&lt;=AI$5,1,0)*IF(Tableau2[DATE DE FIN]&gt;=AI$5,1,0)=1,Tableau2[MOTIF],""))</f>
        <v/>
      </c>
    </row>
    <row r="17" spans="1:35" ht="15.75" thickBot="1" x14ac:dyDescent="0.3">
      <c r="A17" s="6" t="s">
        <v>43</v>
      </c>
      <c r="B17" s="7" t="s">
        <v>16</v>
      </c>
      <c r="C17" s="7" t="s">
        <v>70</v>
      </c>
      <c r="D17" s="7" t="str">
        <f t="shared" si="7"/>
        <v>DIRECTION</v>
      </c>
      <c r="E17" s="11" t="str">
        <f t="array" aca="1" ref="E17" ca="1">RegroupeTexte(IF(IF(Tableau2[NOM]=$B17,1,0)*IF(Tableau2[DATE DE DEBUT]&lt;=E$5,1,0)*IF(Tableau2[DATE DE FIN]&gt;=E$5,1,0)=1,Tableau2[MOTIF],""))</f>
        <v/>
      </c>
      <c r="F17" s="11" t="str">
        <f t="array" aca="1" ref="F17" ca="1">RegroupeTexte(IF(IF(Tableau2[NOM]=$B17,1,0)*IF(Tableau2[DATE DE DEBUT]&lt;=F$5,1,0)*IF(Tableau2[DATE DE FIN]&gt;=F$5,1,0)=1,Tableau2[MOTIF],""))</f>
        <v>MURA</v>
      </c>
      <c r="G17" s="11" t="str">
        <f t="array" aca="1" ref="G17" ca="1">RegroupeTexte(IF(IF(Tableau2[NOM]=$B17,1,0)*IF(Tableau2[DATE DE DEBUT]&lt;=G$5,1,0)*IF(Tableau2[DATE DE FIN]&gt;=G$5,1,0)=1,Tableau2[MOTIF],""))</f>
        <v>MURA</v>
      </c>
      <c r="H17" s="11" t="str">
        <f t="array" aca="1" ref="H17" ca="1">RegroupeTexte(IF(IF(Tableau2[NOM]=$B17,1,0)*IF(Tableau2[DATE DE DEBUT]&lt;=H$5,1,0)*IF(Tableau2[DATE DE FIN]&gt;=H$5,1,0)=1,Tableau2[MOTIF],""))</f>
        <v>MURA</v>
      </c>
      <c r="I17" s="11" t="str">
        <f t="array" aca="1" ref="I17" ca="1">RegroupeTexte(IF(IF(Tableau2[NOM]=$B17,1,0)*IF(Tableau2[DATE DE DEBUT]&lt;=I$5,1,0)*IF(Tableau2[DATE DE FIN]&gt;=I$5,1,0)=1,Tableau2[MOTIF],""))</f>
        <v>MURA</v>
      </c>
      <c r="J17" s="11" t="str">
        <f t="array" aca="1" ref="J17" ca="1">RegroupeTexte(IF(IF(Tableau2[NOM]=$B17,1,0)*IF(Tableau2[DATE DE DEBUT]&lt;=J$5,1,0)*IF(Tableau2[DATE DE FIN]&gt;=J$5,1,0)=1,Tableau2[MOTIF],""))</f>
        <v/>
      </c>
      <c r="K17" s="11" t="str">
        <f t="array" aca="1" ref="K17" ca="1">RegroupeTexte(IF(IF(Tableau2[NOM]=$B17,1,0)*IF(Tableau2[DATE DE DEBUT]&lt;=K$5,1,0)*IF(Tableau2[DATE DE FIN]&gt;=K$5,1,0)=1,Tableau2[MOTIF],""))</f>
        <v/>
      </c>
      <c r="L17" s="11" t="str">
        <f t="array" aca="1" ref="L17" ca="1">RegroupeTexte(IF(IF(Tableau2[NOM]=$B17,1,0)*IF(Tableau2[DATE DE DEBUT]&lt;=L$5,1,0)*IF(Tableau2[DATE DE FIN]&gt;=L$5,1,0)=1,Tableau2[MOTIF],""))</f>
        <v/>
      </c>
      <c r="M17" s="11" t="str">
        <f t="array" aca="1" ref="M17" ca="1">RegroupeTexte(IF(IF(Tableau2[NOM]=$B17,1,0)*IF(Tableau2[DATE DE DEBUT]&lt;=M$5,1,0)*IF(Tableau2[DATE DE FIN]&gt;=M$5,1,0)=1,Tableau2[MOTIF],""))</f>
        <v/>
      </c>
      <c r="N17" s="11" t="str">
        <f t="array" aca="1" ref="N17" ca="1">RegroupeTexte(IF(IF(Tableau2[NOM]=$B17,1,0)*IF(Tableau2[DATE DE DEBUT]&lt;=N$5,1,0)*IF(Tableau2[DATE DE FIN]&gt;=N$5,1,0)=1,Tableau2[MOTIF],""))</f>
        <v/>
      </c>
      <c r="O17" s="11" t="str">
        <f t="array" aca="1" ref="O17" ca="1">RegroupeTexte(IF(IF(Tableau2[NOM]=$B17,1,0)*IF(Tableau2[DATE DE DEBUT]&lt;=O$5,1,0)*IF(Tableau2[DATE DE FIN]&gt;=O$5,1,0)=1,Tableau2[MOTIF],""))</f>
        <v/>
      </c>
      <c r="P17" s="11" t="str">
        <f t="array" aca="1" ref="P17" ca="1">RegroupeTexte(IF(IF(Tableau2[NOM]=$B17,1,0)*IF(Tableau2[DATE DE DEBUT]&lt;=P$5,1,0)*IF(Tableau2[DATE DE FIN]&gt;=P$5,1,0)=1,Tableau2[MOTIF],""))</f>
        <v/>
      </c>
      <c r="Q17" s="11" t="str">
        <f t="array" aca="1" ref="Q17" ca="1">RegroupeTexte(IF(IF(Tableau2[NOM]=$B17,1,0)*IF(Tableau2[DATE DE DEBUT]&lt;=Q$5,1,0)*IF(Tableau2[DATE DE FIN]&gt;=Q$5,1,0)=1,Tableau2[MOTIF],""))</f>
        <v/>
      </c>
      <c r="R17" s="11" t="str">
        <f t="array" aca="1" ref="R17" ca="1">RegroupeTexte(IF(IF(Tableau2[NOM]=$B17,1,0)*IF(Tableau2[DATE DE DEBUT]&lt;=R$5,1,0)*IF(Tableau2[DATE DE FIN]&gt;=R$5,1,0)=1,Tableau2[MOTIF],""))</f>
        <v/>
      </c>
      <c r="S17" s="11" t="str">
        <f t="array" aca="1" ref="S17" ca="1">RegroupeTexte(IF(IF(Tableau2[NOM]=$B17,1,0)*IF(Tableau2[DATE DE DEBUT]&lt;=S$5,1,0)*IF(Tableau2[DATE DE FIN]&gt;=S$5,1,0)=1,Tableau2[MOTIF],""))</f>
        <v/>
      </c>
      <c r="T17" s="11" t="str">
        <f t="array" aca="1" ref="T17" ca="1">RegroupeTexte(IF(IF(Tableau2[NOM]=$B17,1,0)*IF(Tableau2[DATE DE DEBUT]&lt;=T$5,1,0)*IF(Tableau2[DATE DE FIN]&gt;=T$5,1,0)=1,Tableau2[MOTIF],""))</f>
        <v/>
      </c>
      <c r="U17" s="11" t="str">
        <f t="array" aca="1" ref="U17" ca="1">RegroupeTexte(IF(IF(Tableau2[NOM]=$B17,1,0)*IF(Tableau2[DATE DE DEBUT]&lt;=U$5,1,0)*IF(Tableau2[DATE DE FIN]&gt;=U$5,1,0)=1,Tableau2[MOTIF],""))</f>
        <v/>
      </c>
      <c r="V17" s="11" t="str">
        <f t="array" aca="1" ref="V17" ca="1">RegroupeTexte(IF(IF(Tableau2[NOM]=$B17,1,0)*IF(Tableau2[DATE DE DEBUT]&lt;=V$5,1,0)*IF(Tableau2[DATE DE FIN]&gt;=V$5,1,0)=1,Tableau2[MOTIF],""))</f>
        <v/>
      </c>
      <c r="W17" s="11" t="str">
        <f t="array" aca="1" ref="W17" ca="1">RegroupeTexte(IF(IF(Tableau2[NOM]=$B17,1,0)*IF(Tableau2[DATE DE DEBUT]&lt;=W$5,1,0)*IF(Tableau2[DATE DE FIN]&gt;=W$5,1,0)=1,Tableau2[MOTIF],""))</f>
        <v/>
      </c>
      <c r="X17" s="11" t="str">
        <f t="array" aca="1" ref="X17" ca="1">RegroupeTexte(IF(IF(Tableau2[NOM]=$B17,1,0)*IF(Tableau2[DATE DE DEBUT]&lt;=X$5,1,0)*IF(Tableau2[DATE DE FIN]&gt;=X$5,1,0)=1,Tableau2[MOTIF],""))</f>
        <v/>
      </c>
      <c r="Y17" s="11" t="str">
        <f t="array" aca="1" ref="Y17" ca="1">RegroupeTexte(IF(IF(Tableau2[NOM]=$B17,1,0)*IF(Tableau2[DATE DE DEBUT]&lt;=Y$5,1,0)*IF(Tableau2[DATE DE FIN]&gt;=Y$5,1,0)=1,Tableau2[MOTIF],""))</f>
        <v/>
      </c>
      <c r="Z17" s="11" t="str">
        <f t="array" aca="1" ref="Z17" ca="1">RegroupeTexte(IF(IF(Tableau2[NOM]=$B17,1,0)*IF(Tableau2[DATE DE DEBUT]&lt;=Z$5,1,0)*IF(Tableau2[DATE DE FIN]&gt;=Z$5,1,0)=1,Tableau2[MOTIF],""))</f>
        <v/>
      </c>
      <c r="AA17" s="11" t="str">
        <f t="array" aca="1" ref="AA17" ca="1">RegroupeTexte(IF(IF(Tableau2[NOM]=$B17,1,0)*IF(Tableau2[DATE DE DEBUT]&lt;=AA$5,1,0)*IF(Tableau2[DATE DE FIN]&gt;=AA$5,1,0)=1,Tableau2[MOTIF],""))</f>
        <v/>
      </c>
      <c r="AB17" s="11" t="str">
        <f t="array" aca="1" ref="AB17" ca="1">RegroupeTexte(IF(IF(Tableau2[NOM]=$B17,1,0)*IF(Tableau2[DATE DE DEBUT]&lt;=AB$5,1,0)*IF(Tableau2[DATE DE FIN]&gt;=AB$5,1,0)=1,Tableau2[MOTIF],""))</f>
        <v/>
      </c>
      <c r="AC17" s="11" t="str">
        <f t="array" aca="1" ref="AC17" ca="1">RegroupeTexte(IF(IF(Tableau2[NOM]=$B17,1,0)*IF(Tableau2[DATE DE DEBUT]&lt;=AC$5,1,0)*IF(Tableau2[DATE DE FIN]&gt;=AC$5,1,0)=1,Tableau2[MOTIF],""))</f>
        <v/>
      </c>
      <c r="AD17" s="11" t="str">
        <f t="array" aca="1" ref="AD17" ca="1">RegroupeTexte(IF(IF(Tableau2[NOM]=$B17,1,0)*IF(Tableau2[DATE DE DEBUT]&lt;=AD$5,1,0)*IF(Tableau2[DATE DE FIN]&gt;=AD$5,1,0)=1,Tableau2[MOTIF],""))</f>
        <v/>
      </c>
      <c r="AE17" s="11" t="str">
        <f t="array" aca="1" ref="AE17" ca="1">RegroupeTexte(IF(IF(Tableau2[NOM]=$B17,1,0)*IF(Tableau2[DATE DE DEBUT]&lt;=AE$5,1,0)*IF(Tableau2[DATE DE FIN]&gt;=AE$5,1,0)=1,Tableau2[MOTIF],""))</f>
        <v/>
      </c>
      <c r="AF17" s="11" t="str">
        <f t="array" aca="1" ref="AF17" ca="1">RegroupeTexte(IF(IF(Tableau2[NOM]=$B17,1,0)*IF(Tableau2[DATE DE DEBUT]&lt;=AF$5,1,0)*IF(Tableau2[DATE DE FIN]&gt;=AF$5,1,0)=1,Tableau2[MOTIF],""))</f>
        <v/>
      </c>
      <c r="AG17" s="11" t="str">
        <f t="array" aca="1" ref="AG17" ca="1">RegroupeTexte(IF(IF(Tableau2[NOM]=$B17,1,0)*IF(Tableau2[DATE DE DEBUT]&lt;=AG$5,1,0)*IF(Tableau2[DATE DE FIN]&gt;=AG$5,1,0)=1,Tableau2[MOTIF],""))</f>
        <v/>
      </c>
      <c r="AH17" s="11" t="str">
        <f t="array" aca="1" ref="AH17" ca="1">RegroupeTexte(IF(IF(Tableau2[NOM]=$B17,1,0)*IF(Tableau2[DATE DE DEBUT]&lt;=AH$5,1,0)*IF(Tableau2[DATE DE FIN]&gt;=AH$5,1,0)=1,Tableau2[MOTIF],""))</f>
        <v/>
      </c>
      <c r="AI17" s="11" t="str">
        <f t="array" aca="1" ref="AI17" ca="1">RegroupeTexte(IF(IF(Tableau2[NOM]=$B17,1,0)*IF(Tableau2[DATE DE DEBUT]&lt;=AI$5,1,0)*IF(Tableau2[DATE DE FIN]&gt;=AI$5,1,0)=1,Tableau2[MOTIF],""))</f>
        <v/>
      </c>
    </row>
    <row r="18" spans="1:35" ht="15.75" thickBot="1" x14ac:dyDescent="0.3">
      <c r="A18" s="6" t="s">
        <v>44</v>
      </c>
      <c r="B18" s="7" t="s">
        <v>17</v>
      </c>
      <c r="C18" s="7" t="s">
        <v>71</v>
      </c>
      <c r="D18" s="7" t="str">
        <f t="shared" si="7"/>
        <v>DIRECTION</v>
      </c>
      <c r="E18" s="11" t="str">
        <f t="array" aca="1" ref="E18" ca="1">RegroupeTexte(IF(IF(Tableau2[NOM]=$B18,1,0)*IF(Tableau2[DATE DE DEBUT]&lt;=E$5,1,0)*IF(Tableau2[DATE DE FIN]&gt;=E$5,1,0)=1,Tableau2[MOTIF],""))</f>
        <v/>
      </c>
      <c r="F18" s="11" t="str">
        <f t="array" aca="1" ref="F18" ca="1">RegroupeTexte(IF(IF(Tableau2[NOM]=$B18,1,0)*IF(Tableau2[DATE DE DEBUT]&lt;=F$5,1,0)*IF(Tableau2[DATE DE FIN]&gt;=F$5,1,0)=1,Tableau2[MOTIF],""))</f>
        <v>MISSION</v>
      </c>
      <c r="G18" s="11" t="str">
        <f t="array" aca="1" ref="G18" ca="1">RegroupeTexte(IF(IF(Tableau2[NOM]=$B18,1,0)*IF(Tableau2[DATE DE DEBUT]&lt;=G$5,1,0)*IF(Tableau2[DATE DE FIN]&gt;=G$5,1,0)=1,Tableau2[MOTIF],""))</f>
        <v>MISSION</v>
      </c>
      <c r="H18" s="11" t="str">
        <f t="array" aca="1" ref="H18" ca="1">RegroupeTexte(IF(IF(Tableau2[NOM]=$B18,1,0)*IF(Tableau2[DATE DE DEBUT]&lt;=H$5,1,0)*IF(Tableau2[DATE DE FIN]&gt;=H$5,1,0)=1,Tableau2[MOTIF],""))</f>
        <v>MISSION</v>
      </c>
      <c r="I18" s="11" t="str">
        <f t="array" aca="1" ref="I18" ca="1">RegroupeTexte(IF(IF(Tableau2[NOM]=$B18,1,0)*IF(Tableau2[DATE DE DEBUT]&lt;=I$5,1,0)*IF(Tableau2[DATE DE FIN]&gt;=I$5,1,0)=1,Tableau2[MOTIF],""))</f>
        <v>MISSION</v>
      </c>
      <c r="J18" s="11" t="str">
        <f t="array" aca="1" ref="J18" ca="1">RegroupeTexte(IF(IF(Tableau2[NOM]=$B18,1,0)*IF(Tableau2[DATE DE DEBUT]&lt;=J$5,1,0)*IF(Tableau2[DATE DE FIN]&gt;=J$5,1,0)=1,Tableau2[MOTIF],""))</f>
        <v/>
      </c>
      <c r="K18" s="11" t="str">
        <f t="array" aca="1" ref="K18" ca="1">RegroupeTexte(IF(IF(Tableau2[NOM]=$B18,1,0)*IF(Tableau2[DATE DE DEBUT]&lt;=K$5,1,0)*IF(Tableau2[DATE DE FIN]&gt;=K$5,1,0)=1,Tableau2[MOTIF],""))</f>
        <v/>
      </c>
      <c r="L18" s="11" t="str">
        <f t="array" aca="1" ref="L18" ca="1">RegroupeTexte(IF(IF(Tableau2[NOM]=$B18,1,0)*IF(Tableau2[DATE DE DEBUT]&lt;=L$5,1,0)*IF(Tableau2[DATE DE FIN]&gt;=L$5,1,0)=1,Tableau2[MOTIF],""))</f>
        <v/>
      </c>
      <c r="M18" s="11" t="str">
        <f t="array" aca="1" ref="M18" ca="1">RegroupeTexte(IF(IF(Tableau2[NOM]=$B18,1,0)*IF(Tableau2[DATE DE DEBUT]&lt;=M$5,1,0)*IF(Tableau2[DATE DE FIN]&gt;=M$5,1,0)=1,Tableau2[MOTIF],""))</f>
        <v/>
      </c>
      <c r="N18" s="11" t="str">
        <f t="array" aca="1" ref="N18" ca="1">RegroupeTexte(IF(IF(Tableau2[NOM]=$B18,1,0)*IF(Tableau2[DATE DE DEBUT]&lt;=N$5,1,0)*IF(Tableau2[DATE DE FIN]&gt;=N$5,1,0)=1,Tableau2[MOTIF],""))</f>
        <v/>
      </c>
      <c r="O18" s="11" t="str">
        <f t="array" aca="1" ref="O18" ca="1">RegroupeTexte(IF(IF(Tableau2[NOM]=$B18,1,0)*IF(Tableau2[DATE DE DEBUT]&lt;=O$5,1,0)*IF(Tableau2[DATE DE FIN]&gt;=O$5,1,0)=1,Tableau2[MOTIF],""))</f>
        <v/>
      </c>
      <c r="P18" s="11" t="str">
        <f t="array" aca="1" ref="P18" ca="1">RegroupeTexte(IF(IF(Tableau2[NOM]=$B18,1,0)*IF(Tableau2[DATE DE DEBUT]&lt;=P$5,1,0)*IF(Tableau2[DATE DE FIN]&gt;=P$5,1,0)=1,Tableau2[MOTIF],""))</f>
        <v/>
      </c>
      <c r="Q18" s="11" t="str">
        <f t="array" aca="1" ref="Q18" ca="1">RegroupeTexte(IF(IF(Tableau2[NOM]=$B18,1,0)*IF(Tableau2[DATE DE DEBUT]&lt;=Q$5,1,0)*IF(Tableau2[DATE DE FIN]&gt;=Q$5,1,0)=1,Tableau2[MOTIF],""))</f>
        <v/>
      </c>
      <c r="R18" s="11" t="str">
        <f t="array" aca="1" ref="R18" ca="1">RegroupeTexte(IF(IF(Tableau2[NOM]=$B18,1,0)*IF(Tableau2[DATE DE DEBUT]&lt;=R$5,1,0)*IF(Tableau2[DATE DE FIN]&gt;=R$5,1,0)=1,Tableau2[MOTIF],""))</f>
        <v/>
      </c>
      <c r="S18" s="11" t="str">
        <f t="array" aca="1" ref="S18" ca="1">RegroupeTexte(IF(IF(Tableau2[NOM]=$B18,1,0)*IF(Tableau2[DATE DE DEBUT]&lt;=S$5,1,0)*IF(Tableau2[DATE DE FIN]&gt;=S$5,1,0)=1,Tableau2[MOTIF],""))</f>
        <v/>
      </c>
      <c r="T18" s="11" t="str">
        <f t="array" aca="1" ref="T18" ca="1">RegroupeTexte(IF(IF(Tableau2[NOM]=$B18,1,0)*IF(Tableau2[DATE DE DEBUT]&lt;=T$5,1,0)*IF(Tableau2[DATE DE FIN]&gt;=T$5,1,0)=1,Tableau2[MOTIF],""))</f>
        <v/>
      </c>
      <c r="U18" s="11" t="str">
        <f t="array" aca="1" ref="U18" ca="1">RegroupeTexte(IF(IF(Tableau2[NOM]=$B18,1,0)*IF(Tableau2[DATE DE DEBUT]&lt;=U$5,1,0)*IF(Tableau2[DATE DE FIN]&gt;=U$5,1,0)=1,Tableau2[MOTIF],""))</f>
        <v/>
      </c>
      <c r="V18" s="11" t="str">
        <f t="array" aca="1" ref="V18" ca="1">RegroupeTexte(IF(IF(Tableau2[NOM]=$B18,1,0)*IF(Tableau2[DATE DE DEBUT]&lt;=V$5,1,0)*IF(Tableau2[DATE DE FIN]&gt;=V$5,1,0)=1,Tableau2[MOTIF],""))</f>
        <v/>
      </c>
      <c r="W18" s="11" t="str">
        <f t="array" aca="1" ref="W18" ca="1">RegroupeTexte(IF(IF(Tableau2[NOM]=$B18,1,0)*IF(Tableau2[DATE DE DEBUT]&lt;=W$5,1,0)*IF(Tableau2[DATE DE FIN]&gt;=W$5,1,0)=1,Tableau2[MOTIF],""))</f>
        <v/>
      </c>
      <c r="X18" s="11" t="str">
        <f t="array" aca="1" ref="X18" ca="1">RegroupeTexte(IF(IF(Tableau2[NOM]=$B18,1,0)*IF(Tableau2[DATE DE DEBUT]&lt;=X$5,1,0)*IF(Tableau2[DATE DE FIN]&gt;=X$5,1,0)=1,Tableau2[MOTIF],""))</f>
        <v/>
      </c>
      <c r="Y18" s="11" t="str">
        <f t="array" aca="1" ref="Y18" ca="1">RegroupeTexte(IF(IF(Tableau2[NOM]=$B18,1,0)*IF(Tableau2[DATE DE DEBUT]&lt;=Y$5,1,0)*IF(Tableau2[DATE DE FIN]&gt;=Y$5,1,0)=1,Tableau2[MOTIF],""))</f>
        <v/>
      </c>
      <c r="Z18" s="11" t="str">
        <f t="array" aca="1" ref="Z18" ca="1">RegroupeTexte(IF(IF(Tableau2[NOM]=$B18,1,0)*IF(Tableau2[DATE DE DEBUT]&lt;=Z$5,1,0)*IF(Tableau2[DATE DE FIN]&gt;=Z$5,1,0)=1,Tableau2[MOTIF],""))</f>
        <v/>
      </c>
      <c r="AA18" s="11" t="str">
        <f t="array" aca="1" ref="AA18" ca="1">RegroupeTexte(IF(IF(Tableau2[NOM]=$B18,1,0)*IF(Tableau2[DATE DE DEBUT]&lt;=AA$5,1,0)*IF(Tableau2[DATE DE FIN]&gt;=AA$5,1,0)=1,Tableau2[MOTIF],""))</f>
        <v/>
      </c>
      <c r="AB18" s="11" t="str">
        <f t="array" aca="1" ref="AB18" ca="1">RegroupeTexte(IF(IF(Tableau2[NOM]=$B18,1,0)*IF(Tableau2[DATE DE DEBUT]&lt;=AB$5,1,0)*IF(Tableau2[DATE DE FIN]&gt;=AB$5,1,0)=1,Tableau2[MOTIF],""))</f>
        <v/>
      </c>
      <c r="AC18" s="11" t="str">
        <f t="array" aca="1" ref="AC18" ca="1">RegroupeTexte(IF(IF(Tableau2[NOM]=$B18,1,0)*IF(Tableau2[DATE DE DEBUT]&lt;=AC$5,1,0)*IF(Tableau2[DATE DE FIN]&gt;=AC$5,1,0)=1,Tableau2[MOTIF],""))</f>
        <v/>
      </c>
      <c r="AD18" s="11" t="str">
        <f t="array" aca="1" ref="AD18" ca="1">RegroupeTexte(IF(IF(Tableau2[NOM]=$B18,1,0)*IF(Tableau2[DATE DE DEBUT]&lt;=AD$5,1,0)*IF(Tableau2[DATE DE FIN]&gt;=AD$5,1,0)=1,Tableau2[MOTIF],""))</f>
        <v/>
      </c>
      <c r="AE18" s="11" t="str">
        <f t="array" aca="1" ref="AE18" ca="1">RegroupeTexte(IF(IF(Tableau2[NOM]=$B18,1,0)*IF(Tableau2[DATE DE DEBUT]&lt;=AE$5,1,0)*IF(Tableau2[DATE DE FIN]&gt;=AE$5,1,0)=1,Tableau2[MOTIF],""))</f>
        <v/>
      </c>
      <c r="AF18" s="11" t="str">
        <f t="array" aca="1" ref="AF18" ca="1">RegroupeTexte(IF(IF(Tableau2[NOM]=$B18,1,0)*IF(Tableau2[DATE DE DEBUT]&lt;=AF$5,1,0)*IF(Tableau2[DATE DE FIN]&gt;=AF$5,1,0)=1,Tableau2[MOTIF],""))</f>
        <v/>
      </c>
      <c r="AG18" s="11" t="str">
        <f t="array" aca="1" ref="AG18" ca="1">RegroupeTexte(IF(IF(Tableau2[NOM]=$B18,1,0)*IF(Tableau2[DATE DE DEBUT]&lt;=AG$5,1,0)*IF(Tableau2[DATE DE FIN]&gt;=AG$5,1,0)=1,Tableau2[MOTIF],""))</f>
        <v/>
      </c>
      <c r="AH18" s="11" t="str">
        <f t="array" aca="1" ref="AH18" ca="1">RegroupeTexte(IF(IF(Tableau2[NOM]=$B18,1,0)*IF(Tableau2[DATE DE DEBUT]&lt;=AH$5,1,0)*IF(Tableau2[DATE DE FIN]&gt;=AH$5,1,0)=1,Tableau2[MOTIF],""))</f>
        <v/>
      </c>
      <c r="AI18" s="11" t="str">
        <f t="array" aca="1" ref="AI18" ca="1">RegroupeTexte(IF(IF(Tableau2[NOM]=$B18,1,0)*IF(Tableau2[DATE DE DEBUT]&lt;=AI$5,1,0)*IF(Tableau2[DATE DE FIN]&gt;=AI$5,1,0)=1,Tableau2[MOTIF],""))</f>
        <v/>
      </c>
    </row>
    <row r="19" spans="1:35" ht="15.75" thickBot="1" x14ac:dyDescent="0.3">
      <c r="A19" s="6" t="s">
        <v>45</v>
      </c>
      <c r="B19" s="7" t="s">
        <v>18</v>
      </c>
      <c r="C19" s="7" t="s">
        <v>72</v>
      </c>
      <c r="D19" s="7" t="str">
        <f t="shared" si="7"/>
        <v>DIRECTION</v>
      </c>
      <c r="E19" s="11" t="str">
        <f t="array" aca="1" ref="E19" ca="1">RegroupeTexte(IF(IF(Tableau2[NOM]=$B19,1,0)*IF(Tableau2[DATE DE DEBUT]&lt;=E$5,1,0)*IF(Tableau2[DATE DE FIN]&gt;=E$5,1,0)=1,Tableau2[MOTIF],""))</f>
        <v/>
      </c>
      <c r="F19" s="11" t="str">
        <f t="array" aca="1" ref="F19" ca="1">RegroupeTexte(IF(IF(Tableau2[NOM]=$B19,1,0)*IF(Tableau2[DATE DE DEBUT]&lt;=F$5,1,0)*IF(Tableau2[DATE DE FIN]&gt;=F$5,1,0)=1,Tableau2[MOTIF],""))</f>
        <v>RECUP</v>
      </c>
      <c r="G19" s="11" t="str">
        <f t="array" aca="1" ref="G19" ca="1">RegroupeTexte(IF(IF(Tableau2[NOM]=$B19,1,0)*IF(Tableau2[DATE DE DEBUT]&lt;=G$5,1,0)*IF(Tableau2[DATE DE FIN]&gt;=G$5,1,0)=1,Tableau2[MOTIF],""))</f>
        <v>RECUP</v>
      </c>
      <c r="H19" s="11" t="str">
        <f t="array" aca="1" ref="H19" ca="1">RegroupeTexte(IF(IF(Tableau2[NOM]=$B19,1,0)*IF(Tableau2[DATE DE DEBUT]&lt;=H$5,1,0)*IF(Tableau2[DATE DE FIN]&gt;=H$5,1,0)=1,Tableau2[MOTIF],""))</f>
        <v>RECUP</v>
      </c>
      <c r="I19" s="11" t="str">
        <f t="array" aca="1" ref="I19" ca="1">RegroupeTexte(IF(IF(Tableau2[NOM]=$B19,1,0)*IF(Tableau2[DATE DE DEBUT]&lt;=I$5,1,0)*IF(Tableau2[DATE DE FIN]&gt;=I$5,1,0)=1,Tableau2[MOTIF],""))</f>
        <v>RECUP</v>
      </c>
      <c r="J19" s="11" t="str">
        <f t="array" aca="1" ref="J19" ca="1">RegroupeTexte(IF(IF(Tableau2[NOM]=$B19,1,0)*IF(Tableau2[DATE DE DEBUT]&lt;=J$5,1,0)*IF(Tableau2[DATE DE FIN]&gt;=J$5,1,0)=1,Tableau2[MOTIF],""))</f>
        <v/>
      </c>
      <c r="K19" s="11" t="str">
        <f t="array" aca="1" ref="K19" ca="1">RegroupeTexte(IF(IF(Tableau2[NOM]=$B19,1,0)*IF(Tableau2[DATE DE DEBUT]&lt;=K$5,1,0)*IF(Tableau2[DATE DE FIN]&gt;=K$5,1,0)=1,Tableau2[MOTIF],""))</f>
        <v/>
      </c>
      <c r="L19" s="11" t="str">
        <f t="array" aca="1" ref="L19" ca="1">RegroupeTexte(IF(IF(Tableau2[NOM]=$B19,1,0)*IF(Tableau2[DATE DE DEBUT]&lt;=L$5,1,0)*IF(Tableau2[DATE DE FIN]&gt;=L$5,1,0)=1,Tableau2[MOTIF],""))</f>
        <v/>
      </c>
      <c r="M19" s="11" t="str">
        <f t="array" aca="1" ref="M19" ca="1">RegroupeTexte(IF(IF(Tableau2[NOM]=$B19,1,0)*IF(Tableau2[DATE DE DEBUT]&lt;=M$5,1,0)*IF(Tableau2[DATE DE FIN]&gt;=M$5,1,0)=1,Tableau2[MOTIF],""))</f>
        <v/>
      </c>
      <c r="N19" s="11" t="str">
        <f t="array" aca="1" ref="N19" ca="1">RegroupeTexte(IF(IF(Tableau2[NOM]=$B19,1,0)*IF(Tableau2[DATE DE DEBUT]&lt;=N$5,1,0)*IF(Tableau2[DATE DE FIN]&gt;=N$5,1,0)=1,Tableau2[MOTIF],""))</f>
        <v/>
      </c>
      <c r="O19" s="11" t="str">
        <f t="array" aca="1" ref="O19" ca="1">RegroupeTexte(IF(IF(Tableau2[NOM]=$B19,1,0)*IF(Tableau2[DATE DE DEBUT]&lt;=O$5,1,0)*IF(Tableau2[DATE DE FIN]&gt;=O$5,1,0)=1,Tableau2[MOTIF],""))</f>
        <v/>
      </c>
      <c r="P19" s="11" t="str">
        <f t="array" aca="1" ref="P19" ca="1">RegroupeTexte(IF(IF(Tableau2[NOM]=$B19,1,0)*IF(Tableau2[DATE DE DEBUT]&lt;=P$5,1,0)*IF(Tableau2[DATE DE FIN]&gt;=P$5,1,0)=1,Tableau2[MOTIF],""))</f>
        <v/>
      </c>
      <c r="Q19" s="11" t="str">
        <f t="array" aca="1" ref="Q19" ca="1">RegroupeTexte(IF(IF(Tableau2[NOM]=$B19,1,0)*IF(Tableau2[DATE DE DEBUT]&lt;=Q$5,1,0)*IF(Tableau2[DATE DE FIN]&gt;=Q$5,1,0)=1,Tableau2[MOTIF],""))</f>
        <v/>
      </c>
      <c r="R19" s="11" t="str">
        <f t="array" aca="1" ref="R19" ca="1">RegroupeTexte(IF(IF(Tableau2[NOM]=$B19,1,0)*IF(Tableau2[DATE DE DEBUT]&lt;=R$5,1,0)*IF(Tableau2[DATE DE FIN]&gt;=R$5,1,0)=1,Tableau2[MOTIF],""))</f>
        <v/>
      </c>
      <c r="S19" s="11" t="str">
        <f t="array" aca="1" ref="S19" ca="1">RegroupeTexte(IF(IF(Tableau2[NOM]=$B19,1,0)*IF(Tableau2[DATE DE DEBUT]&lt;=S$5,1,0)*IF(Tableau2[DATE DE FIN]&gt;=S$5,1,0)=1,Tableau2[MOTIF],""))</f>
        <v/>
      </c>
      <c r="T19" s="11" t="str">
        <f t="array" aca="1" ref="T19" ca="1">RegroupeTexte(IF(IF(Tableau2[NOM]=$B19,1,0)*IF(Tableau2[DATE DE DEBUT]&lt;=T$5,1,0)*IF(Tableau2[DATE DE FIN]&gt;=T$5,1,0)=1,Tableau2[MOTIF],""))</f>
        <v/>
      </c>
      <c r="U19" s="11" t="str">
        <f t="array" aca="1" ref="U19" ca="1">RegroupeTexte(IF(IF(Tableau2[NOM]=$B19,1,0)*IF(Tableau2[DATE DE DEBUT]&lt;=U$5,1,0)*IF(Tableau2[DATE DE FIN]&gt;=U$5,1,0)=1,Tableau2[MOTIF],""))</f>
        <v/>
      </c>
      <c r="V19" s="11" t="str">
        <f t="array" aca="1" ref="V19" ca="1">RegroupeTexte(IF(IF(Tableau2[NOM]=$B19,1,0)*IF(Tableau2[DATE DE DEBUT]&lt;=V$5,1,0)*IF(Tableau2[DATE DE FIN]&gt;=V$5,1,0)=1,Tableau2[MOTIF],""))</f>
        <v/>
      </c>
      <c r="W19" s="11" t="str">
        <f t="array" aca="1" ref="W19" ca="1">RegroupeTexte(IF(IF(Tableau2[NOM]=$B19,1,0)*IF(Tableau2[DATE DE DEBUT]&lt;=W$5,1,0)*IF(Tableau2[DATE DE FIN]&gt;=W$5,1,0)=1,Tableau2[MOTIF],""))</f>
        <v/>
      </c>
      <c r="X19" s="11" t="str">
        <f t="array" aca="1" ref="X19" ca="1">RegroupeTexte(IF(IF(Tableau2[NOM]=$B19,1,0)*IF(Tableau2[DATE DE DEBUT]&lt;=X$5,1,0)*IF(Tableau2[DATE DE FIN]&gt;=X$5,1,0)=1,Tableau2[MOTIF],""))</f>
        <v/>
      </c>
      <c r="Y19" s="11" t="str">
        <f t="array" aca="1" ref="Y19" ca="1">RegroupeTexte(IF(IF(Tableau2[NOM]=$B19,1,0)*IF(Tableau2[DATE DE DEBUT]&lt;=Y$5,1,0)*IF(Tableau2[DATE DE FIN]&gt;=Y$5,1,0)=1,Tableau2[MOTIF],""))</f>
        <v/>
      </c>
      <c r="Z19" s="11" t="str">
        <f t="array" aca="1" ref="Z19" ca="1">RegroupeTexte(IF(IF(Tableau2[NOM]=$B19,1,0)*IF(Tableau2[DATE DE DEBUT]&lt;=Z$5,1,0)*IF(Tableau2[DATE DE FIN]&gt;=Z$5,1,0)=1,Tableau2[MOTIF],""))</f>
        <v/>
      </c>
      <c r="AA19" s="11" t="str">
        <f t="array" aca="1" ref="AA19" ca="1">RegroupeTexte(IF(IF(Tableau2[NOM]=$B19,1,0)*IF(Tableau2[DATE DE DEBUT]&lt;=AA$5,1,0)*IF(Tableau2[DATE DE FIN]&gt;=AA$5,1,0)=1,Tableau2[MOTIF],""))</f>
        <v/>
      </c>
      <c r="AB19" s="11" t="str">
        <f t="array" aca="1" ref="AB19" ca="1">RegroupeTexte(IF(IF(Tableau2[NOM]=$B19,1,0)*IF(Tableau2[DATE DE DEBUT]&lt;=AB$5,1,0)*IF(Tableau2[DATE DE FIN]&gt;=AB$5,1,0)=1,Tableau2[MOTIF],""))</f>
        <v/>
      </c>
      <c r="AC19" s="11" t="str">
        <f t="array" aca="1" ref="AC19" ca="1">RegroupeTexte(IF(IF(Tableau2[NOM]=$B19,1,0)*IF(Tableau2[DATE DE DEBUT]&lt;=AC$5,1,0)*IF(Tableau2[DATE DE FIN]&gt;=AC$5,1,0)=1,Tableau2[MOTIF],""))</f>
        <v/>
      </c>
      <c r="AD19" s="11" t="str">
        <f t="array" aca="1" ref="AD19" ca="1">RegroupeTexte(IF(IF(Tableau2[NOM]=$B19,1,0)*IF(Tableau2[DATE DE DEBUT]&lt;=AD$5,1,0)*IF(Tableau2[DATE DE FIN]&gt;=AD$5,1,0)=1,Tableau2[MOTIF],""))</f>
        <v/>
      </c>
      <c r="AE19" s="11" t="str">
        <f t="array" aca="1" ref="AE19" ca="1">RegroupeTexte(IF(IF(Tableau2[NOM]=$B19,1,0)*IF(Tableau2[DATE DE DEBUT]&lt;=AE$5,1,0)*IF(Tableau2[DATE DE FIN]&gt;=AE$5,1,0)=1,Tableau2[MOTIF],""))</f>
        <v/>
      </c>
      <c r="AF19" s="11" t="str">
        <f t="array" aca="1" ref="AF19" ca="1">RegroupeTexte(IF(IF(Tableau2[NOM]=$B19,1,0)*IF(Tableau2[DATE DE DEBUT]&lt;=AF$5,1,0)*IF(Tableau2[DATE DE FIN]&gt;=AF$5,1,0)=1,Tableau2[MOTIF],""))</f>
        <v/>
      </c>
      <c r="AG19" s="11" t="str">
        <f t="array" aca="1" ref="AG19" ca="1">RegroupeTexte(IF(IF(Tableau2[NOM]=$B19,1,0)*IF(Tableau2[DATE DE DEBUT]&lt;=AG$5,1,0)*IF(Tableau2[DATE DE FIN]&gt;=AG$5,1,0)=1,Tableau2[MOTIF],""))</f>
        <v/>
      </c>
      <c r="AH19" s="11" t="str">
        <f t="array" aca="1" ref="AH19" ca="1">RegroupeTexte(IF(IF(Tableau2[NOM]=$B19,1,0)*IF(Tableau2[DATE DE DEBUT]&lt;=AH$5,1,0)*IF(Tableau2[DATE DE FIN]&gt;=AH$5,1,0)=1,Tableau2[MOTIF],""))</f>
        <v/>
      </c>
      <c r="AI19" s="11" t="str">
        <f t="array" aca="1" ref="AI19" ca="1">RegroupeTexte(IF(IF(Tableau2[NOM]=$B19,1,0)*IF(Tableau2[DATE DE DEBUT]&lt;=AI$5,1,0)*IF(Tableau2[DATE DE FIN]&gt;=AI$5,1,0)=1,Tableau2[MOTIF],""))</f>
        <v/>
      </c>
    </row>
    <row r="20" spans="1:35" ht="15.75" thickBot="1" x14ac:dyDescent="0.3">
      <c r="A20" s="6" t="s">
        <v>46</v>
      </c>
      <c r="B20" s="7" t="s">
        <v>19</v>
      </c>
      <c r="C20" s="7" t="s">
        <v>73</v>
      </c>
      <c r="D20" s="7" t="str">
        <f t="shared" si="7"/>
        <v>DIRECTION</v>
      </c>
      <c r="E20" s="11" t="str">
        <f t="array" aca="1" ref="E20" ca="1">RegroupeTexte(IF(IF(Tableau2[NOM]=$B20,1,0)*IF(Tableau2[DATE DE DEBUT]&lt;=E$5,1,0)*IF(Tableau2[DATE DE FIN]&gt;=E$5,1,0)=1,Tableau2[MOTIF],""))</f>
        <v/>
      </c>
      <c r="F20" s="11" t="str">
        <f t="array" aca="1" ref="F20" ca="1">RegroupeTexte(IF(IF(Tableau2[NOM]=$B20,1,0)*IF(Tableau2[DATE DE DEBUT]&lt;=F$5,1,0)*IF(Tableau2[DATE DE FIN]&gt;=F$5,1,0)=1,Tableau2[MOTIF],""))</f>
        <v>OPINT</v>
      </c>
      <c r="G20" s="11" t="str">
        <f t="array" aca="1" ref="G20" ca="1">RegroupeTexte(IF(IF(Tableau2[NOM]=$B20,1,0)*IF(Tableau2[DATE DE DEBUT]&lt;=G$5,1,0)*IF(Tableau2[DATE DE FIN]&gt;=G$5,1,0)=1,Tableau2[MOTIF],""))</f>
        <v>OPINT</v>
      </c>
      <c r="H20" s="11" t="str">
        <f t="array" aca="1" ref="H20" ca="1">RegroupeTexte(IF(IF(Tableau2[NOM]=$B20,1,0)*IF(Tableau2[DATE DE DEBUT]&lt;=H$5,1,0)*IF(Tableau2[DATE DE FIN]&gt;=H$5,1,0)=1,Tableau2[MOTIF],""))</f>
        <v>OPINT</v>
      </c>
      <c r="I20" s="11" t="str">
        <f t="array" aca="1" ref="I20" ca="1">RegroupeTexte(IF(IF(Tableau2[NOM]=$B20,1,0)*IF(Tableau2[DATE DE DEBUT]&lt;=I$5,1,0)*IF(Tableau2[DATE DE FIN]&gt;=I$5,1,0)=1,Tableau2[MOTIF],""))</f>
        <v>OPINT</v>
      </c>
      <c r="J20" s="11" t="str">
        <f t="array" aca="1" ref="J20" ca="1">RegroupeTexte(IF(IF(Tableau2[NOM]=$B20,1,0)*IF(Tableau2[DATE DE DEBUT]&lt;=J$5,1,0)*IF(Tableau2[DATE DE FIN]&gt;=J$5,1,0)=1,Tableau2[MOTIF],""))</f>
        <v/>
      </c>
      <c r="K20" s="11" t="str">
        <f t="array" aca="1" ref="K20" ca="1">RegroupeTexte(IF(IF(Tableau2[NOM]=$B20,1,0)*IF(Tableau2[DATE DE DEBUT]&lt;=K$5,1,0)*IF(Tableau2[DATE DE FIN]&gt;=K$5,1,0)=1,Tableau2[MOTIF],""))</f>
        <v/>
      </c>
      <c r="L20" s="11" t="str">
        <f t="array" aca="1" ref="L20" ca="1">RegroupeTexte(IF(IF(Tableau2[NOM]=$B20,1,0)*IF(Tableau2[DATE DE DEBUT]&lt;=L$5,1,0)*IF(Tableau2[DATE DE FIN]&gt;=L$5,1,0)=1,Tableau2[MOTIF],""))</f>
        <v/>
      </c>
      <c r="M20" s="11" t="str">
        <f t="array" aca="1" ref="M20" ca="1">RegroupeTexte(IF(IF(Tableau2[NOM]=$B20,1,0)*IF(Tableau2[DATE DE DEBUT]&lt;=M$5,1,0)*IF(Tableau2[DATE DE FIN]&gt;=M$5,1,0)=1,Tableau2[MOTIF],""))</f>
        <v/>
      </c>
      <c r="N20" s="11" t="str">
        <f t="array" aca="1" ref="N20" ca="1">RegroupeTexte(IF(IF(Tableau2[NOM]=$B20,1,0)*IF(Tableau2[DATE DE DEBUT]&lt;=N$5,1,0)*IF(Tableau2[DATE DE FIN]&gt;=N$5,1,0)=1,Tableau2[MOTIF],""))</f>
        <v/>
      </c>
      <c r="O20" s="11" t="str">
        <f t="array" aca="1" ref="O20" ca="1">RegroupeTexte(IF(IF(Tableau2[NOM]=$B20,1,0)*IF(Tableau2[DATE DE DEBUT]&lt;=O$5,1,0)*IF(Tableau2[DATE DE FIN]&gt;=O$5,1,0)=1,Tableau2[MOTIF],""))</f>
        <v/>
      </c>
      <c r="P20" s="11" t="str">
        <f t="array" aca="1" ref="P20" ca="1">RegroupeTexte(IF(IF(Tableau2[NOM]=$B20,1,0)*IF(Tableau2[DATE DE DEBUT]&lt;=P$5,1,0)*IF(Tableau2[DATE DE FIN]&gt;=P$5,1,0)=1,Tableau2[MOTIF],""))</f>
        <v/>
      </c>
      <c r="Q20" s="11" t="str">
        <f t="array" aca="1" ref="Q20" ca="1">RegroupeTexte(IF(IF(Tableau2[NOM]=$B20,1,0)*IF(Tableau2[DATE DE DEBUT]&lt;=Q$5,1,0)*IF(Tableau2[DATE DE FIN]&gt;=Q$5,1,0)=1,Tableau2[MOTIF],""))</f>
        <v/>
      </c>
      <c r="R20" s="11" t="str">
        <f t="array" aca="1" ref="R20" ca="1">RegroupeTexte(IF(IF(Tableau2[NOM]=$B20,1,0)*IF(Tableau2[DATE DE DEBUT]&lt;=R$5,1,0)*IF(Tableau2[DATE DE FIN]&gt;=R$5,1,0)=1,Tableau2[MOTIF],""))</f>
        <v/>
      </c>
      <c r="S20" s="11" t="str">
        <f t="array" aca="1" ref="S20" ca="1">RegroupeTexte(IF(IF(Tableau2[NOM]=$B20,1,0)*IF(Tableau2[DATE DE DEBUT]&lt;=S$5,1,0)*IF(Tableau2[DATE DE FIN]&gt;=S$5,1,0)=1,Tableau2[MOTIF],""))</f>
        <v/>
      </c>
      <c r="T20" s="11" t="str">
        <f t="array" aca="1" ref="T20" ca="1">RegroupeTexte(IF(IF(Tableau2[NOM]=$B20,1,0)*IF(Tableau2[DATE DE DEBUT]&lt;=T$5,1,0)*IF(Tableau2[DATE DE FIN]&gt;=T$5,1,0)=1,Tableau2[MOTIF],""))</f>
        <v/>
      </c>
      <c r="U20" s="11" t="str">
        <f t="array" aca="1" ref="U20" ca="1">RegroupeTexte(IF(IF(Tableau2[NOM]=$B20,1,0)*IF(Tableau2[DATE DE DEBUT]&lt;=U$5,1,0)*IF(Tableau2[DATE DE FIN]&gt;=U$5,1,0)=1,Tableau2[MOTIF],""))</f>
        <v/>
      </c>
      <c r="V20" s="11" t="str">
        <f t="array" aca="1" ref="V20" ca="1">RegroupeTexte(IF(IF(Tableau2[NOM]=$B20,1,0)*IF(Tableau2[DATE DE DEBUT]&lt;=V$5,1,0)*IF(Tableau2[DATE DE FIN]&gt;=V$5,1,0)=1,Tableau2[MOTIF],""))</f>
        <v/>
      </c>
      <c r="W20" s="11" t="str">
        <f t="array" aca="1" ref="W20" ca="1">RegroupeTexte(IF(IF(Tableau2[NOM]=$B20,1,0)*IF(Tableau2[DATE DE DEBUT]&lt;=W$5,1,0)*IF(Tableau2[DATE DE FIN]&gt;=W$5,1,0)=1,Tableau2[MOTIF],""))</f>
        <v/>
      </c>
      <c r="X20" s="11" t="str">
        <f t="array" aca="1" ref="X20" ca="1">RegroupeTexte(IF(IF(Tableau2[NOM]=$B20,1,0)*IF(Tableau2[DATE DE DEBUT]&lt;=X$5,1,0)*IF(Tableau2[DATE DE FIN]&gt;=X$5,1,0)=1,Tableau2[MOTIF],""))</f>
        <v/>
      </c>
      <c r="Y20" s="11" t="str">
        <f t="array" aca="1" ref="Y20" ca="1">RegroupeTexte(IF(IF(Tableau2[NOM]=$B20,1,0)*IF(Tableau2[DATE DE DEBUT]&lt;=Y$5,1,0)*IF(Tableau2[DATE DE FIN]&gt;=Y$5,1,0)=1,Tableau2[MOTIF],""))</f>
        <v/>
      </c>
      <c r="Z20" s="11" t="str">
        <f t="array" aca="1" ref="Z20" ca="1">RegroupeTexte(IF(IF(Tableau2[NOM]=$B20,1,0)*IF(Tableau2[DATE DE DEBUT]&lt;=Z$5,1,0)*IF(Tableau2[DATE DE FIN]&gt;=Z$5,1,0)=1,Tableau2[MOTIF],""))</f>
        <v/>
      </c>
      <c r="AA20" s="11" t="str">
        <f t="array" aca="1" ref="AA20" ca="1">RegroupeTexte(IF(IF(Tableau2[NOM]=$B20,1,0)*IF(Tableau2[DATE DE DEBUT]&lt;=AA$5,1,0)*IF(Tableau2[DATE DE FIN]&gt;=AA$5,1,0)=1,Tableau2[MOTIF],""))</f>
        <v/>
      </c>
      <c r="AB20" s="11" t="str">
        <f t="array" aca="1" ref="AB20" ca="1">RegroupeTexte(IF(IF(Tableau2[NOM]=$B20,1,0)*IF(Tableau2[DATE DE DEBUT]&lt;=AB$5,1,0)*IF(Tableau2[DATE DE FIN]&gt;=AB$5,1,0)=1,Tableau2[MOTIF],""))</f>
        <v/>
      </c>
      <c r="AC20" s="11" t="str">
        <f t="array" aca="1" ref="AC20" ca="1">RegroupeTexte(IF(IF(Tableau2[NOM]=$B20,1,0)*IF(Tableau2[DATE DE DEBUT]&lt;=AC$5,1,0)*IF(Tableau2[DATE DE FIN]&gt;=AC$5,1,0)=1,Tableau2[MOTIF],""))</f>
        <v/>
      </c>
      <c r="AD20" s="11" t="str">
        <f t="array" aca="1" ref="AD20" ca="1">RegroupeTexte(IF(IF(Tableau2[NOM]=$B20,1,0)*IF(Tableau2[DATE DE DEBUT]&lt;=AD$5,1,0)*IF(Tableau2[DATE DE FIN]&gt;=AD$5,1,0)=1,Tableau2[MOTIF],""))</f>
        <v/>
      </c>
      <c r="AE20" s="11" t="str">
        <f t="array" aca="1" ref="AE20" ca="1">RegroupeTexte(IF(IF(Tableau2[NOM]=$B20,1,0)*IF(Tableau2[DATE DE DEBUT]&lt;=AE$5,1,0)*IF(Tableau2[DATE DE FIN]&gt;=AE$5,1,0)=1,Tableau2[MOTIF],""))</f>
        <v/>
      </c>
      <c r="AF20" s="11" t="str">
        <f t="array" aca="1" ref="AF20" ca="1">RegroupeTexte(IF(IF(Tableau2[NOM]=$B20,1,0)*IF(Tableau2[DATE DE DEBUT]&lt;=AF$5,1,0)*IF(Tableau2[DATE DE FIN]&gt;=AF$5,1,0)=1,Tableau2[MOTIF],""))</f>
        <v/>
      </c>
      <c r="AG20" s="11" t="str">
        <f t="array" aca="1" ref="AG20" ca="1">RegroupeTexte(IF(IF(Tableau2[NOM]=$B20,1,0)*IF(Tableau2[DATE DE DEBUT]&lt;=AG$5,1,0)*IF(Tableau2[DATE DE FIN]&gt;=AG$5,1,0)=1,Tableau2[MOTIF],""))</f>
        <v/>
      </c>
      <c r="AH20" s="11" t="str">
        <f t="array" aca="1" ref="AH20" ca="1">RegroupeTexte(IF(IF(Tableau2[NOM]=$B20,1,0)*IF(Tableau2[DATE DE DEBUT]&lt;=AH$5,1,0)*IF(Tableau2[DATE DE FIN]&gt;=AH$5,1,0)=1,Tableau2[MOTIF],""))</f>
        <v/>
      </c>
      <c r="AI20" s="11" t="str">
        <f t="array" aca="1" ref="AI20" ca="1">RegroupeTexte(IF(IF(Tableau2[NOM]=$B20,1,0)*IF(Tableau2[DATE DE DEBUT]&lt;=AI$5,1,0)*IF(Tableau2[DATE DE FIN]&gt;=AI$5,1,0)=1,Tableau2[MOTIF],""))</f>
        <v/>
      </c>
    </row>
    <row r="21" spans="1:35" ht="15.75" thickBot="1" x14ac:dyDescent="0.3">
      <c r="A21" s="6" t="s">
        <v>47</v>
      </c>
      <c r="B21" s="7" t="s">
        <v>20</v>
      </c>
      <c r="C21" s="7" t="s">
        <v>74</v>
      </c>
      <c r="D21" s="7" t="str">
        <f t="shared" si="7"/>
        <v>DIRECTION</v>
      </c>
      <c r="E21" s="11" t="str">
        <f t="array" aca="1" ref="E21" ca="1">RegroupeTexte(IF(IF(Tableau2[NOM]=$B21,1,0)*IF(Tableau2[DATE DE DEBUT]&lt;=E$5,1,0)*IF(Tableau2[DATE DE FIN]&gt;=E$5,1,0)=1,Tableau2[MOTIF],""))</f>
        <v/>
      </c>
      <c r="F21" s="11" t="str">
        <f t="array" aca="1" ref="F21" ca="1">RegroupeTexte(IF(IF(Tableau2[NOM]=$B21,1,0)*IF(Tableau2[DATE DE DEBUT]&lt;=F$5,1,0)*IF(Tableau2[DATE DE FIN]&gt;=F$5,1,0)=1,Tableau2[MOTIF],""))</f>
        <v>OPEX</v>
      </c>
      <c r="G21" s="11" t="str">
        <f t="array" aca="1" ref="G21" ca="1">RegroupeTexte(IF(IF(Tableau2[NOM]=$B21,1,0)*IF(Tableau2[DATE DE DEBUT]&lt;=G$5,1,0)*IF(Tableau2[DATE DE FIN]&gt;=G$5,1,0)=1,Tableau2[MOTIF],""))</f>
        <v>OPEX</v>
      </c>
      <c r="H21" s="11" t="str">
        <f t="array" aca="1" ref="H21" ca="1">RegroupeTexte(IF(IF(Tableau2[NOM]=$B21,1,0)*IF(Tableau2[DATE DE DEBUT]&lt;=H$5,1,0)*IF(Tableau2[DATE DE FIN]&gt;=H$5,1,0)=1,Tableau2[MOTIF],""))</f>
        <v>OPEX</v>
      </c>
      <c r="I21" s="11" t="str">
        <f t="array" aca="1" ref="I21" ca="1">RegroupeTexte(IF(IF(Tableau2[NOM]=$B21,1,0)*IF(Tableau2[DATE DE DEBUT]&lt;=I$5,1,0)*IF(Tableau2[DATE DE FIN]&gt;=I$5,1,0)=1,Tableau2[MOTIF],""))</f>
        <v>OPEX</v>
      </c>
      <c r="J21" s="11" t="str">
        <f t="array" aca="1" ref="J21" ca="1">RegroupeTexte(IF(IF(Tableau2[NOM]=$B21,1,0)*IF(Tableau2[DATE DE DEBUT]&lt;=J$5,1,0)*IF(Tableau2[DATE DE FIN]&gt;=J$5,1,0)=1,Tableau2[MOTIF],""))</f>
        <v/>
      </c>
      <c r="K21" s="11" t="str">
        <f t="array" aca="1" ref="K21" ca="1">RegroupeTexte(IF(IF(Tableau2[NOM]=$B21,1,0)*IF(Tableau2[DATE DE DEBUT]&lt;=K$5,1,0)*IF(Tableau2[DATE DE FIN]&gt;=K$5,1,0)=1,Tableau2[MOTIF],""))</f>
        <v/>
      </c>
      <c r="L21" s="11" t="str">
        <f t="array" aca="1" ref="L21" ca="1">RegroupeTexte(IF(IF(Tableau2[NOM]=$B21,1,0)*IF(Tableau2[DATE DE DEBUT]&lt;=L$5,1,0)*IF(Tableau2[DATE DE FIN]&gt;=L$5,1,0)=1,Tableau2[MOTIF],""))</f>
        <v/>
      </c>
      <c r="M21" s="11" t="str">
        <f t="array" aca="1" ref="M21" ca="1">RegroupeTexte(IF(IF(Tableau2[NOM]=$B21,1,0)*IF(Tableau2[DATE DE DEBUT]&lt;=M$5,1,0)*IF(Tableau2[DATE DE FIN]&gt;=M$5,1,0)=1,Tableau2[MOTIF],""))</f>
        <v/>
      </c>
      <c r="N21" s="11" t="str">
        <f t="array" aca="1" ref="N21" ca="1">RegroupeTexte(IF(IF(Tableau2[NOM]=$B21,1,0)*IF(Tableau2[DATE DE DEBUT]&lt;=N$5,1,0)*IF(Tableau2[DATE DE FIN]&gt;=N$5,1,0)=1,Tableau2[MOTIF],""))</f>
        <v/>
      </c>
      <c r="O21" s="11" t="str">
        <f t="array" aca="1" ref="O21" ca="1">RegroupeTexte(IF(IF(Tableau2[NOM]=$B21,1,0)*IF(Tableau2[DATE DE DEBUT]&lt;=O$5,1,0)*IF(Tableau2[DATE DE FIN]&gt;=O$5,1,0)=1,Tableau2[MOTIF],""))</f>
        <v/>
      </c>
      <c r="P21" s="11" t="str">
        <f t="array" aca="1" ref="P21" ca="1">RegroupeTexte(IF(IF(Tableau2[NOM]=$B21,1,0)*IF(Tableau2[DATE DE DEBUT]&lt;=P$5,1,0)*IF(Tableau2[DATE DE FIN]&gt;=P$5,1,0)=1,Tableau2[MOTIF],""))</f>
        <v/>
      </c>
      <c r="Q21" s="11" t="str">
        <f t="array" aca="1" ref="Q21" ca="1">RegroupeTexte(IF(IF(Tableau2[NOM]=$B21,1,0)*IF(Tableau2[DATE DE DEBUT]&lt;=Q$5,1,0)*IF(Tableau2[DATE DE FIN]&gt;=Q$5,1,0)=1,Tableau2[MOTIF],""))</f>
        <v/>
      </c>
      <c r="R21" s="11" t="str">
        <f t="array" aca="1" ref="R21" ca="1">RegroupeTexte(IF(IF(Tableau2[NOM]=$B21,1,0)*IF(Tableau2[DATE DE DEBUT]&lt;=R$5,1,0)*IF(Tableau2[DATE DE FIN]&gt;=R$5,1,0)=1,Tableau2[MOTIF],""))</f>
        <v/>
      </c>
      <c r="S21" s="11" t="str">
        <f t="array" aca="1" ref="S21" ca="1">RegroupeTexte(IF(IF(Tableau2[NOM]=$B21,1,0)*IF(Tableau2[DATE DE DEBUT]&lt;=S$5,1,0)*IF(Tableau2[DATE DE FIN]&gt;=S$5,1,0)=1,Tableau2[MOTIF],""))</f>
        <v/>
      </c>
      <c r="T21" s="11" t="str">
        <f t="array" aca="1" ref="T21" ca="1">RegroupeTexte(IF(IF(Tableau2[NOM]=$B21,1,0)*IF(Tableau2[DATE DE DEBUT]&lt;=T$5,1,0)*IF(Tableau2[DATE DE FIN]&gt;=T$5,1,0)=1,Tableau2[MOTIF],""))</f>
        <v/>
      </c>
      <c r="U21" s="11" t="str">
        <f t="array" aca="1" ref="U21" ca="1">RegroupeTexte(IF(IF(Tableau2[NOM]=$B21,1,0)*IF(Tableau2[DATE DE DEBUT]&lt;=U$5,1,0)*IF(Tableau2[DATE DE FIN]&gt;=U$5,1,0)=1,Tableau2[MOTIF],""))</f>
        <v/>
      </c>
      <c r="V21" s="11" t="str">
        <f t="array" aca="1" ref="V21" ca="1">RegroupeTexte(IF(IF(Tableau2[NOM]=$B21,1,0)*IF(Tableau2[DATE DE DEBUT]&lt;=V$5,1,0)*IF(Tableau2[DATE DE FIN]&gt;=V$5,1,0)=1,Tableau2[MOTIF],""))</f>
        <v/>
      </c>
      <c r="W21" s="11" t="str">
        <f t="array" aca="1" ref="W21" ca="1">RegroupeTexte(IF(IF(Tableau2[NOM]=$B21,1,0)*IF(Tableau2[DATE DE DEBUT]&lt;=W$5,1,0)*IF(Tableau2[DATE DE FIN]&gt;=W$5,1,0)=1,Tableau2[MOTIF],""))</f>
        <v/>
      </c>
      <c r="X21" s="11" t="str">
        <f t="array" aca="1" ref="X21" ca="1">RegroupeTexte(IF(IF(Tableau2[NOM]=$B21,1,0)*IF(Tableau2[DATE DE DEBUT]&lt;=X$5,1,0)*IF(Tableau2[DATE DE FIN]&gt;=X$5,1,0)=1,Tableau2[MOTIF],""))</f>
        <v/>
      </c>
      <c r="Y21" s="11" t="str">
        <f t="array" aca="1" ref="Y21" ca="1">RegroupeTexte(IF(IF(Tableau2[NOM]=$B21,1,0)*IF(Tableau2[DATE DE DEBUT]&lt;=Y$5,1,0)*IF(Tableau2[DATE DE FIN]&gt;=Y$5,1,0)=1,Tableau2[MOTIF],""))</f>
        <v/>
      </c>
      <c r="Z21" s="11" t="str">
        <f t="array" aca="1" ref="Z21" ca="1">RegroupeTexte(IF(IF(Tableau2[NOM]=$B21,1,0)*IF(Tableau2[DATE DE DEBUT]&lt;=Z$5,1,0)*IF(Tableau2[DATE DE FIN]&gt;=Z$5,1,0)=1,Tableau2[MOTIF],""))</f>
        <v/>
      </c>
      <c r="AA21" s="11" t="str">
        <f t="array" aca="1" ref="AA21" ca="1">RegroupeTexte(IF(IF(Tableau2[NOM]=$B21,1,0)*IF(Tableau2[DATE DE DEBUT]&lt;=AA$5,1,0)*IF(Tableau2[DATE DE FIN]&gt;=AA$5,1,0)=1,Tableau2[MOTIF],""))</f>
        <v/>
      </c>
      <c r="AB21" s="11" t="str">
        <f t="array" aca="1" ref="AB21" ca="1">RegroupeTexte(IF(IF(Tableau2[NOM]=$B21,1,0)*IF(Tableau2[DATE DE DEBUT]&lt;=AB$5,1,0)*IF(Tableau2[DATE DE FIN]&gt;=AB$5,1,0)=1,Tableau2[MOTIF],""))</f>
        <v/>
      </c>
      <c r="AC21" s="11" t="str">
        <f t="array" aca="1" ref="AC21" ca="1">RegroupeTexte(IF(IF(Tableau2[NOM]=$B21,1,0)*IF(Tableau2[DATE DE DEBUT]&lt;=AC$5,1,0)*IF(Tableau2[DATE DE FIN]&gt;=AC$5,1,0)=1,Tableau2[MOTIF],""))</f>
        <v/>
      </c>
      <c r="AD21" s="11" t="str">
        <f t="array" aca="1" ref="AD21" ca="1">RegroupeTexte(IF(IF(Tableau2[NOM]=$B21,1,0)*IF(Tableau2[DATE DE DEBUT]&lt;=AD$5,1,0)*IF(Tableau2[DATE DE FIN]&gt;=AD$5,1,0)=1,Tableau2[MOTIF],""))</f>
        <v/>
      </c>
      <c r="AE21" s="11" t="str">
        <f t="array" aca="1" ref="AE21" ca="1">RegroupeTexte(IF(IF(Tableau2[NOM]=$B21,1,0)*IF(Tableau2[DATE DE DEBUT]&lt;=AE$5,1,0)*IF(Tableau2[DATE DE FIN]&gt;=AE$5,1,0)=1,Tableau2[MOTIF],""))</f>
        <v/>
      </c>
      <c r="AF21" s="11" t="str">
        <f t="array" aca="1" ref="AF21" ca="1">RegroupeTexte(IF(IF(Tableau2[NOM]=$B21,1,0)*IF(Tableau2[DATE DE DEBUT]&lt;=AF$5,1,0)*IF(Tableau2[DATE DE FIN]&gt;=AF$5,1,0)=1,Tableau2[MOTIF],""))</f>
        <v/>
      </c>
      <c r="AG21" s="11" t="str">
        <f t="array" aca="1" ref="AG21" ca="1">RegroupeTexte(IF(IF(Tableau2[NOM]=$B21,1,0)*IF(Tableau2[DATE DE DEBUT]&lt;=AG$5,1,0)*IF(Tableau2[DATE DE FIN]&gt;=AG$5,1,0)=1,Tableau2[MOTIF],""))</f>
        <v/>
      </c>
      <c r="AH21" s="11" t="str">
        <f t="array" aca="1" ref="AH21" ca="1">RegroupeTexte(IF(IF(Tableau2[NOM]=$B21,1,0)*IF(Tableau2[DATE DE DEBUT]&lt;=AH$5,1,0)*IF(Tableau2[DATE DE FIN]&gt;=AH$5,1,0)=1,Tableau2[MOTIF],""))</f>
        <v/>
      </c>
      <c r="AI21" s="11" t="str">
        <f t="array" aca="1" ref="AI21" ca="1">RegroupeTexte(IF(IF(Tableau2[NOM]=$B21,1,0)*IF(Tableau2[DATE DE DEBUT]&lt;=AI$5,1,0)*IF(Tableau2[DATE DE FIN]&gt;=AI$5,1,0)=1,Tableau2[MOTIF],""))</f>
        <v/>
      </c>
    </row>
    <row r="22" spans="1:35" ht="15.75" thickBot="1" x14ac:dyDescent="0.3">
      <c r="A22" s="6" t="s">
        <v>48</v>
      </c>
      <c r="B22" s="7" t="s">
        <v>21</v>
      </c>
      <c r="C22" s="7" t="s">
        <v>75</v>
      </c>
      <c r="D22" s="7" t="str">
        <f t="shared" si="7"/>
        <v>DIRECTION</v>
      </c>
      <c r="E22" s="11" t="str">
        <f t="array" aca="1" ref="E22" ca="1">RegroupeTexte(IF(IF(Tableau2[NOM]=$B22,1,0)*IF(Tableau2[DATE DE DEBUT]&lt;=E$5,1,0)*IF(Tableau2[DATE DE FIN]&gt;=E$5,1,0)=1,Tableau2[MOTIF],""))</f>
        <v/>
      </c>
      <c r="F22" s="11" t="str">
        <f t="array" aca="1" ref="F22" ca="1">RegroupeTexte(IF(IF(Tableau2[NOM]=$B22,1,0)*IF(Tableau2[DATE DE DEBUT]&lt;=F$5,1,0)*IF(Tableau2[DATE DE FIN]&gt;=F$5,1,0)=1,Tableau2[MOTIF],""))</f>
        <v>STAGE</v>
      </c>
      <c r="G22" s="11" t="str">
        <f t="array" aca="1" ref="G22" ca="1">RegroupeTexte(IF(IF(Tableau2[NOM]=$B22,1,0)*IF(Tableau2[DATE DE DEBUT]&lt;=G$5,1,0)*IF(Tableau2[DATE DE FIN]&gt;=G$5,1,0)=1,Tableau2[MOTIF],""))</f>
        <v>STAGE</v>
      </c>
      <c r="H22" s="11" t="str">
        <f t="array" aca="1" ref="H22" ca="1">RegroupeTexte(IF(IF(Tableau2[NOM]=$B22,1,0)*IF(Tableau2[DATE DE DEBUT]&lt;=H$5,1,0)*IF(Tableau2[DATE DE FIN]&gt;=H$5,1,0)=1,Tableau2[MOTIF],""))</f>
        <v>STAGE</v>
      </c>
      <c r="I22" s="11" t="str">
        <f t="array" aca="1" ref="I22" ca="1">RegroupeTexte(IF(IF(Tableau2[NOM]=$B22,1,0)*IF(Tableau2[DATE DE DEBUT]&lt;=I$5,1,0)*IF(Tableau2[DATE DE FIN]&gt;=I$5,1,0)=1,Tableau2[MOTIF],""))</f>
        <v>STAGE</v>
      </c>
      <c r="J22" s="11" t="str">
        <f t="array" aca="1" ref="J22" ca="1">RegroupeTexte(IF(IF(Tableau2[NOM]=$B22,1,0)*IF(Tableau2[DATE DE DEBUT]&lt;=J$5,1,0)*IF(Tableau2[DATE DE FIN]&gt;=J$5,1,0)=1,Tableau2[MOTIF],""))</f>
        <v/>
      </c>
      <c r="K22" s="11" t="str">
        <f t="array" aca="1" ref="K22" ca="1">RegroupeTexte(IF(IF(Tableau2[NOM]=$B22,1,0)*IF(Tableau2[DATE DE DEBUT]&lt;=K$5,1,0)*IF(Tableau2[DATE DE FIN]&gt;=K$5,1,0)=1,Tableau2[MOTIF],""))</f>
        <v/>
      </c>
      <c r="L22" s="11" t="str">
        <f t="array" aca="1" ref="L22" ca="1">RegroupeTexte(IF(IF(Tableau2[NOM]=$B22,1,0)*IF(Tableau2[DATE DE DEBUT]&lt;=L$5,1,0)*IF(Tableau2[DATE DE FIN]&gt;=L$5,1,0)=1,Tableau2[MOTIF],""))</f>
        <v/>
      </c>
      <c r="M22" s="11" t="str">
        <f t="array" aca="1" ref="M22" ca="1">RegroupeTexte(IF(IF(Tableau2[NOM]=$B22,1,0)*IF(Tableau2[DATE DE DEBUT]&lt;=M$5,1,0)*IF(Tableau2[DATE DE FIN]&gt;=M$5,1,0)=1,Tableau2[MOTIF],""))</f>
        <v/>
      </c>
      <c r="N22" s="11" t="str">
        <f t="array" aca="1" ref="N22" ca="1">RegroupeTexte(IF(IF(Tableau2[NOM]=$B22,1,0)*IF(Tableau2[DATE DE DEBUT]&lt;=N$5,1,0)*IF(Tableau2[DATE DE FIN]&gt;=N$5,1,0)=1,Tableau2[MOTIF],""))</f>
        <v/>
      </c>
      <c r="O22" s="11" t="str">
        <f t="array" aca="1" ref="O22" ca="1">RegroupeTexte(IF(IF(Tableau2[NOM]=$B22,1,0)*IF(Tableau2[DATE DE DEBUT]&lt;=O$5,1,0)*IF(Tableau2[DATE DE FIN]&gt;=O$5,1,0)=1,Tableau2[MOTIF],""))</f>
        <v/>
      </c>
      <c r="P22" s="11" t="str">
        <f t="array" aca="1" ref="P22" ca="1">RegroupeTexte(IF(IF(Tableau2[NOM]=$B22,1,0)*IF(Tableau2[DATE DE DEBUT]&lt;=P$5,1,0)*IF(Tableau2[DATE DE FIN]&gt;=P$5,1,0)=1,Tableau2[MOTIF],""))</f>
        <v/>
      </c>
      <c r="Q22" s="11" t="str">
        <f t="array" aca="1" ref="Q22" ca="1">RegroupeTexte(IF(IF(Tableau2[NOM]=$B22,1,0)*IF(Tableau2[DATE DE DEBUT]&lt;=Q$5,1,0)*IF(Tableau2[DATE DE FIN]&gt;=Q$5,1,0)=1,Tableau2[MOTIF],""))</f>
        <v/>
      </c>
      <c r="R22" s="11" t="str">
        <f t="array" aca="1" ref="R22" ca="1">RegroupeTexte(IF(IF(Tableau2[NOM]=$B22,1,0)*IF(Tableau2[DATE DE DEBUT]&lt;=R$5,1,0)*IF(Tableau2[DATE DE FIN]&gt;=R$5,1,0)=1,Tableau2[MOTIF],""))</f>
        <v/>
      </c>
      <c r="S22" s="11" t="str">
        <f t="array" aca="1" ref="S22" ca="1">RegroupeTexte(IF(IF(Tableau2[NOM]=$B22,1,0)*IF(Tableau2[DATE DE DEBUT]&lt;=S$5,1,0)*IF(Tableau2[DATE DE FIN]&gt;=S$5,1,0)=1,Tableau2[MOTIF],""))</f>
        <v/>
      </c>
      <c r="T22" s="11" t="str">
        <f t="array" aca="1" ref="T22" ca="1">RegroupeTexte(IF(IF(Tableau2[NOM]=$B22,1,0)*IF(Tableau2[DATE DE DEBUT]&lt;=T$5,1,0)*IF(Tableau2[DATE DE FIN]&gt;=T$5,1,0)=1,Tableau2[MOTIF],""))</f>
        <v/>
      </c>
      <c r="U22" s="11" t="str">
        <f t="array" aca="1" ref="U22" ca="1">RegroupeTexte(IF(IF(Tableau2[NOM]=$B22,1,0)*IF(Tableau2[DATE DE DEBUT]&lt;=U$5,1,0)*IF(Tableau2[DATE DE FIN]&gt;=U$5,1,0)=1,Tableau2[MOTIF],""))</f>
        <v/>
      </c>
      <c r="V22" s="11" t="str">
        <f t="array" aca="1" ref="V22" ca="1">RegroupeTexte(IF(IF(Tableau2[NOM]=$B22,1,0)*IF(Tableau2[DATE DE DEBUT]&lt;=V$5,1,0)*IF(Tableau2[DATE DE FIN]&gt;=V$5,1,0)=1,Tableau2[MOTIF],""))</f>
        <v/>
      </c>
      <c r="W22" s="11" t="str">
        <f t="array" aca="1" ref="W22" ca="1">RegroupeTexte(IF(IF(Tableau2[NOM]=$B22,1,0)*IF(Tableau2[DATE DE DEBUT]&lt;=W$5,1,0)*IF(Tableau2[DATE DE FIN]&gt;=W$5,1,0)=1,Tableau2[MOTIF],""))</f>
        <v/>
      </c>
      <c r="X22" s="11" t="str">
        <f t="array" aca="1" ref="X22" ca="1">RegroupeTexte(IF(IF(Tableau2[NOM]=$B22,1,0)*IF(Tableau2[DATE DE DEBUT]&lt;=X$5,1,0)*IF(Tableau2[DATE DE FIN]&gt;=X$5,1,0)=1,Tableau2[MOTIF],""))</f>
        <v/>
      </c>
      <c r="Y22" s="11" t="str">
        <f t="array" aca="1" ref="Y22" ca="1">RegroupeTexte(IF(IF(Tableau2[NOM]=$B22,1,0)*IF(Tableau2[DATE DE DEBUT]&lt;=Y$5,1,0)*IF(Tableau2[DATE DE FIN]&gt;=Y$5,1,0)=1,Tableau2[MOTIF],""))</f>
        <v/>
      </c>
      <c r="Z22" s="11" t="str">
        <f t="array" aca="1" ref="Z22" ca="1">RegroupeTexte(IF(IF(Tableau2[NOM]=$B22,1,0)*IF(Tableau2[DATE DE DEBUT]&lt;=Z$5,1,0)*IF(Tableau2[DATE DE FIN]&gt;=Z$5,1,0)=1,Tableau2[MOTIF],""))</f>
        <v/>
      </c>
      <c r="AA22" s="11" t="str">
        <f t="array" aca="1" ref="AA22" ca="1">RegroupeTexte(IF(IF(Tableau2[NOM]=$B22,1,0)*IF(Tableau2[DATE DE DEBUT]&lt;=AA$5,1,0)*IF(Tableau2[DATE DE FIN]&gt;=AA$5,1,0)=1,Tableau2[MOTIF],""))</f>
        <v/>
      </c>
      <c r="AB22" s="11" t="str">
        <f t="array" aca="1" ref="AB22" ca="1">RegroupeTexte(IF(IF(Tableau2[NOM]=$B22,1,0)*IF(Tableau2[DATE DE DEBUT]&lt;=AB$5,1,0)*IF(Tableau2[DATE DE FIN]&gt;=AB$5,1,0)=1,Tableau2[MOTIF],""))</f>
        <v/>
      </c>
      <c r="AC22" s="11" t="str">
        <f t="array" aca="1" ref="AC22" ca="1">RegroupeTexte(IF(IF(Tableau2[NOM]=$B22,1,0)*IF(Tableau2[DATE DE DEBUT]&lt;=AC$5,1,0)*IF(Tableau2[DATE DE FIN]&gt;=AC$5,1,0)=1,Tableau2[MOTIF],""))</f>
        <v/>
      </c>
      <c r="AD22" s="11" t="str">
        <f t="array" aca="1" ref="AD22" ca="1">RegroupeTexte(IF(IF(Tableau2[NOM]=$B22,1,0)*IF(Tableau2[DATE DE DEBUT]&lt;=AD$5,1,0)*IF(Tableau2[DATE DE FIN]&gt;=AD$5,1,0)=1,Tableau2[MOTIF],""))</f>
        <v/>
      </c>
      <c r="AE22" s="11" t="str">
        <f t="array" aca="1" ref="AE22" ca="1">RegroupeTexte(IF(IF(Tableau2[NOM]=$B22,1,0)*IF(Tableau2[DATE DE DEBUT]&lt;=AE$5,1,0)*IF(Tableau2[DATE DE FIN]&gt;=AE$5,1,0)=1,Tableau2[MOTIF],""))</f>
        <v/>
      </c>
      <c r="AF22" s="11" t="str">
        <f t="array" aca="1" ref="AF22" ca="1">RegroupeTexte(IF(IF(Tableau2[NOM]=$B22,1,0)*IF(Tableau2[DATE DE DEBUT]&lt;=AF$5,1,0)*IF(Tableau2[DATE DE FIN]&gt;=AF$5,1,0)=1,Tableau2[MOTIF],""))</f>
        <v/>
      </c>
      <c r="AG22" s="11" t="str">
        <f t="array" aca="1" ref="AG22" ca="1">RegroupeTexte(IF(IF(Tableau2[NOM]=$B22,1,0)*IF(Tableau2[DATE DE DEBUT]&lt;=AG$5,1,0)*IF(Tableau2[DATE DE FIN]&gt;=AG$5,1,0)=1,Tableau2[MOTIF],""))</f>
        <v/>
      </c>
      <c r="AH22" s="11" t="str">
        <f t="array" aca="1" ref="AH22" ca="1">RegroupeTexte(IF(IF(Tableau2[NOM]=$B22,1,0)*IF(Tableau2[DATE DE DEBUT]&lt;=AH$5,1,0)*IF(Tableau2[DATE DE FIN]&gt;=AH$5,1,0)=1,Tableau2[MOTIF],""))</f>
        <v/>
      </c>
      <c r="AI22" s="11" t="str">
        <f t="array" aca="1" ref="AI22" ca="1">RegroupeTexte(IF(IF(Tableau2[NOM]=$B22,1,0)*IF(Tableau2[DATE DE DEBUT]&lt;=AI$5,1,0)*IF(Tableau2[DATE DE FIN]&gt;=AI$5,1,0)=1,Tableau2[MOTIF],""))</f>
        <v/>
      </c>
    </row>
    <row r="23" spans="1:35" ht="15.75" thickBot="1" x14ac:dyDescent="0.3">
      <c r="A23" s="6" t="s">
        <v>49</v>
      </c>
      <c r="B23" s="7" t="s">
        <v>22</v>
      </c>
      <c r="C23" s="7" t="s">
        <v>76</v>
      </c>
      <c r="D23" s="7" t="str">
        <f t="shared" si="7"/>
        <v>DIRECTION</v>
      </c>
      <c r="E23" s="11" t="str">
        <f t="array" aca="1" ref="E23" ca="1">RegroupeTexte(IF(IF(Tableau2[NOM]=$B23,1,0)*IF(Tableau2[DATE DE DEBUT]&lt;=E$5,1,0)*IF(Tableau2[DATE DE FIN]&gt;=E$5,1,0)=1,Tableau2[MOTIF],""))</f>
        <v/>
      </c>
      <c r="F23" s="11" t="str">
        <f t="array" aca="1" ref="F23" ca="1">RegroupeTexte(IF(IF(Tableau2[NOM]=$B23,1,0)*IF(Tableau2[DATE DE DEBUT]&lt;=F$5,1,0)*IF(Tableau2[DATE DE FIN]&gt;=F$5,1,0)=1,Tableau2[MOTIF],""))</f>
        <v>GARDE</v>
      </c>
      <c r="G23" s="11" t="str">
        <f t="array" aca="1" ref="G23" ca="1">RegroupeTexte(IF(IF(Tableau2[NOM]=$B23,1,0)*IF(Tableau2[DATE DE DEBUT]&lt;=G$5,1,0)*IF(Tableau2[DATE DE FIN]&gt;=G$5,1,0)=1,Tableau2[MOTIF],""))</f>
        <v>GARDE</v>
      </c>
      <c r="H23" s="11" t="str">
        <f t="array" aca="1" ref="H23" ca="1">RegroupeTexte(IF(IF(Tableau2[NOM]=$B23,1,0)*IF(Tableau2[DATE DE DEBUT]&lt;=H$5,1,0)*IF(Tableau2[DATE DE FIN]&gt;=H$5,1,0)=1,Tableau2[MOTIF],""))</f>
        <v>GARDE</v>
      </c>
      <c r="I23" s="11" t="str">
        <f t="array" aca="1" ref="I23" ca="1">RegroupeTexte(IF(IF(Tableau2[NOM]=$B23,1,0)*IF(Tableau2[DATE DE DEBUT]&lt;=I$5,1,0)*IF(Tableau2[DATE DE FIN]&gt;=I$5,1,0)=1,Tableau2[MOTIF],""))</f>
        <v>GARDE</v>
      </c>
      <c r="J23" s="11" t="str">
        <f t="array" aca="1" ref="J23" ca="1">RegroupeTexte(IF(IF(Tableau2[NOM]=$B23,1,0)*IF(Tableau2[DATE DE DEBUT]&lt;=J$5,1,0)*IF(Tableau2[DATE DE FIN]&gt;=J$5,1,0)=1,Tableau2[MOTIF],""))</f>
        <v/>
      </c>
      <c r="K23" s="11" t="str">
        <f t="array" aca="1" ref="K23" ca="1">RegroupeTexte(IF(IF(Tableau2[NOM]=$B23,1,0)*IF(Tableau2[DATE DE DEBUT]&lt;=K$5,1,0)*IF(Tableau2[DATE DE FIN]&gt;=K$5,1,0)=1,Tableau2[MOTIF],""))</f>
        <v/>
      </c>
      <c r="L23" s="11" t="str">
        <f t="array" aca="1" ref="L23" ca="1">RegroupeTexte(IF(IF(Tableau2[NOM]=$B23,1,0)*IF(Tableau2[DATE DE DEBUT]&lt;=L$5,1,0)*IF(Tableau2[DATE DE FIN]&gt;=L$5,1,0)=1,Tableau2[MOTIF],""))</f>
        <v/>
      </c>
      <c r="M23" s="11" t="str">
        <f t="array" aca="1" ref="M23" ca="1">RegroupeTexte(IF(IF(Tableau2[NOM]=$B23,1,0)*IF(Tableau2[DATE DE DEBUT]&lt;=M$5,1,0)*IF(Tableau2[DATE DE FIN]&gt;=M$5,1,0)=1,Tableau2[MOTIF],""))</f>
        <v/>
      </c>
      <c r="N23" s="11" t="str">
        <f t="array" aca="1" ref="N23" ca="1">RegroupeTexte(IF(IF(Tableau2[NOM]=$B23,1,0)*IF(Tableau2[DATE DE DEBUT]&lt;=N$5,1,0)*IF(Tableau2[DATE DE FIN]&gt;=N$5,1,0)=1,Tableau2[MOTIF],""))</f>
        <v/>
      </c>
      <c r="O23" s="11" t="str">
        <f t="array" aca="1" ref="O23" ca="1">RegroupeTexte(IF(IF(Tableau2[NOM]=$B23,1,0)*IF(Tableau2[DATE DE DEBUT]&lt;=O$5,1,0)*IF(Tableau2[DATE DE FIN]&gt;=O$5,1,0)=1,Tableau2[MOTIF],""))</f>
        <v/>
      </c>
      <c r="P23" s="11" t="str">
        <f t="array" aca="1" ref="P23" ca="1">RegroupeTexte(IF(IF(Tableau2[NOM]=$B23,1,0)*IF(Tableau2[DATE DE DEBUT]&lt;=P$5,1,0)*IF(Tableau2[DATE DE FIN]&gt;=P$5,1,0)=1,Tableau2[MOTIF],""))</f>
        <v/>
      </c>
      <c r="Q23" s="11" t="str">
        <f t="array" aca="1" ref="Q23" ca="1">RegroupeTexte(IF(IF(Tableau2[NOM]=$B23,1,0)*IF(Tableau2[DATE DE DEBUT]&lt;=Q$5,1,0)*IF(Tableau2[DATE DE FIN]&gt;=Q$5,1,0)=1,Tableau2[MOTIF],""))</f>
        <v/>
      </c>
      <c r="R23" s="11" t="str">
        <f t="array" aca="1" ref="R23" ca="1">RegroupeTexte(IF(IF(Tableau2[NOM]=$B23,1,0)*IF(Tableau2[DATE DE DEBUT]&lt;=R$5,1,0)*IF(Tableau2[DATE DE FIN]&gt;=R$5,1,0)=1,Tableau2[MOTIF],""))</f>
        <v/>
      </c>
      <c r="S23" s="11" t="str">
        <f t="array" aca="1" ref="S23" ca="1">RegroupeTexte(IF(IF(Tableau2[NOM]=$B23,1,0)*IF(Tableau2[DATE DE DEBUT]&lt;=S$5,1,0)*IF(Tableau2[DATE DE FIN]&gt;=S$5,1,0)=1,Tableau2[MOTIF],""))</f>
        <v/>
      </c>
      <c r="T23" s="11" t="str">
        <f t="array" aca="1" ref="T23" ca="1">RegroupeTexte(IF(IF(Tableau2[NOM]=$B23,1,0)*IF(Tableau2[DATE DE DEBUT]&lt;=T$5,1,0)*IF(Tableau2[DATE DE FIN]&gt;=T$5,1,0)=1,Tableau2[MOTIF],""))</f>
        <v/>
      </c>
      <c r="U23" s="11" t="str">
        <f t="array" aca="1" ref="U23" ca="1">RegroupeTexte(IF(IF(Tableau2[NOM]=$B23,1,0)*IF(Tableau2[DATE DE DEBUT]&lt;=U$5,1,0)*IF(Tableau2[DATE DE FIN]&gt;=U$5,1,0)=1,Tableau2[MOTIF],""))</f>
        <v/>
      </c>
      <c r="V23" s="11" t="str">
        <f t="array" aca="1" ref="V23" ca="1">RegroupeTexte(IF(IF(Tableau2[NOM]=$B23,1,0)*IF(Tableau2[DATE DE DEBUT]&lt;=V$5,1,0)*IF(Tableau2[DATE DE FIN]&gt;=V$5,1,0)=1,Tableau2[MOTIF],""))</f>
        <v/>
      </c>
      <c r="W23" s="11" t="str">
        <f t="array" aca="1" ref="W23" ca="1">RegroupeTexte(IF(IF(Tableau2[NOM]=$B23,1,0)*IF(Tableau2[DATE DE DEBUT]&lt;=W$5,1,0)*IF(Tableau2[DATE DE FIN]&gt;=W$5,1,0)=1,Tableau2[MOTIF],""))</f>
        <v/>
      </c>
      <c r="X23" s="11" t="str">
        <f t="array" aca="1" ref="X23" ca="1">RegroupeTexte(IF(IF(Tableau2[NOM]=$B23,1,0)*IF(Tableau2[DATE DE DEBUT]&lt;=X$5,1,0)*IF(Tableau2[DATE DE FIN]&gt;=X$5,1,0)=1,Tableau2[MOTIF],""))</f>
        <v/>
      </c>
      <c r="Y23" s="11" t="str">
        <f t="array" aca="1" ref="Y23" ca="1">RegroupeTexte(IF(IF(Tableau2[NOM]=$B23,1,0)*IF(Tableau2[DATE DE DEBUT]&lt;=Y$5,1,0)*IF(Tableau2[DATE DE FIN]&gt;=Y$5,1,0)=1,Tableau2[MOTIF],""))</f>
        <v/>
      </c>
      <c r="Z23" s="11" t="str">
        <f t="array" aca="1" ref="Z23" ca="1">RegroupeTexte(IF(IF(Tableau2[NOM]=$B23,1,0)*IF(Tableau2[DATE DE DEBUT]&lt;=Z$5,1,0)*IF(Tableau2[DATE DE FIN]&gt;=Z$5,1,0)=1,Tableau2[MOTIF],""))</f>
        <v/>
      </c>
      <c r="AA23" s="11" t="str">
        <f t="array" aca="1" ref="AA23" ca="1">RegroupeTexte(IF(IF(Tableau2[NOM]=$B23,1,0)*IF(Tableau2[DATE DE DEBUT]&lt;=AA$5,1,0)*IF(Tableau2[DATE DE FIN]&gt;=AA$5,1,0)=1,Tableau2[MOTIF],""))</f>
        <v/>
      </c>
      <c r="AB23" s="11" t="str">
        <f t="array" aca="1" ref="AB23" ca="1">RegroupeTexte(IF(IF(Tableau2[NOM]=$B23,1,0)*IF(Tableau2[DATE DE DEBUT]&lt;=AB$5,1,0)*IF(Tableau2[DATE DE FIN]&gt;=AB$5,1,0)=1,Tableau2[MOTIF],""))</f>
        <v/>
      </c>
      <c r="AC23" s="11" t="str">
        <f t="array" aca="1" ref="AC23" ca="1">RegroupeTexte(IF(IF(Tableau2[NOM]=$B23,1,0)*IF(Tableau2[DATE DE DEBUT]&lt;=AC$5,1,0)*IF(Tableau2[DATE DE FIN]&gt;=AC$5,1,0)=1,Tableau2[MOTIF],""))</f>
        <v/>
      </c>
      <c r="AD23" s="11" t="str">
        <f t="array" aca="1" ref="AD23" ca="1">RegroupeTexte(IF(IF(Tableau2[NOM]=$B23,1,0)*IF(Tableau2[DATE DE DEBUT]&lt;=AD$5,1,0)*IF(Tableau2[DATE DE FIN]&gt;=AD$5,1,0)=1,Tableau2[MOTIF],""))</f>
        <v/>
      </c>
      <c r="AE23" s="11" t="str">
        <f t="array" aca="1" ref="AE23" ca="1">RegroupeTexte(IF(IF(Tableau2[NOM]=$B23,1,0)*IF(Tableau2[DATE DE DEBUT]&lt;=AE$5,1,0)*IF(Tableau2[DATE DE FIN]&gt;=AE$5,1,0)=1,Tableau2[MOTIF],""))</f>
        <v/>
      </c>
      <c r="AF23" s="11" t="str">
        <f t="array" aca="1" ref="AF23" ca="1">RegroupeTexte(IF(IF(Tableau2[NOM]=$B23,1,0)*IF(Tableau2[DATE DE DEBUT]&lt;=AF$5,1,0)*IF(Tableau2[DATE DE FIN]&gt;=AF$5,1,0)=1,Tableau2[MOTIF],""))</f>
        <v/>
      </c>
      <c r="AG23" s="11" t="str">
        <f t="array" aca="1" ref="AG23" ca="1">RegroupeTexte(IF(IF(Tableau2[NOM]=$B23,1,0)*IF(Tableau2[DATE DE DEBUT]&lt;=AG$5,1,0)*IF(Tableau2[DATE DE FIN]&gt;=AG$5,1,0)=1,Tableau2[MOTIF],""))</f>
        <v/>
      </c>
      <c r="AH23" s="11" t="str">
        <f t="array" aca="1" ref="AH23" ca="1">RegroupeTexte(IF(IF(Tableau2[NOM]=$B23,1,0)*IF(Tableau2[DATE DE DEBUT]&lt;=AH$5,1,0)*IF(Tableau2[DATE DE FIN]&gt;=AH$5,1,0)=1,Tableau2[MOTIF],""))</f>
        <v/>
      </c>
      <c r="AI23" s="11" t="str">
        <f t="array" aca="1" ref="AI23" ca="1">RegroupeTexte(IF(IF(Tableau2[NOM]=$B23,1,0)*IF(Tableau2[DATE DE DEBUT]&lt;=AI$5,1,0)*IF(Tableau2[DATE DE FIN]&gt;=AI$5,1,0)=1,Tableau2[MOTIF],""))</f>
        <v/>
      </c>
    </row>
    <row r="24" spans="1:35" ht="15.75" thickBot="1" x14ac:dyDescent="0.3">
      <c r="A24" s="6" t="s">
        <v>50</v>
      </c>
      <c r="B24" s="7" t="s">
        <v>23</v>
      </c>
      <c r="C24" s="7" t="s">
        <v>77</v>
      </c>
      <c r="D24" s="7" t="str">
        <f t="shared" si="7"/>
        <v>DIRECTION</v>
      </c>
      <c r="E24" s="11" t="str">
        <f t="array" aca="1" ref="E24" ca="1">RegroupeTexte(IF(IF(Tableau2[NOM]=$B24,1,0)*IF(Tableau2[DATE DE DEBUT]&lt;=E$5,1,0)*IF(Tableau2[DATE DE FIN]&gt;=E$5,1,0)=1,Tableau2[MOTIF],""))</f>
        <v/>
      </c>
      <c r="F24" s="11" t="str">
        <f t="array" aca="1" ref="F24" ca="1">RegroupeTexte(IF(IF(Tableau2[NOM]=$B24,1,0)*IF(Tableau2[DATE DE DEBUT]&lt;=F$5,1,0)*IF(Tableau2[DATE DE FIN]&gt;=F$5,1,0)=1,Tableau2[MOTIF],""))</f>
        <v>SEMAI</v>
      </c>
      <c r="G24" s="11" t="str">
        <f t="array" aca="1" ref="G24" ca="1">RegroupeTexte(IF(IF(Tableau2[NOM]=$B24,1,0)*IF(Tableau2[DATE DE DEBUT]&lt;=G$5,1,0)*IF(Tableau2[DATE DE FIN]&gt;=G$5,1,0)=1,Tableau2[MOTIF],""))</f>
        <v>SEMAI</v>
      </c>
      <c r="H24" s="11" t="str">
        <f t="array" aca="1" ref="H24" ca="1">RegroupeTexte(IF(IF(Tableau2[NOM]=$B24,1,0)*IF(Tableau2[DATE DE DEBUT]&lt;=H$5,1,0)*IF(Tableau2[DATE DE FIN]&gt;=H$5,1,0)=1,Tableau2[MOTIF],""))</f>
        <v>SEMAI</v>
      </c>
      <c r="I24" s="11" t="str">
        <f t="array" aca="1" ref="I24" ca="1">RegroupeTexte(IF(IF(Tableau2[NOM]=$B24,1,0)*IF(Tableau2[DATE DE DEBUT]&lt;=I$5,1,0)*IF(Tableau2[DATE DE FIN]&gt;=I$5,1,0)=1,Tableau2[MOTIF],""))</f>
        <v>SEMAI</v>
      </c>
      <c r="J24" s="11" t="str">
        <f t="array" aca="1" ref="J24" ca="1">RegroupeTexte(IF(IF(Tableau2[NOM]=$B24,1,0)*IF(Tableau2[DATE DE DEBUT]&lt;=J$5,1,0)*IF(Tableau2[DATE DE FIN]&gt;=J$5,1,0)=1,Tableau2[MOTIF],""))</f>
        <v/>
      </c>
      <c r="K24" s="11" t="str">
        <f t="array" aca="1" ref="K24" ca="1">RegroupeTexte(IF(IF(Tableau2[NOM]=$B24,1,0)*IF(Tableau2[DATE DE DEBUT]&lt;=K$5,1,0)*IF(Tableau2[DATE DE FIN]&gt;=K$5,1,0)=1,Tableau2[MOTIF],""))</f>
        <v/>
      </c>
      <c r="L24" s="11" t="str">
        <f t="array" aca="1" ref="L24" ca="1">RegroupeTexte(IF(IF(Tableau2[NOM]=$B24,1,0)*IF(Tableau2[DATE DE DEBUT]&lt;=L$5,1,0)*IF(Tableau2[DATE DE FIN]&gt;=L$5,1,0)=1,Tableau2[MOTIF],""))</f>
        <v/>
      </c>
      <c r="M24" s="11" t="str">
        <f t="array" aca="1" ref="M24" ca="1">RegroupeTexte(IF(IF(Tableau2[NOM]=$B24,1,0)*IF(Tableau2[DATE DE DEBUT]&lt;=M$5,1,0)*IF(Tableau2[DATE DE FIN]&gt;=M$5,1,0)=1,Tableau2[MOTIF],""))</f>
        <v/>
      </c>
      <c r="N24" s="11" t="str">
        <f t="array" aca="1" ref="N24" ca="1">RegroupeTexte(IF(IF(Tableau2[NOM]=$B24,1,0)*IF(Tableau2[DATE DE DEBUT]&lt;=N$5,1,0)*IF(Tableau2[DATE DE FIN]&gt;=N$5,1,0)=1,Tableau2[MOTIF],""))</f>
        <v/>
      </c>
      <c r="O24" s="11" t="str">
        <f t="array" aca="1" ref="O24" ca="1">RegroupeTexte(IF(IF(Tableau2[NOM]=$B24,1,0)*IF(Tableau2[DATE DE DEBUT]&lt;=O$5,1,0)*IF(Tableau2[DATE DE FIN]&gt;=O$5,1,0)=1,Tableau2[MOTIF],""))</f>
        <v/>
      </c>
      <c r="P24" s="11" t="str">
        <f t="array" aca="1" ref="P24" ca="1">RegroupeTexte(IF(IF(Tableau2[NOM]=$B24,1,0)*IF(Tableau2[DATE DE DEBUT]&lt;=P$5,1,0)*IF(Tableau2[DATE DE FIN]&gt;=P$5,1,0)=1,Tableau2[MOTIF],""))</f>
        <v/>
      </c>
      <c r="Q24" s="11" t="str">
        <f t="array" aca="1" ref="Q24" ca="1">RegroupeTexte(IF(IF(Tableau2[NOM]=$B24,1,0)*IF(Tableau2[DATE DE DEBUT]&lt;=Q$5,1,0)*IF(Tableau2[DATE DE FIN]&gt;=Q$5,1,0)=1,Tableau2[MOTIF],""))</f>
        <v/>
      </c>
      <c r="R24" s="11" t="str">
        <f t="array" aca="1" ref="R24" ca="1">RegroupeTexte(IF(IF(Tableau2[NOM]=$B24,1,0)*IF(Tableau2[DATE DE DEBUT]&lt;=R$5,1,0)*IF(Tableau2[DATE DE FIN]&gt;=R$5,1,0)=1,Tableau2[MOTIF],""))</f>
        <v/>
      </c>
      <c r="S24" s="11" t="str">
        <f t="array" aca="1" ref="S24" ca="1">RegroupeTexte(IF(IF(Tableau2[NOM]=$B24,1,0)*IF(Tableau2[DATE DE DEBUT]&lt;=S$5,1,0)*IF(Tableau2[DATE DE FIN]&gt;=S$5,1,0)=1,Tableau2[MOTIF],""))</f>
        <v/>
      </c>
      <c r="T24" s="11" t="str">
        <f t="array" aca="1" ref="T24" ca="1">RegroupeTexte(IF(IF(Tableau2[NOM]=$B24,1,0)*IF(Tableau2[DATE DE DEBUT]&lt;=T$5,1,0)*IF(Tableau2[DATE DE FIN]&gt;=T$5,1,0)=1,Tableau2[MOTIF],""))</f>
        <v/>
      </c>
      <c r="U24" s="11" t="str">
        <f t="array" aca="1" ref="U24" ca="1">RegroupeTexte(IF(IF(Tableau2[NOM]=$B24,1,0)*IF(Tableau2[DATE DE DEBUT]&lt;=U$5,1,0)*IF(Tableau2[DATE DE FIN]&gt;=U$5,1,0)=1,Tableau2[MOTIF],""))</f>
        <v/>
      </c>
      <c r="V24" s="11" t="str">
        <f t="array" aca="1" ref="V24" ca="1">RegroupeTexte(IF(IF(Tableau2[NOM]=$B24,1,0)*IF(Tableau2[DATE DE DEBUT]&lt;=V$5,1,0)*IF(Tableau2[DATE DE FIN]&gt;=V$5,1,0)=1,Tableau2[MOTIF],""))</f>
        <v/>
      </c>
      <c r="W24" s="11" t="str">
        <f t="array" aca="1" ref="W24" ca="1">RegroupeTexte(IF(IF(Tableau2[NOM]=$B24,1,0)*IF(Tableau2[DATE DE DEBUT]&lt;=W$5,1,0)*IF(Tableau2[DATE DE FIN]&gt;=W$5,1,0)=1,Tableau2[MOTIF],""))</f>
        <v/>
      </c>
      <c r="X24" s="11" t="str">
        <f t="array" aca="1" ref="X24" ca="1">RegroupeTexte(IF(IF(Tableau2[NOM]=$B24,1,0)*IF(Tableau2[DATE DE DEBUT]&lt;=X$5,1,0)*IF(Tableau2[DATE DE FIN]&gt;=X$5,1,0)=1,Tableau2[MOTIF],""))</f>
        <v/>
      </c>
      <c r="Y24" s="11" t="str">
        <f t="array" aca="1" ref="Y24" ca="1">RegroupeTexte(IF(IF(Tableau2[NOM]=$B24,1,0)*IF(Tableau2[DATE DE DEBUT]&lt;=Y$5,1,0)*IF(Tableau2[DATE DE FIN]&gt;=Y$5,1,0)=1,Tableau2[MOTIF],""))</f>
        <v/>
      </c>
      <c r="Z24" s="11" t="str">
        <f t="array" aca="1" ref="Z24" ca="1">RegroupeTexte(IF(IF(Tableau2[NOM]=$B24,1,0)*IF(Tableau2[DATE DE DEBUT]&lt;=Z$5,1,0)*IF(Tableau2[DATE DE FIN]&gt;=Z$5,1,0)=1,Tableau2[MOTIF],""))</f>
        <v/>
      </c>
      <c r="AA24" s="11" t="str">
        <f t="array" aca="1" ref="AA24" ca="1">RegroupeTexte(IF(IF(Tableau2[NOM]=$B24,1,0)*IF(Tableau2[DATE DE DEBUT]&lt;=AA$5,1,0)*IF(Tableau2[DATE DE FIN]&gt;=AA$5,1,0)=1,Tableau2[MOTIF],""))</f>
        <v/>
      </c>
      <c r="AB24" s="11" t="str">
        <f t="array" aca="1" ref="AB24" ca="1">RegroupeTexte(IF(IF(Tableau2[NOM]=$B24,1,0)*IF(Tableau2[DATE DE DEBUT]&lt;=AB$5,1,0)*IF(Tableau2[DATE DE FIN]&gt;=AB$5,1,0)=1,Tableau2[MOTIF],""))</f>
        <v/>
      </c>
      <c r="AC24" s="11" t="str">
        <f t="array" aca="1" ref="AC24" ca="1">RegroupeTexte(IF(IF(Tableau2[NOM]=$B24,1,0)*IF(Tableau2[DATE DE DEBUT]&lt;=AC$5,1,0)*IF(Tableau2[DATE DE FIN]&gt;=AC$5,1,0)=1,Tableau2[MOTIF],""))</f>
        <v/>
      </c>
      <c r="AD24" s="11" t="str">
        <f t="array" aca="1" ref="AD24" ca="1">RegroupeTexte(IF(IF(Tableau2[NOM]=$B24,1,0)*IF(Tableau2[DATE DE DEBUT]&lt;=AD$5,1,0)*IF(Tableau2[DATE DE FIN]&gt;=AD$5,1,0)=1,Tableau2[MOTIF],""))</f>
        <v/>
      </c>
      <c r="AE24" s="11" t="str">
        <f t="array" aca="1" ref="AE24" ca="1">RegroupeTexte(IF(IF(Tableau2[NOM]=$B24,1,0)*IF(Tableau2[DATE DE DEBUT]&lt;=AE$5,1,0)*IF(Tableau2[DATE DE FIN]&gt;=AE$5,1,0)=1,Tableau2[MOTIF],""))</f>
        <v/>
      </c>
      <c r="AF24" s="11" t="str">
        <f t="array" aca="1" ref="AF24" ca="1">RegroupeTexte(IF(IF(Tableau2[NOM]=$B24,1,0)*IF(Tableau2[DATE DE DEBUT]&lt;=AF$5,1,0)*IF(Tableau2[DATE DE FIN]&gt;=AF$5,1,0)=1,Tableau2[MOTIF],""))</f>
        <v/>
      </c>
      <c r="AG24" s="11" t="str">
        <f t="array" aca="1" ref="AG24" ca="1">RegroupeTexte(IF(IF(Tableau2[NOM]=$B24,1,0)*IF(Tableau2[DATE DE DEBUT]&lt;=AG$5,1,0)*IF(Tableau2[DATE DE FIN]&gt;=AG$5,1,0)=1,Tableau2[MOTIF],""))</f>
        <v/>
      </c>
      <c r="AH24" s="11" t="str">
        <f t="array" aca="1" ref="AH24" ca="1">RegroupeTexte(IF(IF(Tableau2[NOM]=$B24,1,0)*IF(Tableau2[DATE DE DEBUT]&lt;=AH$5,1,0)*IF(Tableau2[DATE DE FIN]&gt;=AH$5,1,0)=1,Tableau2[MOTIF],""))</f>
        <v/>
      </c>
      <c r="AI24" s="11" t="str">
        <f t="array" aca="1" ref="AI24" ca="1">RegroupeTexte(IF(IF(Tableau2[NOM]=$B24,1,0)*IF(Tableau2[DATE DE DEBUT]&lt;=AI$5,1,0)*IF(Tableau2[DATE DE FIN]&gt;=AI$5,1,0)=1,Tableau2[MOTIF],""))</f>
        <v/>
      </c>
    </row>
    <row r="25" spans="1:35" ht="15.75" thickBot="1" x14ac:dyDescent="0.3">
      <c r="A25" s="6" t="s">
        <v>51</v>
      </c>
      <c r="B25" s="7" t="s">
        <v>24</v>
      </c>
      <c r="C25" s="7" t="s">
        <v>78</v>
      </c>
      <c r="D25" s="7" t="str">
        <f t="shared" si="7"/>
        <v>DIRECTION</v>
      </c>
      <c r="E25" s="11" t="str">
        <f t="array" aca="1" ref="E25" ca="1">RegroupeTexte(IF(IF(Tableau2[NOM]=$B25,1,0)*IF(Tableau2[DATE DE DEBUT]&lt;=E$5,1,0)*IF(Tableau2[DATE DE FIN]&gt;=E$5,1,0)=1,Tableau2[MOTIF],""))</f>
        <v/>
      </c>
      <c r="F25" s="11" t="str">
        <f t="array" aca="1" ref="F25" ca="1">RegroupeTexte(IF(IF(Tableau2[NOM]=$B25,1,0)*IF(Tableau2[DATE DE DEBUT]&lt;=F$5,1,0)*IF(Tableau2[DATE DE FIN]&gt;=F$5,1,0)=1,Tableau2[MOTIF],""))</f>
        <v>CONG-MAT</v>
      </c>
      <c r="G25" s="11" t="str">
        <f t="array" aca="1" ref="G25" ca="1">RegroupeTexte(IF(IF(Tableau2[NOM]=$B25,1,0)*IF(Tableau2[DATE DE DEBUT]&lt;=G$5,1,0)*IF(Tableau2[DATE DE FIN]&gt;=G$5,1,0)=1,Tableau2[MOTIF],""))</f>
        <v>CONG-MAT</v>
      </c>
      <c r="H25" s="11" t="str">
        <f t="array" aca="1" ref="H25" ca="1">RegroupeTexte(IF(IF(Tableau2[NOM]=$B25,1,0)*IF(Tableau2[DATE DE DEBUT]&lt;=H$5,1,0)*IF(Tableau2[DATE DE FIN]&gt;=H$5,1,0)=1,Tableau2[MOTIF],""))</f>
        <v>CONG-MAT</v>
      </c>
      <c r="I25" s="11" t="str">
        <f t="array" aca="1" ref="I25" ca="1">RegroupeTexte(IF(IF(Tableau2[NOM]=$B25,1,0)*IF(Tableau2[DATE DE DEBUT]&lt;=I$5,1,0)*IF(Tableau2[DATE DE FIN]&gt;=I$5,1,0)=1,Tableau2[MOTIF],""))</f>
        <v>CONG-MAT</v>
      </c>
      <c r="J25" s="11" t="str">
        <f t="array" aca="1" ref="J25" ca="1">RegroupeTexte(IF(IF(Tableau2[NOM]=$B25,1,0)*IF(Tableau2[DATE DE DEBUT]&lt;=J$5,1,0)*IF(Tableau2[DATE DE FIN]&gt;=J$5,1,0)=1,Tableau2[MOTIF],""))</f>
        <v/>
      </c>
      <c r="K25" s="11" t="str">
        <f t="array" aca="1" ref="K25" ca="1">RegroupeTexte(IF(IF(Tableau2[NOM]=$B25,1,0)*IF(Tableau2[DATE DE DEBUT]&lt;=K$5,1,0)*IF(Tableau2[DATE DE FIN]&gt;=K$5,1,0)=1,Tableau2[MOTIF],""))</f>
        <v/>
      </c>
      <c r="L25" s="11" t="str">
        <f t="array" aca="1" ref="L25" ca="1">RegroupeTexte(IF(IF(Tableau2[NOM]=$B25,1,0)*IF(Tableau2[DATE DE DEBUT]&lt;=L$5,1,0)*IF(Tableau2[DATE DE FIN]&gt;=L$5,1,0)=1,Tableau2[MOTIF],""))</f>
        <v/>
      </c>
      <c r="M25" s="11" t="str">
        <f t="array" aca="1" ref="M25" ca="1">RegroupeTexte(IF(IF(Tableau2[NOM]=$B25,1,0)*IF(Tableau2[DATE DE DEBUT]&lt;=M$5,1,0)*IF(Tableau2[DATE DE FIN]&gt;=M$5,1,0)=1,Tableau2[MOTIF],""))</f>
        <v/>
      </c>
      <c r="N25" s="11" t="str">
        <f t="array" aca="1" ref="N25" ca="1">RegroupeTexte(IF(IF(Tableau2[NOM]=$B25,1,0)*IF(Tableau2[DATE DE DEBUT]&lt;=N$5,1,0)*IF(Tableau2[DATE DE FIN]&gt;=N$5,1,0)=1,Tableau2[MOTIF],""))</f>
        <v/>
      </c>
      <c r="O25" s="11" t="str">
        <f t="array" aca="1" ref="O25" ca="1">RegroupeTexte(IF(IF(Tableau2[NOM]=$B25,1,0)*IF(Tableau2[DATE DE DEBUT]&lt;=O$5,1,0)*IF(Tableau2[DATE DE FIN]&gt;=O$5,1,0)=1,Tableau2[MOTIF],""))</f>
        <v/>
      </c>
      <c r="P25" s="11" t="str">
        <f t="array" aca="1" ref="P25" ca="1">RegroupeTexte(IF(IF(Tableau2[NOM]=$B25,1,0)*IF(Tableau2[DATE DE DEBUT]&lt;=P$5,1,0)*IF(Tableau2[DATE DE FIN]&gt;=P$5,1,0)=1,Tableau2[MOTIF],""))</f>
        <v/>
      </c>
      <c r="Q25" s="11" t="str">
        <f t="array" aca="1" ref="Q25" ca="1">RegroupeTexte(IF(IF(Tableau2[NOM]=$B25,1,0)*IF(Tableau2[DATE DE DEBUT]&lt;=Q$5,1,0)*IF(Tableau2[DATE DE FIN]&gt;=Q$5,1,0)=1,Tableau2[MOTIF],""))</f>
        <v/>
      </c>
      <c r="R25" s="11" t="str">
        <f t="array" aca="1" ref="R25" ca="1">RegroupeTexte(IF(IF(Tableau2[NOM]=$B25,1,0)*IF(Tableau2[DATE DE DEBUT]&lt;=R$5,1,0)*IF(Tableau2[DATE DE FIN]&gt;=R$5,1,0)=1,Tableau2[MOTIF],""))</f>
        <v/>
      </c>
      <c r="S25" s="11" t="str">
        <f t="array" aca="1" ref="S25" ca="1">RegroupeTexte(IF(IF(Tableau2[NOM]=$B25,1,0)*IF(Tableau2[DATE DE DEBUT]&lt;=S$5,1,0)*IF(Tableau2[DATE DE FIN]&gt;=S$5,1,0)=1,Tableau2[MOTIF],""))</f>
        <v/>
      </c>
      <c r="T25" s="11" t="str">
        <f t="array" aca="1" ref="T25" ca="1">RegroupeTexte(IF(IF(Tableau2[NOM]=$B25,1,0)*IF(Tableau2[DATE DE DEBUT]&lt;=T$5,1,0)*IF(Tableau2[DATE DE FIN]&gt;=T$5,1,0)=1,Tableau2[MOTIF],""))</f>
        <v/>
      </c>
      <c r="U25" s="11" t="str">
        <f t="array" aca="1" ref="U25" ca="1">RegroupeTexte(IF(IF(Tableau2[NOM]=$B25,1,0)*IF(Tableau2[DATE DE DEBUT]&lt;=U$5,1,0)*IF(Tableau2[DATE DE FIN]&gt;=U$5,1,0)=1,Tableau2[MOTIF],""))</f>
        <v/>
      </c>
      <c r="V25" s="11" t="str">
        <f t="array" aca="1" ref="V25" ca="1">RegroupeTexte(IF(IF(Tableau2[NOM]=$B25,1,0)*IF(Tableau2[DATE DE DEBUT]&lt;=V$5,1,0)*IF(Tableau2[DATE DE FIN]&gt;=V$5,1,0)=1,Tableau2[MOTIF],""))</f>
        <v/>
      </c>
      <c r="W25" s="11" t="str">
        <f t="array" aca="1" ref="W25" ca="1">RegroupeTexte(IF(IF(Tableau2[NOM]=$B25,1,0)*IF(Tableau2[DATE DE DEBUT]&lt;=W$5,1,0)*IF(Tableau2[DATE DE FIN]&gt;=W$5,1,0)=1,Tableau2[MOTIF],""))</f>
        <v/>
      </c>
      <c r="X25" s="11" t="str">
        <f t="array" aca="1" ref="X25" ca="1">RegroupeTexte(IF(IF(Tableau2[NOM]=$B25,1,0)*IF(Tableau2[DATE DE DEBUT]&lt;=X$5,1,0)*IF(Tableau2[DATE DE FIN]&gt;=X$5,1,0)=1,Tableau2[MOTIF],""))</f>
        <v/>
      </c>
      <c r="Y25" s="11" t="str">
        <f t="array" aca="1" ref="Y25" ca="1">RegroupeTexte(IF(IF(Tableau2[NOM]=$B25,1,0)*IF(Tableau2[DATE DE DEBUT]&lt;=Y$5,1,0)*IF(Tableau2[DATE DE FIN]&gt;=Y$5,1,0)=1,Tableau2[MOTIF],""))</f>
        <v/>
      </c>
      <c r="Z25" s="11" t="str">
        <f t="array" aca="1" ref="Z25" ca="1">RegroupeTexte(IF(IF(Tableau2[NOM]=$B25,1,0)*IF(Tableau2[DATE DE DEBUT]&lt;=Z$5,1,0)*IF(Tableau2[DATE DE FIN]&gt;=Z$5,1,0)=1,Tableau2[MOTIF],""))</f>
        <v/>
      </c>
      <c r="AA25" s="11" t="str">
        <f t="array" aca="1" ref="AA25" ca="1">RegroupeTexte(IF(IF(Tableau2[NOM]=$B25,1,0)*IF(Tableau2[DATE DE DEBUT]&lt;=AA$5,1,0)*IF(Tableau2[DATE DE FIN]&gt;=AA$5,1,0)=1,Tableau2[MOTIF],""))</f>
        <v/>
      </c>
      <c r="AB25" s="11" t="str">
        <f t="array" aca="1" ref="AB25" ca="1">RegroupeTexte(IF(IF(Tableau2[NOM]=$B25,1,0)*IF(Tableau2[DATE DE DEBUT]&lt;=AB$5,1,0)*IF(Tableau2[DATE DE FIN]&gt;=AB$5,1,0)=1,Tableau2[MOTIF],""))</f>
        <v/>
      </c>
      <c r="AC25" s="11" t="str">
        <f t="array" aca="1" ref="AC25" ca="1">RegroupeTexte(IF(IF(Tableau2[NOM]=$B25,1,0)*IF(Tableau2[DATE DE DEBUT]&lt;=AC$5,1,0)*IF(Tableau2[DATE DE FIN]&gt;=AC$5,1,0)=1,Tableau2[MOTIF],""))</f>
        <v/>
      </c>
      <c r="AD25" s="11" t="str">
        <f t="array" aca="1" ref="AD25" ca="1">RegroupeTexte(IF(IF(Tableau2[NOM]=$B25,1,0)*IF(Tableau2[DATE DE DEBUT]&lt;=AD$5,1,0)*IF(Tableau2[DATE DE FIN]&gt;=AD$5,1,0)=1,Tableau2[MOTIF],""))</f>
        <v/>
      </c>
      <c r="AE25" s="11" t="str">
        <f t="array" aca="1" ref="AE25" ca="1">RegroupeTexte(IF(IF(Tableau2[NOM]=$B25,1,0)*IF(Tableau2[DATE DE DEBUT]&lt;=AE$5,1,0)*IF(Tableau2[DATE DE FIN]&gt;=AE$5,1,0)=1,Tableau2[MOTIF],""))</f>
        <v/>
      </c>
      <c r="AF25" s="11" t="str">
        <f t="array" aca="1" ref="AF25" ca="1">RegroupeTexte(IF(IF(Tableau2[NOM]=$B25,1,0)*IF(Tableau2[DATE DE DEBUT]&lt;=AF$5,1,0)*IF(Tableau2[DATE DE FIN]&gt;=AF$5,1,0)=1,Tableau2[MOTIF],""))</f>
        <v/>
      </c>
      <c r="AG25" s="11" t="str">
        <f t="array" aca="1" ref="AG25" ca="1">RegroupeTexte(IF(IF(Tableau2[NOM]=$B25,1,0)*IF(Tableau2[DATE DE DEBUT]&lt;=AG$5,1,0)*IF(Tableau2[DATE DE FIN]&gt;=AG$5,1,0)=1,Tableau2[MOTIF],""))</f>
        <v/>
      </c>
      <c r="AH25" s="11" t="str">
        <f t="array" aca="1" ref="AH25" ca="1">RegroupeTexte(IF(IF(Tableau2[NOM]=$B25,1,0)*IF(Tableau2[DATE DE DEBUT]&lt;=AH$5,1,0)*IF(Tableau2[DATE DE FIN]&gt;=AH$5,1,0)=1,Tableau2[MOTIF],""))</f>
        <v/>
      </c>
      <c r="AI25" s="11" t="str">
        <f t="array" aca="1" ref="AI25" ca="1">RegroupeTexte(IF(IF(Tableau2[NOM]=$B25,1,0)*IF(Tableau2[DATE DE DEBUT]&lt;=AI$5,1,0)*IF(Tableau2[DATE DE FIN]&gt;=AI$5,1,0)=1,Tableau2[MOTIF],""))</f>
        <v/>
      </c>
    </row>
    <row r="26" spans="1:35" ht="15.75" thickBot="1" x14ac:dyDescent="0.3">
      <c r="A26" s="6" t="s">
        <v>52</v>
      </c>
      <c r="B26" s="7" t="s">
        <v>25</v>
      </c>
      <c r="C26" s="7" t="s">
        <v>79</v>
      </c>
      <c r="D26" s="7" t="str">
        <f t="shared" si="7"/>
        <v>DIRECTION</v>
      </c>
      <c r="E26" s="11" t="str">
        <f t="array" aca="1" ref="E26" ca="1">RegroupeTexte(IF(IF(Tableau2[NOM]=$B26,1,0)*IF(Tableau2[DATE DE DEBUT]&lt;=E$5,1,0)*IF(Tableau2[DATE DE FIN]&gt;=E$5,1,0)=1,Tableau2[MOTIF],""))</f>
        <v/>
      </c>
      <c r="F26" s="11" t="str">
        <f t="array" aca="1" ref="F26" ca="1">RegroupeTexte(IF(IF(Tableau2[NOM]=$B26,1,0)*IF(Tableau2[DATE DE DEBUT]&lt;=F$5,1,0)*IF(Tableau2[DATE DE FIN]&gt;=F$5,1,0)=1,Tableau2[MOTIF],""))</f>
        <v>CONG-PAT</v>
      </c>
      <c r="G26" s="11" t="str">
        <f t="array" aca="1" ref="G26" ca="1">RegroupeTexte(IF(IF(Tableau2[NOM]=$B26,1,0)*IF(Tableau2[DATE DE DEBUT]&lt;=G$5,1,0)*IF(Tableau2[DATE DE FIN]&gt;=G$5,1,0)=1,Tableau2[MOTIF],""))</f>
        <v>CONG-PAT</v>
      </c>
      <c r="H26" s="11" t="str">
        <f t="array" aca="1" ref="H26" ca="1">RegroupeTexte(IF(IF(Tableau2[NOM]=$B26,1,0)*IF(Tableau2[DATE DE DEBUT]&lt;=H$5,1,0)*IF(Tableau2[DATE DE FIN]&gt;=H$5,1,0)=1,Tableau2[MOTIF],""))</f>
        <v>CONG-PAT</v>
      </c>
      <c r="I26" s="11" t="str">
        <f t="array" aca="1" ref="I26" ca="1">RegroupeTexte(IF(IF(Tableau2[NOM]=$B26,1,0)*IF(Tableau2[DATE DE DEBUT]&lt;=I$5,1,0)*IF(Tableau2[DATE DE FIN]&gt;=I$5,1,0)=1,Tableau2[MOTIF],""))</f>
        <v>CONG-PAT</v>
      </c>
      <c r="J26" s="11" t="str">
        <f t="array" aca="1" ref="J26" ca="1">RegroupeTexte(IF(IF(Tableau2[NOM]=$B26,1,0)*IF(Tableau2[DATE DE DEBUT]&lt;=J$5,1,0)*IF(Tableau2[DATE DE FIN]&gt;=J$5,1,0)=1,Tableau2[MOTIF],""))</f>
        <v/>
      </c>
      <c r="K26" s="11" t="str">
        <f t="array" aca="1" ref="K26" ca="1">RegroupeTexte(IF(IF(Tableau2[NOM]=$B26,1,0)*IF(Tableau2[DATE DE DEBUT]&lt;=K$5,1,0)*IF(Tableau2[DATE DE FIN]&gt;=K$5,1,0)=1,Tableau2[MOTIF],""))</f>
        <v/>
      </c>
      <c r="L26" s="11" t="str">
        <f t="array" aca="1" ref="L26" ca="1">RegroupeTexte(IF(IF(Tableau2[NOM]=$B26,1,0)*IF(Tableau2[DATE DE DEBUT]&lt;=L$5,1,0)*IF(Tableau2[DATE DE FIN]&gt;=L$5,1,0)=1,Tableau2[MOTIF],""))</f>
        <v/>
      </c>
      <c r="M26" s="11" t="str">
        <f t="array" aca="1" ref="M26" ca="1">RegroupeTexte(IF(IF(Tableau2[NOM]=$B26,1,0)*IF(Tableau2[DATE DE DEBUT]&lt;=M$5,1,0)*IF(Tableau2[DATE DE FIN]&gt;=M$5,1,0)=1,Tableau2[MOTIF],""))</f>
        <v/>
      </c>
      <c r="N26" s="11" t="str">
        <f t="array" aca="1" ref="N26" ca="1">RegroupeTexte(IF(IF(Tableau2[NOM]=$B26,1,0)*IF(Tableau2[DATE DE DEBUT]&lt;=N$5,1,0)*IF(Tableau2[DATE DE FIN]&gt;=N$5,1,0)=1,Tableau2[MOTIF],""))</f>
        <v/>
      </c>
      <c r="O26" s="11" t="str">
        <f t="array" aca="1" ref="O26" ca="1">RegroupeTexte(IF(IF(Tableau2[NOM]=$B26,1,0)*IF(Tableau2[DATE DE DEBUT]&lt;=O$5,1,0)*IF(Tableau2[DATE DE FIN]&gt;=O$5,1,0)=1,Tableau2[MOTIF],""))</f>
        <v/>
      </c>
      <c r="P26" s="11" t="str">
        <f t="array" aca="1" ref="P26" ca="1">RegroupeTexte(IF(IF(Tableau2[NOM]=$B26,1,0)*IF(Tableau2[DATE DE DEBUT]&lt;=P$5,1,0)*IF(Tableau2[DATE DE FIN]&gt;=P$5,1,0)=1,Tableau2[MOTIF],""))</f>
        <v/>
      </c>
      <c r="Q26" s="11" t="str">
        <f t="array" aca="1" ref="Q26" ca="1">RegroupeTexte(IF(IF(Tableau2[NOM]=$B26,1,0)*IF(Tableau2[DATE DE DEBUT]&lt;=Q$5,1,0)*IF(Tableau2[DATE DE FIN]&gt;=Q$5,1,0)=1,Tableau2[MOTIF],""))</f>
        <v/>
      </c>
      <c r="R26" s="11" t="str">
        <f t="array" aca="1" ref="R26" ca="1">RegroupeTexte(IF(IF(Tableau2[NOM]=$B26,1,0)*IF(Tableau2[DATE DE DEBUT]&lt;=R$5,1,0)*IF(Tableau2[DATE DE FIN]&gt;=R$5,1,0)=1,Tableau2[MOTIF],""))</f>
        <v/>
      </c>
      <c r="S26" s="11" t="str">
        <f t="array" aca="1" ref="S26" ca="1">RegroupeTexte(IF(IF(Tableau2[NOM]=$B26,1,0)*IF(Tableau2[DATE DE DEBUT]&lt;=S$5,1,0)*IF(Tableau2[DATE DE FIN]&gt;=S$5,1,0)=1,Tableau2[MOTIF],""))</f>
        <v/>
      </c>
      <c r="T26" s="11" t="str">
        <f t="array" aca="1" ref="T26" ca="1">RegroupeTexte(IF(IF(Tableau2[NOM]=$B26,1,0)*IF(Tableau2[DATE DE DEBUT]&lt;=T$5,1,0)*IF(Tableau2[DATE DE FIN]&gt;=T$5,1,0)=1,Tableau2[MOTIF],""))</f>
        <v/>
      </c>
      <c r="U26" s="11" t="str">
        <f t="array" aca="1" ref="U26" ca="1">RegroupeTexte(IF(IF(Tableau2[NOM]=$B26,1,0)*IF(Tableau2[DATE DE DEBUT]&lt;=U$5,1,0)*IF(Tableau2[DATE DE FIN]&gt;=U$5,1,0)=1,Tableau2[MOTIF],""))</f>
        <v/>
      </c>
      <c r="V26" s="11" t="str">
        <f t="array" aca="1" ref="V26" ca="1">RegroupeTexte(IF(IF(Tableau2[NOM]=$B26,1,0)*IF(Tableau2[DATE DE DEBUT]&lt;=V$5,1,0)*IF(Tableau2[DATE DE FIN]&gt;=V$5,1,0)=1,Tableau2[MOTIF],""))</f>
        <v/>
      </c>
      <c r="W26" s="11" t="str">
        <f t="array" aca="1" ref="W26" ca="1">RegroupeTexte(IF(IF(Tableau2[NOM]=$B26,1,0)*IF(Tableau2[DATE DE DEBUT]&lt;=W$5,1,0)*IF(Tableau2[DATE DE FIN]&gt;=W$5,1,0)=1,Tableau2[MOTIF],""))</f>
        <v/>
      </c>
      <c r="X26" s="11" t="str">
        <f t="array" aca="1" ref="X26" ca="1">RegroupeTexte(IF(IF(Tableau2[NOM]=$B26,1,0)*IF(Tableau2[DATE DE DEBUT]&lt;=X$5,1,0)*IF(Tableau2[DATE DE FIN]&gt;=X$5,1,0)=1,Tableau2[MOTIF],""))</f>
        <v/>
      </c>
      <c r="Y26" s="11" t="str">
        <f t="array" aca="1" ref="Y26" ca="1">RegroupeTexte(IF(IF(Tableau2[NOM]=$B26,1,0)*IF(Tableau2[DATE DE DEBUT]&lt;=Y$5,1,0)*IF(Tableau2[DATE DE FIN]&gt;=Y$5,1,0)=1,Tableau2[MOTIF],""))</f>
        <v/>
      </c>
      <c r="Z26" s="11" t="str">
        <f t="array" aca="1" ref="Z26" ca="1">RegroupeTexte(IF(IF(Tableau2[NOM]=$B26,1,0)*IF(Tableau2[DATE DE DEBUT]&lt;=Z$5,1,0)*IF(Tableau2[DATE DE FIN]&gt;=Z$5,1,0)=1,Tableau2[MOTIF],""))</f>
        <v/>
      </c>
      <c r="AA26" s="11" t="str">
        <f t="array" aca="1" ref="AA26" ca="1">RegroupeTexte(IF(IF(Tableau2[NOM]=$B26,1,0)*IF(Tableau2[DATE DE DEBUT]&lt;=AA$5,1,0)*IF(Tableau2[DATE DE FIN]&gt;=AA$5,1,0)=1,Tableau2[MOTIF],""))</f>
        <v/>
      </c>
      <c r="AB26" s="11" t="str">
        <f t="array" aca="1" ref="AB26" ca="1">RegroupeTexte(IF(IF(Tableau2[NOM]=$B26,1,0)*IF(Tableau2[DATE DE DEBUT]&lt;=AB$5,1,0)*IF(Tableau2[DATE DE FIN]&gt;=AB$5,1,0)=1,Tableau2[MOTIF],""))</f>
        <v/>
      </c>
      <c r="AC26" s="11" t="str">
        <f t="array" aca="1" ref="AC26" ca="1">RegroupeTexte(IF(IF(Tableau2[NOM]=$B26,1,0)*IF(Tableau2[DATE DE DEBUT]&lt;=AC$5,1,0)*IF(Tableau2[DATE DE FIN]&gt;=AC$5,1,0)=1,Tableau2[MOTIF],""))</f>
        <v/>
      </c>
      <c r="AD26" s="11" t="str">
        <f t="array" aca="1" ref="AD26" ca="1">RegroupeTexte(IF(IF(Tableau2[NOM]=$B26,1,0)*IF(Tableau2[DATE DE DEBUT]&lt;=AD$5,1,0)*IF(Tableau2[DATE DE FIN]&gt;=AD$5,1,0)=1,Tableau2[MOTIF],""))</f>
        <v/>
      </c>
      <c r="AE26" s="11" t="str">
        <f t="array" aca="1" ref="AE26" ca="1">RegroupeTexte(IF(IF(Tableau2[NOM]=$B26,1,0)*IF(Tableau2[DATE DE DEBUT]&lt;=AE$5,1,0)*IF(Tableau2[DATE DE FIN]&gt;=AE$5,1,0)=1,Tableau2[MOTIF],""))</f>
        <v/>
      </c>
      <c r="AF26" s="11" t="str">
        <f t="array" aca="1" ref="AF26" ca="1">RegroupeTexte(IF(IF(Tableau2[NOM]=$B26,1,0)*IF(Tableau2[DATE DE DEBUT]&lt;=AF$5,1,0)*IF(Tableau2[DATE DE FIN]&gt;=AF$5,1,0)=1,Tableau2[MOTIF],""))</f>
        <v/>
      </c>
      <c r="AG26" s="11" t="str">
        <f t="array" aca="1" ref="AG26" ca="1">RegroupeTexte(IF(IF(Tableau2[NOM]=$B26,1,0)*IF(Tableau2[DATE DE DEBUT]&lt;=AG$5,1,0)*IF(Tableau2[DATE DE FIN]&gt;=AG$5,1,0)=1,Tableau2[MOTIF],""))</f>
        <v/>
      </c>
      <c r="AH26" s="11" t="str">
        <f t="array" aca="1" ref="AH26" ca="1">RegroupeTexte(IF(IF(Tableau2[NOM]=$B26,1,0)*IF(Tableau2[DATE DE DEBUT]&lt;=AH$5,1,0)*IF(Tableau2[DATE DE FIN]&gt;=AH$5,1,0)=1,Tableau2[MOTIF],""))</f>
        <v/>
      </c>
      <c r="AI26" s="11" t="str">
        <f t="array" aca="1" ref="AI26" ca="1">RegroupeTexte(IF(IF(Tableau2[NOM]=$B26,1,0)*IF(Tableau2[DATE DE DEBUT]&lt;=AI$5,1,0)*IF(Tableau2[DATE DE FIN]&gt;=AI$5,1,0)=1,Tableau2[MOTIF],""))</f>
        <v/>
      </c>
    </row>
    <row r="27" spans="1:35" ht="15.75" thickBot="1" x14ac:dyDescent="0.3">
      <c r="A27" s="6" t="s">
        <v>53</v>
      </c>
      <c r="B27" s="7" t="s">
        <v>26</v>
      </c>
      <c r="C27" s="7" t="s">
        <v>80</v>
      </c>
      <c r="D27" s="7" t="str">
        <f t="shared" si="7"/>
        <v>DIRECTION</v>
      </c>
      <c r="E27" s="11" t="str">
        <f t="array" aca="1" ref="E27" ca="1">RegroupeTexte(IF(IF(Tableau2[NOM]=$B27,1,0)*IF(Tableau2[DATE DE DEBUT]&lt;=E$5,1,0)*IF(Tableau2[DATE DE FIN]&gt;=E$5,1,0)=1,Tableau2[MOTIF],""))</f>
        <v/>
      </c>
      <c r="F27" s="11" t="str">
        <f t="array" aca="1" ref="F27" ca="1">RegroupeTexte(IF(IF(Tableau2[NOM]=$B27,1,0)*IF(Tableau2[DATE DE DEBUT]&lt;=F$5,1,0)*IF(Tableau2[DATE DE FIN]&gt;=F$5,1,0)=1,Tableau2[MOTIF],""))</f>
        <v>PATC</v>
      </c>
      <c r="G27" s="11" t="str">
        <f t="array" aca="1" ref="G27" ca="1">RegroupeTexte(IF(IF(Tableau2[NOM]=$B27,1,0)*IF(Tableau2[DATE DE DEBUT]&lt;=G$5,1,0)*IF(Tableau2[DATE DE FIN]&gt;=G$5,1,0)=1,Tableau2[MOTIF],""))</f>
        <v>PATC</v>
      </c>
      <c r="H27" s="11" t="str">
        <f t="array" aca="1" ref="H27" ca="1">RegroupeTexte(IF(IF(Tableau2[NOM]=$B27,1,0)*IF(Tableau2[DATE DE DEBUT]&lt;=H$5,1,0)*IF(Tableau2[DATE DE FIN]&gt;=H$5,1,0)=1,Tableau2[MOTIF],""))</f>
        <v>PATC</v>
      </c>
      <c r="I27" s="11" t="str">
        <f t="array" aca="1" ref="I27" ca="1">RegroupeTexte(IF(IF(Tableau2[NOM]=$B27,1,0)*IF(Tableau2[DATE DE DEBUT]&lt;=I$5,1,0)*IF(Tableau2[DATE DE FIN]&gt;=I$5,1,0)=1,Tableau2[MOTIF],""))</f>
        <v>PATC</v>
      </c>
      <c r="J27" s="11" t="str">
        <f t="array" aca="1" ref="J27" ca="1">RegroupeTexte(IF(IF(Tableau2[NOM]=$B27,1,0)*IF(Tableau2[DATE DE DEBUT]&lt;=J$5,1,0)*IF(Tableau2[DATE DE FIN]&gt;=J$5,1,0)=1,Tableau2[MOTIF],""))</f>
        <v/>
      </c>
      <c r="K27" s="11" t="str">
        <f t="array" aca="1" ref="K27" ca="1">RegroupeTexte(IF(IF(Tableau2[NOM]=$B27,1,0)*IF(Tableau2[DATE DE DEBUT]&lt;=K$5,1,0)*IF(Tableau2[DATE DE FIN]&gt;=K$5,1,0)=1,Tableau2[MOTIF],""))</f>
        <v/>
      </c>
      <c r="L27" s="11" t="str">
        <f t="array" aca="1" ref="L27" ca="1">RegroupeTexte(IF(IF(Tableau2[NOM]=$B27,1,0)*IF(Tableau2[DATE DE DEBUT]&lt;=L$5,1,0)*IF(Tableau2[DATE DE FIN]&gt;=L$5,1,0)=1,Tableau2[MOTIF],""))</f>
        <v/>
      </c>
      <c r="M27" s="11" t="str">
        <f t="array" aca="1" ref="M27" ca="1">RegroupeTexte(IF(IF(Tableau2[NOM]=$B27,1,0)*IF(Tableau2[DATE DE DEBUT]&lt;=M$5,1,0)*IF(Tableau2[DATE DE FIN]&gt;=M$5,1,0)=1,Tableau2[MOTIF],""))</f>
        <v/>
      </c>
      <c r="N27" s="11" t="str">
        <f t="array" aca="1" ref="N27" ca="1">RegroupeTexte(IF(IF(Tableau2[NOM]=$B27,1,0)*IF(Tableau2[DATE DE DEBUT]&lt;=N$5,1,0)*IF(Tableau2[DATE DE FIN]&gt;=N$5,1,0)=1,Tableau2[MOTIF],""))</f>
        <v/>
      </c>
      <c r="O27" s="11" t="str">
        <f t="array" aca="1" ref="O27" ca="1">RegroupeTexte(IF(IF(Tableau2[NOM]=$B27,1,0)*IF(Tableau2[DATE DE DEBUT]&lt;=O$5,1,0)*IF(Tableau2[DATE DE FIN]&gt;=O$5,1,0)=1,Tableau2[MOTIF],""))</f>
        <v/>
      </c>
      <c r="P27" s="11" t="str">
        <f t="array" aca="1" ref="P27" ca="1">RegroupeTexte(IF(IF(Tableau2[NOM]=$B27,1,0)*IF(Tableau2[DATE DE DEBUT]&lt;=P$5,1,0)*IF(Tableau2[DATE DE FIN]&gt;=P$5,1,0)=1,Tableau2[MOTIF],""))</f>
        <v/>
      </c>
      <c r="Q27" s="11" t="str">
        <f t="array" aca="1" ref="Q27" ca="1">RegroupeTexte(IF(IF(Tableau2[NOM]=$B27,1,0)*IF(Tableau2[DATE DE DEBUT]&lt;=Q$5,1,0)*IF(Tableau2[DATE DE FIN]&gt;=Q$5,1,0)=1,Tableau2[MOTIF],""))</f>
        <v/>
      </c>
      <c r="R27" s="11" t="str">
        <f t="array" aca="1" ref="R27" ca="1">RegroupeTexte(IF(IF(Tableau2[NOM]=$B27,1,0)*IF(Tableau2[DATE DE DEBUT]&lt;=R$5,1,0)*IF(Tableau2[DATE DE FIN]&gt;=R$5,1,0)=1,Tableau2[MOTIF],""))</f>
        <v/>
      </c>
      <c r="S27" s="11" t="str">
        <f t="array" aca="1" ref="S27" ca="1">RegroupeTexte(IF(IF(Tableau2[NOM]=$B27,1,0)*IF(Tableau2[DATE DE DEBUT]&lt;=S$5,1,0)*IF(Tableau2[DATE DE FIN]&gt;=S$5,1,0)=1,Tableau2[MOTIF],""))</f>
        <v/>
      </c>
      <c r="T27" s="11" t="str">
        <f t="array" aca="1" ref="T27" ca="1">RegroupeTexte(IF(IF(Tableau2[NOM]=$B27,1,0)*IF(Tableau2[DATE DE DEBUT]&lt;=T$5,1,0)*IF(Tableau2[DATE DE FIN]&gt;=T$5,1,0)=1,Tableau2[MOTIF],""))</f>
        <v/>
      </c>
      <c r="U27" s="11" t="str">
        <f t="array" aca="1" ref="U27" ca="1">RegroupeTexte(IF(IF(Tableau2[NOM]=$B27,1,0)*IF(Tableau2[DATE DE DEBUT]&lt;=U$5,1,0)*IF(Tableau2[DATE DE FIN]&gt;=U$5,1,0)=1,Tableau2[MOTIF],""))</f>
        <v/>
      </c>
      <c r="V27" s="11" t="str">
        <f t="array" aca="1" ref="V27" ca="1">RegroupeTexte(IF(IF(Tableau2[NOM]=$B27,1,0)*IF(Tableau2[DATE DE DEBUT]&lt;=V$5,1,0)*IF(Tableau2[DATE DE FIN]&gt;=V$5,1,0)=1,Tableau2[MOTIF],""))</f>
        <v/>
      </c>
      <c r="W27" s="11" t="str">
        <f t="array" aca="1" ref="W27" ca="1">RegroupeTexte(IF(IF(Tableau2[NOM]=$B27,1,0)*IF(Tableau2[DATE DE DEBUT]&lt;=W$5,1,0)*IF(Tableau2[DATE DE FIN]&gt;=W$5,1,0)=1,Tableau2[MOTIF],""))</f>
        <v/>
      </c>
      <c r="X27" s="11" t="str">
        <f t="array" aca="1" ref="X27" ca="1">RegroupeTexte(IF(IF(Tableau2[NOM]=$B27,1,0)*IF(Tableau2[DATE DE DEBUT]&lt;=X$5,1,0)*IF(Tableau2[DATE DE FIN]&gt;=X$5,1,0)=1,Tableau2[MOTIF],""))</f>
        <v/>
      </c>
      <c r="Y27" s="11" t="str">
        <f t="array" aca="1" ref="Y27" ca="1">RegroupeTexte(IF(IF(Tableau2[NOM]=$B27,1,0)*IF(Tableau2[DATE DE DEBUT]&lt;=Y$5,1,0)*IF(Tableau2[DATE DE FIN]&gt;=Y$5,1,0)=1,Tableau2[MOTIF],""))</f>
        <v/>
      </c>
      <c r="Z27" s="11" t="str">
        <f t="array" aca="1" ref="Z27" ca="1">RegroupeTexte(IF(IF(Tableau2[NOM]=$B27,1,0)*IF(Tableau2[DATE DE DEBUT]&lt;=Z$5,1,0)*IF(Tableau2[DATE DE FIN]&gt;=Z$5,1,0)=1,Tableau2[MOTIF],""))</f>
        <v/>
      </c>
      <c r="AA27" s="11" t="str">
        <f t="array" aca="1" ref="AA27" ca="1">RegroupeTexte(IF(IF(Tableau2[NOM]=$B27,1,0)*IF(Tableau2[DATE DE DEBUT]&lt;=AA$5,1,0)*IF(Tableau2[DATE DE FIN]&gt;=AA$5,1,0)=1,Tableau2[MOTIF],""))</f>
        <v/>
      </c>
      <c r="AB27" s="11" t="str">
        <f t="array" aca="1" ref="AB27" ca="1">RegroupeTexte(IF(IF(Tableau2[NOM]=$B27,1,0)*IF(Tableau2[DATE DE DEBUT]&lt;=AB$5,1,0)*IF(Tableau2[DATE DE FIN]&gt;=AB$5,1,0)=1,Tableau2[MOTIF],""))</f>
        <v/>
      </c>
      <c r="AC27" s="11" t="str">
        <f t="array" aca="1" ref="AC27" ca="1">RegroupeTexte(IF(IF(Tableau2[NOM]=$B27,1,0)*IF(Tableau2[DATE DE DEBUT]&lt;=AC$5,1,0)*IF(Tableau2[DATE DE FIN]&gt;=AC$5,1,0)=1,Tableau2[MOTIF],""))</f>
        <v/>
      </c>
      <c r="AD27" s="11" t="str">
        <f t="array" aca="1" ref="AD27" ca="1">RegroupeTexte(IF(IF(Tableau2[NOM]=$B27,1,0)*IF(Tableau2[DATE DE DEBUT]&lt;=AD$5,1,0)*IF(Tableau2[DATE DE FIN]&gt;=AD$5,1,0)=1,Tableau2[MOTIF],""))</f>
        <v/>
      </c>
      <c r="AE27" s="11" t="str">
        <f t="array" aca="1" ref="AE27" ca="1">RegroupeTexte(IF(IF(Tableau2[NOM]=$B27,1,0)*IF(Tableau2[DATE DE DEBUT]&lt;=AE$5,1,0)*IF(Tableau2[DATE DE FIN]&gt;=AE$5,1,0)=1,Tableau2[MOTIF],""))</f>
        <v/>
      </c>
      <c r="AF27" s="11" t="str">
        <f t="array" aca="1" ref="AF27" ca="1">RegroupeTexte(IF(IF(Tableau2[NOM]=$B27,1,0)*IF(Tableau2[DATE DE DEBUT]&lt;=AF$5,1,0)*IF(Tableau2[DATE DE FIN]&gt;=AF$5,1,0)=1,Tableau2[MOTIF],""))</f>
        <v/>
      </c>
      <c r="AG27" s="11" t="str">
        <f t="array" aca="1" ref="AG27" ca="1">RegroupeTexte(IF(IF(Tableau2[NOM]=$B27,1,0)*IF(Tableau2[DATE DE DEBUT]&lt;=AG$5,1,0)*IF(Tableau2[DATE DE FIN]&gt;=AG$5,1,0)=1,Tableau2[MOTIF],""))</f>
        <v/>
      </c>
      <c r="AH27" s="11" t="str">
        <f t="array" aca="1" ref="AH27" ca="1">RegroupeTexte(IF(IF(Tableau2[NOM]=$B27,1,0)*IF(Tableau2[DATE DE DEBUT]&lt;=AH$5,1,0)*IF(Tableau2[DATE DE FIN]&gt;=AH$5,1,0)=1,Tableau2[MOTIF],""))</f>
        <v/>
      </c>
      <c r="AI27" s="11" t="str">
        <f t="array" aca="1" ref="AI27" ca="1">RegroupeTexte(IF(IF(Tableau2[NOM]=$B27,1,0)*IF(Tableau2[DATE DE DEBUT]&lt;=AI$5,1,0)*IF(Tableau2[DATE DE FIN]&gt;=AI$5,1,0)=1,Tableau2[MOTIF],""))</f>
        <v/>
      </c>
    </row>
    <row r="28" spans="1:35" ht="15.75" thickBot="1" x14ac:dyDescent="0.3">
      <c r="A28" s="6" t="s">
        <v>54</v>
      </c>
      <c r="B28" s="7" t="s">
        <v>27</v>
      </c>
      <c r="C28" s="7" t="s">
        <v>81</v>
      </c>
      <c r="D28" s="7" t="str">
        <f t="shared" si="7"/>
        <v>DIRECTION</v>
      </c>
      <c r="E28" s="11" t="str">
        <f t="array" aca="1" ref="E28" ca="1">RegroupeTexte(IF(IF(Tableau2[NOM]=$B28,1,0)*IF(Tableau2[DATE DE DEBUT]&lt;=E$5,1,0)*IF(Tableau2[DATE DE FIN]&gt;=E$5,1,0)=1,Tableau2[MOTIF],""))</f>
        <v/>
      </c>
      <c r="F28" s="11" t="str">
        <f t="array" aca="1" ref="F28" ca="1">RegroupeTexte(IF(IF(Tableau2[NOM]=$B28,1,0)*IF(Tableau2[DATE DE DEBUT]&lt;=F$5,1,0)*IF(Tableau2[DATE DE FIN]&gt;=F$5,1,0)=1,Tableau2[MOTIF],""))</f>
        <v/>
      </c>
      <c r="G28" s="11" t="str">
        <f t="array" aca="1" ref="G28" ca="1">RegroupeTexte(IF(IF(Tableau2[NOM]=$B28,1,0)*IF(Tableau2[DATE DE DEBUT]&lt;=G$5,1,0)*IF(Tableau2[DATE DE FIN]&gt;=G$5,1,0)=1,Tableau2[MOTIF],""))</f>
        <v/>
      </c>
      <c r="H28" s="11" t="str">
        <f t="array" aca="1" ref="H28" ca="1">RegroupeTexte(IF(IF(Tableau2[NOM]=$B28,1,0)*IF(Tableau2[DATE DE DEBUT]&lt;=H$5,1,0)*IF(Tableau2[DATE DE FIN]&gt;=H$5,1,0)=1,Tableau2[MOTIF],""))</f>
        <v/>
      </c>
      <c r="I28" s="11" t="str">
        <f t="array" aca="1" ref="I28" ca="1">RegroupeTexte(IF(IF(Tableau2[NOM]=$B28,1,0)*IF(Tableau2[DATE DE DEBUT]&lt;=I$5,1,0)*IF(Tableau2[DATE DE FIN]&gt;=I$5,1,0)=1,Tableau2[MOTIF],""))</f>
        <v/>
      </c>
      <c r="J28" s="11" t="str">
        <f t="array" aca="1" ref="J28" ca="1">RegroupeTexte(IF(IF(Tableau2[NOM]=$B28,1,0)*IF(Tableau2[DATE DE DEBUT]&lt;=J$5,1,0)*IF(Tableau2[DATE DE FIN]&gt;=J$5,1,0)=1,Tableau2[MOTIF],""))</f>
        <v/>
      </c>
      <c r="K28" s="11" t="str">
        <f t="array" aca="1" ref="K28" ca="1">RegroupeTexte(IF(IF(Tableau2[NOM]=$B28,1,0)*IF(Tableau2[DATE DE DEBUT]&lt;=K$5,1,0)*IF(Tableau2[DATE DE FIN]&gt;=K$5,1,0)=1,Tableau2[MOTIF],""))</f>
        <v/>
      </c>
      <c r="L28" s="11" t="str">
        <f t="array" aca="1" ref="L28" ca="1">RegroupeTexte(IF(IF(Tableau2[NOM]=$B28,1,0)*IF(Tableau2[DATE DE DEBUT]&lt;=L$5,1,0)*IF(Tableau2[DATE DE FIN]&gt;=L$5,1,0)=1,Tableau2[MOTIF],""))</f>
        <v/>
      </c>
      <c r="M28" s="11" t="str">
        <f t="array" aca="1" ref="M28" ca="1">RegroupeTexte(IF(IF(Tableau2[NOM]=$B28,1,0)*IF(Tableau2[DATE DE DEBUT]&lt;=M$5,1,0)*IF(Tableau2[DATE DE FIN]&gt;=M$5,1,0)=1,Tableau2[MOTIF],""))</f>
        <v/>
      </c>
      <c r="N28" s="11" t="str">
        <f t="array" aca="1" ref="N28" ca="1">RegroupeTexte(IF(IF(Tableau2[NOM]=$B28,1,0)*IF(Tableau2[DATE DE DEBUT]&lt;=N$5,1,0)*IF(Tableau2[DATE DE FIN]&gt;=N$5,1,0)=1,Tableau2[MOTIF],""))</f>
        <v/>
      </c>
      <c r="O28" s="11" t="str">
        <f t="array" aca="1" ref="O28" ca="1">RegroupeTexte(IF(IF(Tableau2[NOM]=$B28,1,0)*IF(Tableau2[DATE DE DEBUT]&lt;=O$5,1,0)*IF(Tableau2[DATE DE FIN]&gt;=O$5,1,0)=1,Tableau2[MOTIF],""))</f>
        <v/>
      </c>
      <c r="P28" s="11" t="str">
        <f t="array" aca="1" ref="P28" ca="1">RegroupeTexte(IF(IF(Tableau2[NOM]=$B28,1,0)*IF(Tableau2[DATE DE DEBUT]&lt;=P$5,1,0)*IF(Tableau2[DATE DE FIN]&gt;=P$5,1,0)=1,Tableau2[MOTIF],""))</f>
        <v/>
      </c>
      <c r="Q28" s="11" t="str">
        <f t="array" aca="1" ref="Q28" ca="1">RegroupeTexte(IF(IF(Tableau2[NOM]=$B28,1,0)*IF(Tableau2[DATE DE DEBUT]&lt;=Q$5,1,0)*IF(Tableau2[DATE DE FIN]&gt;=Q$5,1,0)=1,Tableau2[MOTIF],""))</f>
        <v/>
      </c>
      <c r="R28" s="11" t="str">
        <f t="array" aca="1" ref="R28" ca="1">RegroupeTexte(IF(IF(Tableau2[NOM]=$B28,1,0)*IF(Tableau2[DATE DE DEBUT]&lt;=R$5,1,0)*IF(Tableau2[DATE DE FIN]&gt;=R$5,1,0)=1,Tableau2[MOTIF],""))</f>
        <v/>
      </c>
      <c r="S28" s="11" t="str">
        <f t="array" aca="1" ref="S28" ca="1">RegroupeTexte(IF(IF(Tableau2[NOM]=$B28,1,0)*IF(Tableau2[DATE DE DEBUT]&lt;=S$5,1,0)*IF(Tableau2[DATE DE FIN]&gt;=S$5,1,0)=1,Tableau2[MOTIF],""))</f>
        <v/>
      </c>
      <c r="T28" s="11" t="str">
        <f t="array" aca="1" ref="T28" ca="1">RegroupeTexte(IF(IF(Tableau2[NOM]=$B28,1,0)*IF(Tableau2[DATE DE DEBUT]&lt;=T$5,1,0)*IF(Tableau2[DATE DE FIN]&gt;=T$5,1,0)=1,Tableau2[MOTIF],""))</f>
        <v/>
      </c>
      <c r="U28" s="11" t="str">
        <f t="array" aca="1" ref="U28" ca="1">RegroupeTexte(IF(IF(Tableau2[NOM]=$B28,1,0)*IF(Tableau2[DATE DE DEBUT]&lt;=U$5,1,0)*IF(Tableau2[DATE DE FIN]&gt;=U$5,1,0)=1,Tableau2[MOTIF],""))</f>
        <v/>
      </c>
      <c r="V28" s="11" t="str">
        <f t="array" aca="1" ref="V28" ca="1">RegroupeTexte(IF(IF(Tableau2[NOM]=$B28,1,0)*IF(Tableau2[DATE DE DEBUT]&lt;=V$5,1,0)*IF(Tableau2[DATE DE FIN]&gt;=V$5,1,0)=1,Tableau2[MOTIF],""))</f>
        <v/>
      </c>
      <c r="W28" s="11" t="str">
        <f t="array" aca="1" ref="W28" ca="1">RegroupeTexte(IF(IF(Tableau2[NOM]=$B28,1,0)*IF(Tableau2[DATE DE DEBUT]&lt;=W$5,1,0)*IF(Tableau2[DATE DE FIN]&gt;=W$5,1,0)=1,Tableau2[MOTIF],""))</f>
        <v/>
      </c>
      <c r="X28" s="11" t="str">
        <f t="array" aca="1" ref="X28" ca="1">RegroupeTexte(IF(IF(Tableau2[NOM]=$B28,1,0)*IF(Tableau2[DATE DE DEBUT]&lt;=X$5,1,0)*IF(Tableau2[DATE DE FIN]&gt;=X$5,1,0)=1,Tableau2[MOTIF],""))</f>
        <v/>
      </c>
      <c r="Y28" s="11" t="str">
        <f t="array" aca="1" ref="Y28" ca="1">RegroupeTexte(IF(IF(Tableau2[NOM]=$B28,1,0)*IF(Tableau2[DATE DE DEBUT]&lt;=Y$5,1,0)*IF(Tableau2[DATE DE FIN]&gt;=Y$5,1,0)=1,Tableau2[MOTIF],""))</f>
        <v/>
      </c>
      <c r="Z28" s="11" t="str">
        <f t="array" aca="1" ref="Z28" ca="1">RegroupeTexte(IF(IF(Tableau2[NOM]=$B28,1,0)*IF(Tableau2[DATE DE DEBUT]&lt;=Z$5,1,0)*IF(Tableau2[DATE DE FIN]&gt;=Z$5,1,0)=1,Tableau2[MOTIF],""))</f>
        <v/>
      </c>
      <c r="AA28" s="11" t="str">
        <f t="array" aca="1" ref="AA28" ca="1">RegroupeTexte(IF(IF(Tableau2[NOM]=$B28,1,0)*IF(Tableau2[DATE DE DEBUT]&lt;=AA$5,1,0)*IF(Tableau2[DATE DE FIN]&gt;=AA$5,1,0)=1,Tableau2[MOTIF],""))</f>
        <v/>
      </c>
      <c r="AB28" s="11" t="str">
        <f t="array" aca="1" ref="AB28" ca="1">RegroupeTexte(IF(IF(Tableau2[NOM]=$B28,1,0)*IF(Tableau2[DATE DE DEBUT]&lt;=AB$5,1,0)*IF(Tableau2[DATE DE FIN]&gt;=AB$5,1,0)=1,Tableau2[MOTIF],""))</f>
        <v/>
      </c>
      <c r="AC28" s="11" t="str">
        <f t="array" aca="1" ref="AC28" ca="1">RegroupeTexte(IF(IF(Tableau2[NOM]=$B28,1,0)*IF(Tableau2[DATE DE DEBUT]&lt;=AC$5,1,0)*IF(Tableau2[DATE DE FIN]&gt;=AC$5,1,0)=1,Tableau2[MOTIF],""))</f>
        <v/>
      </c>
      <c r="AD28" s="11" t="str">
        <f t="array" aca="1" ref="AD28" ca="1">RegroupeTexte(IF(IF(Tableau2[NOM]=$B28,1,0)*IF(Tableau2[DATE DE DEBUT]&lt;=AD$5,1,0)*IF(Tableau2[DATE DE FIN]&gt;=AD$5,1,0)=1,Tableau2[MOTIF],""))</f>
        <v/>
      </c>
      <c r="AE28" s="11" t="str">
        <f t="array" aca="1" ref="AE28" ca="1">RegroupeTexte(IF(IF(Tableau2[NOM]=$B28,1,0)*IF(Tableau2[DATE DE DEBUT]&lt;=AE$5,1,0)*IF(Tableau2[DATE DE FIN]&gt;=AE$5,1,0)=1,Tableau2[MOTIF],""))</f>
        <v/>
      </c>
      <c r="AF28" s="11" t="str">
        <f t="array" aca="1" ref="AF28" ca="1">RegroupeTexte(IF(IF(Tableau2[NOM]=$B28,1,0)*IF(Tableau2[DATE DE DEBUT]&lt;=AF$5,1,0)*IF(Tableau2[DATE DE FIN]&gt;=AF$5,1,0)=1,Tableau2[MOTIF],""))</f>
        <v/>
      </c>
      <c r="AG28" s="11" t="str">
        <f t="array" aca="1" ref="AG28" ca="1">RegroupeTexte(IF(IF(Tableau2[NOM]=$B28,1,0)*IF(Tableau2[DATE DE DEBUT]&lt;=AG$5,1,0)*IF(Tableau2[DATE DE FIN]&gt;=AG$5,1,0)=1,Tableau2[MOTIF],""))</f>
        <v/>
      </c>
      <c r="AH28" s="11" t="str">
        <f t="array" aca="1" ref="AH28" ca="1">RegroupeTexte(IF(IF(Tableau2[NOM]=$B28,1,0)*IF(Tableau2[DATE DE DEBUT]&lt;=AH$5,1,0)*IF(Tableau2[DATE DE FIN]&gt;=AH$5,1,0)=1,Tableau2[MOTIF],""))</f>
        <v/>
      </c>
      <c r="AI28" s="11" t="str">
        <f t="array" aca="1" ref="AI28" ca="1">RegroupeTexte(IF(IF(Tableau2[NOM]=$B28,1,0)*IF(Tableau2[DATE DE DEBUT]&lt;=AI$5,1,0)*IF(Tableau2[DATE DE FIN]&gt;=AI$5,1,0)=1,Tableau2[MOTIF],""))</f>
        <v/>
      </c>
    </row>
    <row r="29" spans="1:35" ht="15.75" thickBot="1" x14ac:dyDescent="0.3">
      <c r="A29" s="6" t="s">
        <v>55</v>
      </c>
      <c r="B29" s="7" t="s">
        <v>28</v>
      </c>
      <c r="C29" s="7" t="s">
        <v>82</v>
      </c>
      <c r="D29" s="7" t="str">
        <f t="shared" si="7"/>
        <v>DIRECTION</v>
      </c>
      <c r="E29" s="11" t="str">
        <f t="array" aca="1" ref="E29" ca="1">RegroupeTexte(IF(IF(Tableau2[NOM]=$B29,1,0)*IF(Tableau2[DATE DE DEBUT]&lt;=E$5,1,0)*IF(Tableau2[DATE DE FIN]&gt;=E$5,1,0)=1,Tableau2[MOTIF],""))</f>
        <v/>
      </c>
      <c r="F29" s="11" t="str">
        <f t="array" aca="1" ref="F29" ca="1">RegroupeTexte(IF(IF(Tableau2[NOM]=$B29,1,0)*IF(Tableau2[DATE DE DEBUT]&lt;=F$5,1,0)*IF(Tableau2[DATE DE FIN]&gt;=F$5,1,0)=1,Tableau2[MOTIF],""))</f>
        <v/>
      </c>
      <c r="G29" s="11" t="str">
        <f t="array" aca="1" ref="G29" ca="1">RegroupeTexte(IF(IF(Tableau2[NOM]=$B29,1,0)*IF(Tableau2[DATE DE DEBUT]&lt;=G$5,1,0)*IF(Tableau2[DATE DE FIN]&gt;=G$5,1,0)=1,Tableau2[MOTIF],""))</f>
        <v/>
      </c>
      <c r="H29" s="11" t="str">
        <f t="array" aca="1" ref="H29" ca="1">RegroupeTexte(IF(IF(Tableau2[NOM]=$B29,1,0)*IF(Tableau2[DATE DE DEBUT]&lt;=H$5,1,0)*IF(Tableau2[DATE DE FIN]&gt;=H$5,1,0)=1,Tableau2[MOTIF],""))</f>
        <v/>
      </c>
      <c r="I29" s="11" t="str">
        <f t="array" aca="1" ref="I29" ca="1">RegroupeTexte(IF(IF(Tableau2[NOM]=$B29,1,0)*IF(Tableau2[DATE DE DEBUT]&lt;=I$5,1,0)*IF(Tableau2[DATE DE FIN]&gt;=I$5,1,0)=1,Tableau2[MOTIF],""))</f>
        <v/>
      </c>
      <c r="J29" s="11" t="str">
        <f t="array" aca="1" ref="J29" ca="1">RegroupeTexte(IF(IF(Tableau2[NOM]=$B29,1,0)*IF(Tableau2[DATE DE DEBUT]&lt;=J$5,1,0)*IF(Tableau2[DATE DE FIN]&gt;=J$5,1,0)=1,Tableau2[MOTIF],""))</f>
        <v/>
      </c>
      <c r="K29" s="11" t="str">
        <f t="array" aca="1" ref="K29" ca="1">RegroupeTexte(IF(IF(Tableau2[NOM]=$B29,1,0)*IF(Tableau2[DATE DE DEBUT]&lt;=K$5,1,0)*IF(Tableau2[DATE DE FIN]&gt;=K$5,1,0)=1,Tableau2[MOTIF],""))</f>
        <v/>
      </c>
      <c r="L29" s="11" t="str">
        <f t="array" aca="1" ref="L29" ca="1">RegroupeTexte(IF(IF(Tableau2[NOM]=$B29,1,0)*IF(Tableau2[DATE DE DEBUT]&lt;=L$5,1,0)*IF(Tableau2[DATE DE FIN]&gt;=L$5,1,0)=1,Tableau2[MOTIF],""))</f>
        <v/>
      </c>
      <c r="M29" s="11" t="str">
        <f t="array" aca="1" ref="M29" ca="1">RegroupeTexte(IF(IF(Tableau2[NOM]=$B29,1,0)*IF(Tableau2[DATE DE DEBUT]&lt;=M$5,1,0)*IF(Tableau2[DATE DE FIN]&gt;=M$5,1,0)=1,Tableau2[MOTIF],""))</f>
        <v/>
      </c>
      <c r="N29" s="11" t="str">
        <f t="array" aca="1" ref="N29" ca="1">RegroupeTexte(IF(IF(Tableau2[NOM]=$B29,1,0)*IF(Tableau2[DATE DE DEBUT]&lt;=N$5,1,0)*IF(Tableau2[DATE DE FIN]&gt;=N$5,1,0)=1,Tableau2[MOTIF],""))</f>
        <v/>
      </c>
      <c r="O29" s="11" t="str">
        <f t="array" aca="1" ref="O29" ca="1">RegroupeTexte(IF(IF(Tableau2[NOM]=$B29,1,0)*IF(Tableau2[DATE DE DEBUT]&lt;=O$5,1,0)*IF(Tableau2[DATE DE FIN]&gt;=O$5,1,0)=1,Tableau2[MOTIF],""))</f>
        <v/>
      </c>
      <c r="P29" s="11" t="str">
        <f t="array" aca="1" ref="P29" ca="1">RegroupeTexte(IF(IF(Tableau2[NOM]=$B29,1,0)*IF(Tableau2[DATE DE DEBUT]&lt;=P$5,1,0)*IF(Tableau2[DATE DE FIN]&gt;=P$5,1,0)=1,Tableau2[MOTIF],""))</f>
        <v/>
      </c>
      <c r="Q29" s="11" t="str">
        <f t="array" aca="1" ref="Q29" ca="1">RegroupeTexte(IF(IF(Tableau2[NOM]=$B29,1,0)*IF(Tableau2[DATE DE DEBUT]&lt;=Q$5,1,0)*IF(Tableau2[DATE DE FIN]&gt;=Q$5,1,0)=1,Tableau2[MOTIF],""))</f>
        <v/>
      </c>
      <c r="R29" s="11" t="str">
        <f t="array" aca="1" ref="R29" ca="1">RegroupeTexte(IF(IF(Tableau2[NOM]=$B29,1,0)*IF(Tableau2[DATE DE DEBUT]&lt;=R$5,1,0)*IF(Tableau2[DATE DE FIN]&gt;=R$5,1,0)=1,Tableau2[MOTIF],""))</f>
        <v/>
      </c>
      <c r="S29" s="11" t="str">
        <f t="array" aca="1" ref="S29" ca="1">RegroupeTexte(IF(IF(Tableau2[NOM]=$B29,1,0)*IF(Tableau2[DATE DE DEBUT]&lt;=S$5,1,0)*IF(Tableau2[DATE DE FIN]&gt;=S$5,1,0)=1,Tableau2[MOTIF],""))</f>
        <v/>
      </c>
      <c r="T29" s="11" t="str">
        <f t="array" aca="1" ref="T29" ca="1">RegroupeTexte(IF(IF(Tableau2[NOM]=$B29,1,0)*IF(Tableau2[DATE DE DEBUT]&lt;=T$5,1,0)*IF(Tableau2[DATE DE FIN]&gt;=T$5,1,0)=1,Tableau2[MOTIF],""))</f>
        <v/>
      </c>
      <c r="U29" s="11" t="str">
        <f t="array" aca="1" ref="U29" ca="1">RegroupeTexte(IF(IF(Tableau2[NOM]=$B29,1,0)*IF(Tableau2[DATE DE DEBUT]&lt;=U$5,1,0)*IF(Tableau2[DATE DE FIN]&gt;=U$5,1,0)=1,Tableau2[MOTIF],""))</f>
        <v/>
      </c>
      <c r="V29" s="11" t="str">
        <f t="array" aca="1" ref="V29" ca="1">RegroupeTexte(IF(IF(Tableau2[NOM]=$B29,1,0)*IF(Tableau2[DATE DE DEBUT]&lt;=V$5,1,0)*IF(Tableau2[DATE DE FIN]&gt;=V$5,1,0)=1,Tableau2[MOTIF],""))</f>
        <v/>
      </c>
      <c r="W29" s="11" t="str">
        <f t="array" aca="1" ref="W29" ca="1">RegroupeTexte(IF(IF(Tableau2[NOM]=$B29,1,0)*IF(Tableau2[DATE DE DEBUT]&lt;=W$5,1,0)*IF(Tableau2[DATE DE FIN]&gt;=W$5,1,0)=1,Tableau2[MOTIF],""))</f>
        <v/>
      </c>
      <c r="X29" s="11" t="str">
        <f t="array" aca="1" ref="X29" ca="1">RegroupeTexte(IF(IF(Tableau2[NOM]=$B29,1,0)*IF(Tableau2[DATE DE DEBUT]&lt;=X$5,1,0)*IF(Tableau2[DATE DE FIN]&gt;=X$5,1,0)=1,Tableau2[MOTIF],""))</f>
        <v/>
      </c>
      <c r="Y29" s="11" t="str">
        <f t="array" aca="1" ref="Y29" ca="1">RegroupeTexte(IF(IF(Tableau2[NOM]=$B29,1,0)*IF(Tableau2[DATE DE DEBUT]&lt;=Y$5,1,0)*IF(Tableau2[DATE DE FIN]&gt;=Y$5,1,0)=1,Tableau2[MOTIF],""))</f>
        <v/>
      </c>
      <c r="Z29" s="11" t="str">
        <f t="array" aca="1" ref="Z29" ca="1">RegroupeTexte(IF(IF(Tableau2[NOM]=$B29,1,0)*IF(Tableau2[DATE DE DEBUT]&lt;=Z$5,1,0)*IF(Tableau2[DATE DE FIN]&gt;=Z$5,1,0)=1,Tableau2[MOTIF],""))</f>
        <v/>
      </c>
      <c r="AA29" s="11" t="str">
        <f t="array" aca="1" ref="AA29" ca="1">RegroupeTexte(IF(IF(Tableau2[NOM]=$B29,1,0)*IF(Tableau2[DATE DE DEBUT]&lt;=AA$5,1,0)*IF(Tableau2[DATE DE FIN]&gt;=AA$5,1,0)=1,Tableau2[MOTIF],""))</f>
        <v/>
      </c>
      <c r="AB29" s="11" t="str">
        <f t="array" aca="1" ref="AB29" ca="1">RegroupeTexte(IF(IF(Tableau2[NOM]=$B29,1,0)*IF(Tableau2[DATE DE DEBUT]&lt;=AB$5,1,0)*IF(Tableau2[DATE DE FIN]&gt;=AB$5,1,0)=1,Tableau2[MOTIF],""))</f>
        <v/>
      </c>
      <c r="AC29" s="11" t="str">
        <f t="array" aca="1" ref="AC29" ca="1">RegroupeTexte(IF(IF(Tableau2[NOM]=$B29,1,0)*IF(Tableau2[DATE DE DEBUT]&lt;=AC$5,1,0)*IF(Tableau2[DATE DE FIN]&gt;=AC$5,1,0)=1,Tableau2[MOTIF],""))</f>
        <v/>
      </c>
      <c r="AD29" s="11" t="str">
        <f t="array" aca="1" ref="AD29" ca="1">RegroupeTexte(IF(IF(Tableau2[NOM]=$B29,1,0)*IF(Tableau2[DATE DE DEBUT]&lt;=AD$5,1,0)*IF(Tableau2[DATE DE FIN]&gt;=AD$5,1,0)=1,Tableau2[MOTIF],""))</f>
        <v/>
      </c>
      <c r="AE29" s="11" t="str">
        <f t="array" aca="1" ref="AE29" ca="1">RegroupeTexte(IF(IF(Tableau2[NOM]=$B29,1,0)*IF(Tableau2[DATE DE DEBUT]&lt;=AE$5,1,0)*IF(Tableau2[DATE DE FIN]&gt;=AE$5,1,0)=1,Tableau2[MOTIF],""))</f>
        <v/>
      </c>
      <c r="AF29" s="11" t="str">
        <f t="array" aca="1" ref="AF29" ca="1">RegroupeTexte(IF(IF(Tableau2[NOM]=$B29,1,0)*IF(Tableau2[DATE DE DEBUT]&lt;=AF$5,1,0)*IF(Tableau2[DATE DE FIN]&gt;=AF$5,1,0)=1,Tableau2[MOTIF],""))</f>
        <v/>
      </c>
      <c r="AG29" s="11" t="str">
        <f t="array" aca="1" ref="AG29" ca="1">RegroupeTexte(IF(IF(Tableau2[NOM]=$B29,1,0)*IF(Tableau2[DATE DE DEBUT]&lt;=AG$5,1,0)*IF(Tableau2[DATE DE FIN]&gt;=AG$5,1,0)=1,Tableau2[MOTIF],""))</f>
        <v/>
      </c>
      <c r="AH29" s="11" t="str">
        <f t="array" aca="1" ref="AH29" ca="1">RegroupeTexte(IF(IF(Tableau2[NOM]=$B29,1,0)*IF(Tableau2[DATE DE DEBUT]&lt;=AH$5,1,0)*IF(Tableau2[DATE DE FIN]&gt;=AH$5,1,0)=1,Tableau2[MOTIF],""))</f>
        <v/>
      </c>
      <c r="AI29" s="11" t="str">
        <f t="array" aca="1" ref="AI29" ca="1">RegroupeTexte(IF(IF(Tableau2[NOM]=$B29,1,0)*IF(Tableau2[DATE DE DEBUT]&lt;=AI$5,1,0)*IF(Tableau2[DATE DE FIN]&gt;=AI$5,1,0)=1,Tableau2[MOTIF],""))</f>
        <v/>
      </c>
    </row>
    <row r="30" spans="1:35" ht="15.75" thickBot="1" x14ac:dyDescent="0.3">
      <c r="A30" s="6" t="s">
        <v>56</v>
      </c>
      <c r="B30" s="7" t="s">
        <v>29</v>
      </c>
      <c r="C30" s="7" t="s">
        <v>83</v>
      </c>
      <c r="D30" s="7" t="str">
        <f t="shared" si="7"/>
        <v>DIRECTION</v>
      </c>
      <c r="E30" s="11" t="str">
        <f t="array" aca="1" ref="E30" ca="1">RegroupeTexte(IF(IF(Tableau2[NOM]=$B30,1,0)*IF(Tableau2[DATE DE DEBUT]&lt;=E$5,1,0)*IF(Tableau2[DATE DE FIN]&gt;=E$5,1,0)=1,Tableau2[MOTIF],""))</f>
        <v/>
      </c>
      <c r="F30" s="11" t="str">
        <f t="array" aca="1" ref="F30" ca="1">RegroupeTexte(IF(IF(Tableau2[NOM]=$B30,1,0)*IF(Tableau2[DATE DE DEBUT]&lt;=F$5,1,0)*IF(Tableau2[DATE DE FIN]&gt;=F$5,1,0)=1,Tableau2[MOTIF],""))</f>
        <v/>
      </c>
      <c r="G30" s="11" t="str">
        <f t="array" aca="1" ref="G30" ca="1">RegroupeTexte(IF(IF(Tableau2[NOM]=$B30,1,0)*IF(Tableau2[DATE DE DEBUT]&lt;=G$5,1,0)*IF(Tableau2[DATE DE FIN]&gt;=G$5,1,0)=1,Tableau2[MOTIF],""))</f>
        <v/>
      </c>
      <c r="H30" s="11" t="str">
        <f t="array" aca="1" ref="H30" ca="1">RegroupeTexte(IF(IF(Tableau2[NOM]=$B30,1,0)*IF(Tableau2[DATE DE DEBUT]&lt;=H$5,1,0)*IF(Tableau2[DATE DE FIN]&gt;=H$5,1,0)=1,Tableau2[MOTIF],""))</f>
        <v/>
      </c>
      <c r="I30" s="11" t="str">
        <f t="array" aca="1" ref="I30" ca="1">RegroupeTexte(IF(IF(Tableau2[NOM]=$B30,1,0)*IF(Tableau2[DATE DE DEBUT]&lt;=I$5,1,0)*IF(Tableau2[DATE DE FIN]&gt;=I$5,1,0)=1,Tableau2[MOTIF],""))</f>
        <v/>
      </c>
      <c r="J30" s="11" t="str">
        <f t="array" aca="1" ref="J30" ca="1">RegroupeTexte(IF(IF(Tableau2[NOM]=$B30,1,0)*IF(Tableau2[DATE DE DEBUT]&lt;=J$5,1,0)*IF(Tableau2[DATE DE FIN]&gt;=J$5,1,0)=1,Tableau2[MOTIF],""))</f>
        <v/>
      </c>
      <c r="K30" s="11" t="str">
        <f t="array" aca="1" ref="K30" ca="1">RegroupeTexte(IF(IF(Tableau2[NOM]=$B30,1,0)*IF(Tableau2[DATE DE DEBUT]&lt;=K$5,1,0)*IF(Tableau2[DATE DE FIN]&gt;=K$5,1,0)=1,Tableau2[MOTIF],""))</f>
        <v/>
      </c>
      <c r="L30" s="11" t="str">
        <f t="array" aca="1" ref="L30" ca="1">RegroupeTexte(IF(IF(Tableau2[NOM]=$B30,1,0)*IF(Tableau2[DATE DE DEBUT]&lt;=L$5,1,0)*IF(Tableau2[DATE DE FIN]&gt;=L$5,1,0)=1,Tableau2[MOTIF],""))</f>
        <v/>
      </c>
      <c r="M30" s="11" t="str">
        <f t="array" aca="1" ref="M30" ca="1">RegroupeTexte(IF(IF(Tableau2[NOM]=$B30,1,0)*IF(Tableau2[DATE DE DEBUT]&lt;=M$5,1,0)*IF(Tableau2[DATE DE FIN]&gt;=M$5,1,0)=1,Tableau2[MOTIF],""))</f>
        <v/>
      </c>
      <c r="N30" s="11" t="str">
        <f t="array" aca="1" ref="N30" ca="1">RegroupeTexte(IF(IF(Tableau2[NOM]=$B30,1,0)*IF(Tableau2[DATE DE DEBUT]&lt;=N$5,1,0)*IF(Tableau2[DATE DE FIN]&gt;=N$5,1,0)=1,Tableau2[MOTIF],""))</f>
        <v/>
      </c>
      <c r="O30" s="11" t="str">
        <f t="array" aca="1" ref="O30" ca="1">RegroupeTexte(IF(IF(Tableau2[NOM]=$B30,1,0)*IF(Tableau2[DATE DE DEBUT]&lt;=O$5,1,0)*IF(Tableau2[DATE DE FIN]&gt;=O$5,1,0)=1,Tableau2[MOTIF],""))</f>
        <v/>
      </c>
      <c r="P30" s="11" t="str">
        <f t="array" aca="1" ref="P30" ca="1">RegroupeTexte(IF(IF(Tableau2[NOM]=$B30,1,0)*IF(Tableau2[DATE DE DEBUT]&lt;=P$5,1,0)*IF(Tableau2[DATE DE FIN]&gt;=P$5,1,0)=1,Tableau2[MOTIF],""))</f>
        <v/>
      </c>
      <c r="Q30" s="11" t="str">
        <f t="array" aca="1" ref="Q30" ca="1">RegroupeTexte(IF(IF(Tableau2[NOM]=$B30,1,0)*IF(Tableau2[DATE DE DEBUT]&lt;=Q$5,1,0)*IF(Tableau2[DATE DE FIN]&gt;=Q$5,1,0)=1,Tableau2[MOTIF],""))</f>
        <v/>
      </c>
      <c r="R30" s="11" t="str">
        <f t="array" aca="1" ref="R30" ca="1">RegroupeTexte(IF(IF(Tableau2[NOM]=$B30,1,0)*IF(Tableau2[DATE DE DEBUT]&lt;=R$5,1,0)*IF(Tableau2[DATE DE FIN]&gt;=R$5,1,0)=1,Tableau2[MOTIF],""))</f>
        <v/>
      </c>
      <c r="S30" s="11" t="str">
        <f t="array" aca="1" ref="S30" ca="1">RegroupeTexte(IF(IF(Tableau2[NOM]=$B30,1,0)*IF(Tableau2[DATE DE DEBUT]&lt;=S$5,1,0)*IF(Tableau2[DATE DE FIN]&gt;=S$5,1,0)=1,Tableau2[MOTIF],""))</f>
        <v/>
      </c>
      <c r="T30" s="11" t="str">
        <f t="array" aca="1" ref="T30" ca="1">RegroupeTexte(IF(IF(Tableau2[NOM]=$B30,1,0)*IF(Tableau2[DATE DE DEBUT]&lt;=T$5,1,0)*IF(Tableau2[DATE DE FIN]&gt;=T$5,1,0)=1,Tableau2[MOTIF],""))</f>
        <v/>
      </c>
      <c r="U30" s="11" t="str">
        <f t="array" aca="1" ref="U30" ca="1">RegroupeTexte(IF(IF(Tableau2[NOM]=$B30,1,0)*IF(Tableau2[DATE DE DEBUT]&lt;=U$5,1,0)*IF(Tableau2[DATE DE FIN]&gt;=U$5,1,0)=1,Tableau2[MOTIF],""))</f>
        <v/>
      </c>
      <c r="V30" s="11" t="str">
        <f t="array" aca="1" ref="V30" ca="1">RegroupeTexte(IF(IF(Tableau2[NOM]=$B30,1,0)*IF(Tableau2[DATE DE DEBUT]&lt;=V$5,1,0)*IF(Tableau2[DATE DE FIN]&gt;=V$5,1,0)=1,Tableau2[MOTIF],""))</f>
        <v/>
      </c>
      <c r="W30" s="11" t="str">
        <f t="array" aca="1" ref="W30" ca="1">RegroupeTexte(IF(IF(Tableau2[NOM]=$B30,1,0)*IF(Tableau2[DATE DE DEBUT]&lt;=W$5,1,0)*IF(Tableau2[DATE DE FIN]&gt;=W$5,1,0)=1,Tableau2[MOTIF],""))</f>
        <v/>
      </c>
      <c r="X30" s="11" t="str">
        <f t="array" aca="1" ref="X30" ca="1">RegroupeTexte(IF(IF(Tableau2[NOM]=$B30,1,0)*IF(Tableau2[DATE DE DEBUT]&lt;=X$5,1,0)*IF(Tableau2[DATE DE FIN]&gt;=X$5,1,0)=1,Tableau2[MOTIF],""))</f>
        <v/>
      </c>
      <c r="Y30" s="11" t="str">
        <f t="array" aca="1" ref="Y30" ca="1">RegroupeTexte(IF(IF(Tableau2[NOM]=$B30,1,0)*IF(Tableau2[DATE DE DEBUT]&lt;=Y$5,1,0)*IF(Tableau2[DATE DE FIN]&gt;=Y$5,1,0)=1,Tableau2[MOTIF],""))</f>
        <v/>
      </c>
      <c r="Z30" s="11" t="str">
        <f t="array" aca="1" ref="Z30" ca="1">RegroupeTexte(IF(IF(Tableau2[NOM]=$B30,1,0)*IF(Tableau2[DATE DE DEBUT]&lt;=Z$5,1,0)*IF(Tableau2[DATE DE FIN]&gt;=Z$5,1,0)=1,Tableau2[MOTIF],""))</f>
        <v/>
      </c>
      <c r="AA30" s="11" t="str">
        <f t="array" aca="1" ref="AA30" ca="1">RegroupeTexte(IF(IF(Tableau2[NOM]=$B30,1,0)*IF(Tableau2[DATE DE DEBUT]&lt;=AA$5,1,0)*IF(Tableau2[DATE DE FIN]&gt;=AA$5,1,0)=1,Tableau2[MOTIF],""))</f>
        <v/>
      </c>
      <c r="AB30" s="11" t="str">
        <f t="array" aca="1" ref="AB30" ca="1">RegroupeTexte(IF(IF(Tableau2[NOM]=$B30,1,0)*IF(Tableau2[DATE DE DEBUT]&lt;=AB$5,1,0)*IF(Tableau2[DATE DE FIN]&gt;=AB$5,1,0)=1,Tableau2[MOTIF],""))</f>
        <v/>
      </c>
      <c r="AC30" s="11" t="str">
        <f t="array" aca="1" ref="AC30" ca="1">RegroupeTexte(IF(IF(Tableau2[NOM]=$B30,1,0)*IF(Tableau2[DATE DE DEBUT]&lt;=AC$5,1,0)*IF(Tableau2[DATE DE FIN]&gt;=AC$5,1,0)=1,Tableau2[MOTIF],""))</f>
        <v/>
      </c>
      <c r="AD30" s="11" t="str">
        <f t="array" aca="1" ref="AD30" ca="1">RegroupeTexte(IF(IF(Tableau2[NOM]=$B30,1,0)*IF(Tableau2[DATE DE DEBUT]&lt;=AD$5,1,0)*IF(Tableau2[DATE DE FIN]&gt;=AD$5,1,0)=1,Tableau2[MOTIF],""))</f>
        <v/>
      </c>
      <c r="AE30" s="11" t="str">
        <f t="array" aca="1" ref="AE30" ca="1">RegroupeTexte(IF(IF(Tableau2[NOM]=$B30,1,0)*IF(Tableau2[DATE DE DEBUT]&lt;=AE$5,1,0)*IF(Tableau2[DATE DE FIN]&gt;=AE$5,1,0)=1,Tableau2[MOTIF],""))</f>
        <v/>
      </c>
      <c r="AF30" s="11" t="str">
        <f t="array" aca="1" ref="AF30" ca="1">RegroupeTexte(IF(IF(Tableau2[NOM]=$B30,1,0)*IF(Tableau2[DATE DE DEBUT]&lt;=AF$5,1,0)*IF(Tableau2[DATE DE FIN]&gt;=AF$5,1,0)=1,Tableau2[MOTIF],""))</f>
        <v/>
      </c>
      <c r="AG30" s="11" t="str">
        <f t="array" aca="1" ref="AG30" ca="1">RegroupeTexte(IF(IF(Tableau2[NOM]=$B30,1,0)*IF(Tableau2[DATE DE DEBUT]&lt;=AG$5,1,0)*IF(Tableau2[DATE DE FIN]&gt;=AG$5,1,0)=1,Tableau2[MOTIF],""))</f>
        <v/>
      </c>
      <c r="AH30" s="11" t="str">
        <f t="array" aca="1" ref="AH30" ca="1">RegroupeTexte(IF(IF(Tableau2[NOM]=$B30,1,0)*IF(Tableau2[DATE DE DEBUT]&lt;=AH$5,1,0)*IF(Tableau2[DATE DE FIN]&gt;=AH$5,1,0)=1,Tableau2[MOTIF],""))</f>
        <v/>
      </c>
      <c r="AI30" s="11" t="str">
        <f t="array" aca="1" ref="AI30" ca="1">RegroupeTexte(IF(IF(Tableau2[NOM]=$B30,1,0)*IF(Tableau2[DATE DE DEBUT]&lt;=AI$5,1,0)*IF(Tableau2[DATE DE FIN]&gt;=AI$5,1,0)=1,Tableau2[MOTIF],""))</f>
        <v/>
      </c>
    </row>
    <row r="31" spans="1:35" ht="15.75" thickBot="1" x14ac:dyDescent="0.3">
      <c r="A31" s="6" t="s">
        <v>57</v>
      </c>
      <c r="B31" s="7" t="s">
        <v>30</v>
      </c>
      <c r="C31" s="7" t="s">
        <v>84</v>
      </c>
      <c r="D31" s="7" t="str">
        <f t="shared" si="7"/>
        <v>DIRECTION</v>
      </c>
      <c r="E31" s="11" t="str">
        <f t="array" aca="1" ref="E31" ca="1">RegroupeTexte(IF(IF(Tableau2[NOM]=$B31,1,0)*IF(Tableau2[DATE DE DEBUT]&lt;=E$5,1,0)*IF(Tableau2[DATE DE FIN]&gt;=E$5,1,0)=1,Tableau2[MOTIF],""))</f>
        <v/>
      </c>
      <c r="F31" s="11" t="str">
        <f t="array" aca="1" ref="F31" ca="1">RegroupeTexte(IF(IF(Tableau2[NOM]=$B31,1,0)*IF(Tableau2[DATE DE DEBUT]&lt;=F$5,1,0)*IF(Tableau2[DATE DE FIN]&gt;=F$5,1,0)=1,Tableau2[MOTIF],""))</f>
        <v/>
      </c>
      <c r="G31" s="11" t="str">
        <f t="array" aca="1" ref="G31" ca="1">RegroupeTexte(IF(IF(Tableau2[NOM]=$B31,1,0)*IF(Tableau2[DATE DE DEBUT]&lt;=G$5,1,0)*IF(Tableau2[DATE DE FIN]&gt;=G$5,1,0)=1,Tableau2[MOTIF],""))</f>
        <v/>
      </c>
      <c r="H31" s="11" t="str">
        <f t="array" aca="1" ref="H31" ca="1">RegroupeTexte(IF(IF(Tableau2[NOM]=$B31,1,0)*IF(Tableau2[DATE DE DEBUT]&lt;=H$5,1,0)*IF(Tableau2[DATE DE FIN]&gt;=H$5,1,0)=1,Tableau2[MOTIF],""))</f>
        <v/>
      </c>
      <c r="I31" s="11" t="str">
        <f t="array" aca="1" ref="I31" ca="1">RegroupeTexte(IF(IF(Tableau2[NOM]=$B31,1,0)*IF(Tableau2[DATE DE DEBUT]&lt;=I$5,1,0)*IF(Tableau2[DATE DE FIN]&gt;=I$5,1,0)=1,Tableau2[MOTIF],""))</f>
        <v/>
      </c>
      <c r="J31" s="11" t="str">
        <f t="array" aca="1" ref="J31" ca="1">RegroupeTexte(IF(IF(Tableau2[NOM]=$B31,1,0)*IF(Tableau2[DATE DE DEBUT]&lt;=J$5,1,0)*IF(Tableau2[DATE DE FIN]&gt;=J$5,1,0)=1,Tableau2[MOTIF],""))</f>
        <v/>
      </c>
      <c r="K31" s="11" t="str">
        <f t="array" aca="1" ref="K31" ca="1">RegroupeTexte(IF(IF(Tableau2[NOM]=$B31,1,0)*IF(Tableau2[DATE DE DEBUT]&lt;=K$5,1,0)*IF(Tableau2[DATE DE FIN]&gt;=K$5,1,0)=1,Tableau2[MOTIF],""))</f>
        <v/>
      </c>
      <c r="L31" s="11" t="str">
        <f t="array" aca="1" ref="L31" ca="1">RegroupeTexte(IF(IF(Tableau2[NOM]=$B31,1,0)*IF(Tableau2[DATE DE DEBUT]&lt;=L$5,1,0)*IF(Tableau2[DATE DE FIN]&gt;=L$5,1,0)=1,Tableau2[MOTIF],""))</f>
        <v/>
      </c>
      <c r="M31" s="11" t="str">
        <f t="array" aca="1" ref="M31" ca="1">RegroupeTexte(IF(IF(Tableau2[NOM]=$B31,1,0)*IF(Tableau2[DATE DE DEBUT]&lt;=M$5,1,0)*IF(Tableau2[DATE DE FIN]&gt;=M$5,1,0)=1,Tableau2[MOTIF],""))</f>
        <v/>
      </c>
      <c r="N31" s="11" t="str">
        <f t="array" aca="1" ref="N31" ca="1">RegroupeTexte(IF(IF(Tableau2[NOM]=$B31,1,0)*IF(Tableau2[DATE DE DEBUT]&lt;=N$5,1,0)*IF(Tableau2[DATE DE FIN]&gt;=N$5,1,0)=1,Tableau2[MOTIF],""))</f>
        <v/>
      </c>
      <c r="O31" s="11" t="str">
        <f t="array" aca="1" ref="O31" ca="1">RegroupeTexte(IF(IF(Tableau2[NOM]=$B31,1,0)*IF(Tableau2[DATE DE DEBUT]&lt;=O$5,1,0)*IF(Tableau2[DATE DE FIN]&gt;=O$5,1,0)=1,Tableau2[MOTIF],""))</f>
        <v/>
      </c>
      <c r="P31" s="11" t="str">
        <f t="array" aca="1" ref="P31" ca="1">RegroupeTexte(IF(IF(Tableau2[NOM]=$B31,1,0)*IF(Tableau2[DATE DE DEBUT]&lt;=P$5,1,0)*IF(Tableau2[DATE DE FIN]&gt;=P$5,1,0)=1,Tableau2[MOTIF],""))</f>
        <v/>
      </c>
      <c r="Q31" s="11" t="str">
        <f t="array" aca="1" ref="Q31" ca="1">RegroupeTexte(IF(IF(Tableau2[NOM]=$B31,1,0)*IF(Tableau2[DATE DE DEBUT]&lt;=Q$5,1,0)*IF(Tableau2[DATE DE FIN]&gt;=Q$5,1,0)=1,Tableau2[MOTIF],""))</f>
        <v/>
      </c>
      <c r="R31" s="11" t="str">
        <f t="array" aca="1" ref="R31" ca="1">RegroupeTexte(IF(IF(Tableau2[NOM]=$B31,1,0)*IF(Tableau2[DATE DE DEBUT]&lt;=R$5,1,0)*IF(Tableau2[DATE DE FIN]&gt;=R$5,1,0)=1,Tableau2[MOTIF],""))</f>
        <v/>
      </c>
      <c r="S31" s="11" t="str">
        <f t="array" aca="1" ref="S31" ca="1">RegroupeTexte(IF(IF(Tableau2[NOM]=$B31,1,0)*IF(Tableau2[DATE DE DEBUT]&lt;=S$5,1,0)*IF(Tableau2[DATE DE FIN]&gt;=S$5,1,0)=1,Tableau2[MOTIF],""))</f>
        <v/>
      </c>
      <c r="T31" s="11" t="str">
        <f t="array" aca="1" ref="T31" ca="1">RegroupeTexte(IF(IF(Tableau2[NOM]=$B31,1,0)*IF(Tableau2[DATE DE DEBUT]&lt;=T$5,1,0)*IF(Tableau2[DATE DE FIN]&gt;=T$5,1,0)=1,Tableau2[MOTIF],""))</f>
        <v/>
      </c>
      <c r="U31" s="11" t="str">
        <f t="array" aca="1" ref="U31" ca="1">RegroupeTexte(IF(IF(Tableau2[NOM]=$B31,1,0)*IF(Tableau2[DATE DE DEBUT]&lt;=U$5,1,0)*IF(Tableau2[DATE DE FIN]&gt;=U$5,1,0)=1,Tableau2[MOTIF],""))</f>
        <v/>
      </c>
      <c r="V31" s="11" t="str">
        <f t="array" aca="1" ref="V31" ca="1">RegroupeTexte(IF(IF(Tableau2[NOM]=$B31,1,0)*IF(Tableau2[DATE DE DEBUT]&lt;=V$5,1,0)*IF(Tableau2[DATE DE FIN]&gt;=V$5,1,0)=1,Tableau2[MOTIF],""))</f>
        <v/>
      </c>
      <c r="W31" s="11" t="str">
        <f t="array" aca="1" ref="W31" ca="1">RegroupeTexte(IF(IF(Tableau2[NOM]=$B31,1,0)*IF(Tableau2[DATE DE DEBUT]&lt;=W$5,1,0)*IF(Tableau2[DATE DE FIN]&gt;=W$5,1,0)=1,Tableau2[MOTIF],""))</f>
        <v/>
      </c>
      <c r="X31" s="11" t="str">
        <f t="array" aca="1" ref="X31" ca="1">RegroupeTexte(IF(IF(Tableau2[NOM]=$B31,1,0)*IF(Tableau2[DATE DE DEBUT]&lt;=X$5,1,0)*IF(Tableau2[DATE DE FIN]&gt;=X$5,1,0)=1,Tableau2[MOTIF],""))</f>
        <v/>
      </c>
      <c r="Y31" s="11" t="str">
        <f t="array" aca="1" ref="Y31" ca="1">RegroupeTexte(IF(IF(Tableau2[NOM]=$B31,1,0)*IF(Tableau2[DATE DE DEBUT]&lt;=Y$5,1,0)*IF(Tableau2[DATE DE FIN]&gt;=Y$5,1,0)=1,Tableau2[MOTIF],""))</f>
        <v/>
      </c>
      <c r="Z31" s="11" t="str">
        <f t="array" aca="1" ref="Z31" ca="1">RegroupeTexte(IF(IF(Tableau2[NOM]=$B31,1,0)*IF(Tableau2[DATE DE DEBUT]&lt;=Z$5,1,0)*IF(Tableau2[DATE DE FIN]&gt;=Z$5,1,0)=1,Tableau2[MOTIF],""))</f>
        <v/>
      </c>
      <c r="AA31" s="11" t="str">
        <f t="array" aca="1" ref="AA31" ca="1">RegroupeTexte(IF(IF(Tableau2[NOM]=$B31,1,0)*IF(Tableau2[DATE DE DEBUT]&lt;=AA$5,1,0)*IF(Tableau2[DATE DE FIN]&gt;=AA$5,1,0)=1,Tableau2[MOTIF],""))</f>
        <v/>
      </c>
      <c r="AB31" s="11" t="str">
        <f t="array" aca="1" ref="AB31" ca="1">RegroupeTexte(IF(IF(Tableau2[NOM]=$B31,1,0)*IF(Tableau2[DATE DE DEBUT]&lt;=AB$5,1,0)*IF(Tableau2[DATE DE FIN]&gt;=AB$5,1,0)=1,Tableau2[MOTIF],""))</f>
        <v/>
      </c>
      <c r="AC31" s="11" t="str">
        <f t="array" aca="1" ref="AC31" ca="1">RegroupeTexte(IF(IF(Tableau2[NOM]=$B31,1,0)*IF(Tableau2[DATE DE DEBUT]&lt;=AC$5,1,0)*IF(Tableau2[DATE DE FIN]&gt;=AC$5,1,0)=1,Tableau2[MOTIF],""))</f>
        <v/>
      </c>
      <c r="AD31" s="11" t="str">
        <f t="array" aca="1" ref="AD31" ca="1">RegroupeTexte(IF(IF(Tableau2[NOM]=$B31,1,0)*IF(Tableau2[DATE DE DEBUT]&lt;=AD$5,1,0)*IF(Tableau2[DATE DE FIN]&gt;=AD$5,1,0)=1,Tableau2[MOTIF],""))</f>
        <v/>
      </c>
      <c r="AE31" s="11" t="str">
        <f t="array" aca="1" ref="AE31" ca="1">RegroupeTexte(IF(IF(Tableau2[NOM]=$B31,1,0)*IF(Tableau2[DATE DE DEBUT]&lt;=AE$5,1,0)*IF(Tableau2[DATE DE FIN]&gt;=AE$5,1,0)=1,Tableau2[MOTIF],""))</f>
        <v/>
      </c>
      <c r="AF31" s="11" t="str">
        <f t="array" aca="1" ref="AF31" ca="1">RegroupeTexte(IF(IF(Tableau2[NOM]=$B31,1,0)*IF(Tableau2[DATE DE DEBUT]&lt;=AF$5,1,0)*IF(Tableau2[DATE DE FIN]&gt;=AF$5,1,0)=1,Tableau2[MOTIF],""))</f>
        <v/>
      </c>
      <c r="AG31" s="11" t="str">
        <f t="array" aca="1" ref="AG31" ca="1">RegroupeTexte(IF(IF(Tableau2[NOM]=$B31,1,0)*IF(Tableau2[DATE DE DEBUT]&lt;=AG$5,1,0)*IF(Tableau2[DATE DE FIN]&gt;=AG$5,1,0)=1,Tableau2[MOTIF],""))</f>
        <v/>
      </c>
      <c r="AH31" s="11" t="str">
        <f t="array" aca="1" ref="AH31" ca="1">RegroupeTexte(IF(IF(Tableau2[NOM]=$B31,1,0)*IF(Tableau2[DATE DE DEBUT]&lt;=AH$5,1,0)*IF(Tableau2[DATE DE FIN]&gt;=AH$5,1,0)=1,Tableau2[MOTIF],""))</f>
        <v/>
      </c>
      <c r="AI31" s="11" t="str">
        <f t="array" aca="1" ref="AI31" ca="1">RegroupeTexte(IF(IF(Tableau2[NOM]=$B31,1,0)*IF(Tableau2[DATE DE DEBUT]&lt;=AI$5,1,0)*IF(Tableau2[DATE DE FIN]&gt;=AI$5,1,0)=1,Tableau2[MOTIF],""))</f>
        <v/>
      </c>
    </row>
    <row r="32" spans="1:35" ht="15.75" thickBot="1" x14ac:dyDescent="0.3">
      <c r="A32" s="6" t="s">
        <v>58</v>
      </c>
      <c r="B32" s="7" t="s">
        <v>31</v>
      </c>
      <c r="C32" s="7" t="s">
        <v>85</v>
      </c>
      <c r="D32" s="7" t="str">
        <f t="shared" si="7"/>
        <v>DIRECTION</v>
      </c>
      <c r="E32" s="11" t="str">
        <f t="array" aca="1" ref="E32" ca="1">RegroupeTexte(IF(IF(Tableau2[NOM]=$B32,1,0)*IF(Tableau2[DATE DE DEBUT]&lt;=E$5,1,0)*IF(Tableau2[DATE DE FIN]&gt;=E$5,1,0)=1,Tableau2[MOTIF],""))</f>
        <v/>
      </c>
      <c r="F32" s="11" t="str">
        <f t="array" aca="1" ref="F32" ca="1">RegroupeTexte(IF(IF(Tableau2[NOM]=$B32,1,0)*IF(Tableau2[DATE DE DEBUT]&lt;=F$5,1,0)*IF(Tableau2[DATE DE FIN]&gt;=F$5,1,0)=1,Tableau2[MOTIF],""))</f>
        <v/>
      </c>
      <c r="G32" s="11" t="str">
        <f t="array" aca="1" ref="G32" ca="1">RegroupeTexte(IF(IF(Tableau2[NOM]=$B32,1,0)*IF(Tableau2[DATE DE DEBUT]&lt;=G$5,1,0)*IF(Tableau2[DATE DE FIN]&gt;=G$5,1,0)=1,Tableau2[MOTIF],""))</f>
        <v/>
      </c>
      <c r="H32" s="11" t="str">
        <f t="array" aca="1" ref="H32" ca="1">RegroupeTexte(IF(IF(Tableau2[NOM]=$B32,1,0)*IF(Tableau2[DATE DE DEBUT]&lt;=H$5,1,0)*IF(Tableau2[DATE DE FIN]&gt;=H$5,1,0)=1,Tableau2[MOTIF],""))</f>
        <v/>
      </c>
      <c r="I32" s="11" t="str">
        <f t="array" aca="1" ref="I32" ca="1">RegroupeTexte(IF(IF(Tableau2[NOM]=$B32,1,0)*IF(Tableau2[DATE DE DEBUT]&lt;=I$5,1,0)*IF(Tableau2[DATE DE FIN]&gt;=I$5,1,0)=1,Tableau2[MOTIF],""))</f>
        <v/>
      </c>
      <c r="J32" s="11" t="str">
        <f t="array" aca="1" ref="J32" ca="1">RegroupeTexte(IF(IF(Tableau2[NOM]=$B32,1,0)*IF(Tableau2[DATE DE DEBUT]&lt;=J$5,1,0)*IF(Tableau2[DATE DE FIN]&gt;=J$5,1,0)=1,Tableau2[MOTIF],""))</f>
        <v/>
      </c>
      <c r="K32" s="11" t="str">
        <f t="array" aca="1" ref="K32" ca="1">RegroupeTexte(IF(IF(Tableau2[NOM]=$B32,1,0)*IF(Tableau2[DATE DE DEBUT]&lt;=K$5,1,0)*IF(Tableau2[DATE DE FIN]&gt;=K$5,1,0)=1,Tableau2[MOTIF],""))</f>
        <v/>
      </c>
      <c r="L32" s="11" t="str">
        <f t="array" aca="1" ref="L32" ca="1">RegroupeTexte(IF(IF(Tableau2[NOM]=$B32,1,0)*IF(Tableau2[DATE DE DEBUT]&lt;=L$5,1,0)*IF(Tableau2[DATE DE FIN]&gt;=L$5,1,0)=1,Tableau2[MOTIF],""))</f>
        <v/>
      </c>
      <c r="M32" s="11" t="str">
        <f t="array" aca="1" ref="M32" ca="1">RegroupeTexte(IF(IF(Tableau2[NOM]=$B32,1,0)*IF(Tableau2[DATE DE DEBUT]&lt;=M$5,1,0)*IF(Tableau2[DATE DE FIN]&gt;=M$5,1,0)=1,Tableau2[MOTIF],""))</f>
        <v/>
      </c>
      <c r="N32" s="11" t="str">
        <f t="array" aca="1" ref="N32" ca="1">RegroupeTexte(IF(IF(Tableau2[NOM]=$B32,1,0)*IF(Tableau2[DATE DE DEBUT]&lt;=N$5,1,0)*IF(Tableau2[DATE DE FIN]&gt;=N$5,1,0)=1,Tableau2[MOTIF],""))</f>
        <v/>
      </c>
      <c r="O32" s="11" t="str">
        <f t="array" aca="1" ref="O32" ca="1">RegroupeTexte(IF(IF(Tableau2[NOM]=$B32,1,0)*IF(Tableau2[DATE DE DEBUT]&lt;=O$5,1,0)*IF(Tableau2[DATE DE FIN]&gt;=O$5,1,0)=1,Tableau2[MOTIF],""))</f>
        <v/>
      </c>
      <c r="P32" s="11" t="str">
        <f t="array" aca="1" ref="P32" ca="1">RegroupeTexte(IF(IF(Tableau2[NOM]=$B32,1,0)*IF(Tableau2[DATE DE DEBUT]&lt;=P$5,1,0)*IF(Tableau2[DATE DE FIN]&gt;=P$5,1,0)=1,Tableau2[MOTIF],""))</f>
        <v/>
      </c>
      <c r="Q32" s="11" t="str">
        <f t="array" aca="1" ref="Q32" ca="1">RegroupeTexte(IF(IF(Tableau2[NOM]=$B32,1,0)*IF(Tableau2[DATE DE DEBUT]&lt;=Q$5,1,0)*IF(Tableau2[DATE DE FIN]&gt;=Q$5,1,0)=1,Tableau2[MOTIF],""))</f>
        <v/>
      </c>
      <c r="R32" s="11" t="str">
        <f t="array" aca="1" ref="R32" ca="1">RegroupeTexte(IF(IF(Tableau2[NOM]=$B32,1,0)*IF(Tableau2[DATE DE DEBUT]&lt;=R$5,1,0)*IF(Tableau2[DATE DE FIN]&gt;=R$5,1,0)=1,Tableau2[MOTIF],""))</f>
        <v/>
      </c>
      <c r="S32" s="11" t="str">
        <f t="array" aca="1" ref="S32" ca="1">RegroupeTexte(IF(IF(Tableau2[NOM]=$B32,1,0)*IF(Tableau2[DATE DE DEBUT]&lt;=S$5,1,0)*IF(Tableau2[DATE DE FIN]&gt;=S$5,1,0)=1,Tableau2[MOTIF],""))</f>
        <v/>
      </c>
      <c r="T32" s="11" t="str">
        <f t="array" aca="1" ref="T32" ca="1">RegroupeTexte(IF(IF(Tableau2[NOM]=$B32,1,0)*IF(Tableau2[DATE DE DEBUT]&lt;=T$5,1,0)*IF(Tableau2[DATE DE FIN]&gt;=T$5,1,0)=1,Tableau2[MOTIF],""))</f>
        <v/>
      </c>
      <c r="U32" s="11" t="str">
        <f t="array" aca="1" ref="U32" ca="1">RegroupeTexte(IF(IF(Tableau2[NOM]=$B32,1,0)*IF(Tableau2[DATE DE DEBUT]&lt;=U$5,1,0)*IF(Tableau2[DATE DE FIN]&gt;=U$5,1,0)=1,Tableau2[MOTIF],""))</f>
        <v/>
      </c>
      <c r="V32" s="11" t="str">
        <f t="array" aca="1" ref="V32" ca="1">RegroupeTexte(IF(IF(Tableau2[NOM]=$B32,1,0)*IF(Tableau2[DATE DE DEBUT]&lt;=V$5,1,0)*IF(Tableau2[DATE DE FIN]&gt;=V$5,1,0)=1,Tableau2[MOTIF],""))</f>
        <v/>
      </c>
      <c r="W32" s="11" t="str">
        <f t="array" aca="1" ref="W32" ca="1">RegroupeTexte(IF(IF(Tableau2[NOM]=$B32,1,0)*IF(Tableau2[DATE DE DEBUT]&lt;=W$5,1,0)*IF(Tableau2[DATE DE FIN]&gt;=W$5,1,0)=1,Tableau2[MOTIF],""))</f>
        <v/>
      </c>
      <c r="X32" s="11" t="str">
        <f t="array" aca="1" ref="X32" ca="1">RegroupeTexte(IF(IF(Tableau2[NOM]=$B32,1,0)*IF(Tableau2[DATE DE DEBUT]&lt;=X$5,1,0)*IF(Tableau2[DATE DE FIN]&gt;=X$5,1,0)=1,Tableau2[MOTIF],""))</f>
        <v/>
      </c>
      <c r="Y32" s="11" t="str">
        <f t="array" aca="1" ref="Y32" ca="1">RegroupeTexte(IF(IF(Tableau2[NOM]=$B32,1,0)*IF(Tableau2[DATE DE DEBUT]&lt;=Y$5,1,0)*IF(Tableau2[DATE DE FIN]&gt;=Y$5,1,0)=1,Tableau2[MOTIF],""))</f>
        <v/>
      </c>
      <c r="Z32" s="11" t="str">
        <f t="array" aca="1" ref="Z32" ca="1">RegroupeTexte(IF(IF(Tableau2[NOM]=$B32,1,0)*IF(Tableau2[DATE DE DEBUT]&lt;=Z$5,1,0)*IF(Tableau2[DATE DE FIN]&gt;=Z$5,1,0)=1,Tableau2[MOTIF],""))</f>
        <v/>
      </c>
      <c r="AA32" s="11" t="str">
        <f t="array" aca="1" ref="AA32" ca="1">RegroupeTexte(IF(IF(Tableau2[NOM]=$B32,1,0)*IF(Tableau2[DATE DE DEBUT]&lt;=AA$5,1,0)*IF(Tableau2[DATE DE FIN]&gt;=AA$5,1,0)=1,Tableau2[MOTIF],""))</f>
        <v/>
      </c>
      <c r="AB32" s="11" t="str">
        <f t="array" aca="1" ref="AB32" ca="1">RegroupeTexte(IF(IF(Tableau2[NOM]=$B32,1,0)*IF(Tableau2[DATE DE DEBUT]&lt;=AB$5,1,0)*IF(Tableau2[DATE DE FIN]&gt;=AB$5,1,0)=1,Tableau2[MOTIF],""))</f>
        <v/>
      </c>
      <c r="AC32" s="11" t="str">
        <f t="array" aca="1" ref="AC32" ca="1">RegroupeTexte(IF(IF(Tableau2[NOM]=$B32,1,0)*IF(Tableau2[DATE DE DEBUT]&lt;=AC$5,1,0)*IF(Tableau2[DATE DE FIN]&gt;=AC$5,1,0)=1,Tableau2[MOTIF],""))</f>
        <v/>
      </c>
      <c r="AD32" s="11" t="str">
        <f t="array" aca="1" ref="AD32" ca="1">RegroupeTexte(IF(IF(Tableau2[NOM]=$B32,1,0)*IF(Tableau2[DATE DE DEBUT]&lt;=AD$5,1,0)*IF(Tableau2[DATE DE FIN]&gt;=AD$5,1,0)=1,Tableau2[MOTIF],""))</f>
        <v/>
      </c>
      <c r="AE32" s="11" t="str">
        <f t="array" aca="1" ref="AE32" ca="1">RegroupeTexte(IF(IF(Tableau2[NOM]=$B32,1,0)*IF(Tableau2[DATE DE DEBUT]&lt;=AE$5,1,0)*IF(Tableau2[DATE DE FIN]&gt;=AE$5,1,0)=1,Tableau2[MOTIF],""))</f>
        <v/>
      </c>
      <c r="AF32" s="11" t="str">
        <f t="array" aca="1" ref="AF32" ca="1">RegroupeTexte(IF(IF(Tableau2[NOM]=$B32,1,0)*IF(Tableau2[DATE DE DEBUT]&lt;=AF$5,1,0)*IF(Tableau2[DATE DE FIN]&gt;=AF$5,1,0)=1,Tableau2[MOTIF],""))</f>
        <v/>
      </c>
      <c r="AG32" s="11" t="str">
        <f t="array" aca="1" ref="AG32" ca="1">RegroupeTexte(IF(IF(Tableau2[NOM]=$B32,1,0)*IF(Tableau2[DATE DE DEBUT]&lt;=AG$5,1,0)*IF(Tableau2[DATE DE FIN]&gt;=AG$5,1,0)=1,Tableau2[MOTIF],""))</f>
        <v/>
      </c>
      <c r="AH32" s="11" t="str">
        <f t="array" aca="1" ref="AH32" ca="1">RegroupeTexte(IF(IF(Tableau2[NOM]=$B32,1,0)*IF(Tableau2[DATE DE DEBUT]&lt;=AH$5,1,0)*IF(Tableau2[DATE DE FIN]&gt;=AH$5,1,0)=1,Tableau2[MOTIF],""))</f>
        <v/>
      </c>
      <c r="AI32" s="11" t="str">
        <f t="array" aca="1" ref="AI32" ca="1">RegroupeTexte(IF(IF(Tableau2[NOM]=$B32,1,0)*IF(Tableau2[DATE DE DEBUT]&lt;=AI$5,1,0)*IF(Tableau2[DATE DE FIN]&gt;=AI$5,1,0)=1,Tableau2[MOTIF],""))</f>
        <v/>
      </c>
    </row>
    <row r="33" spans="1:35" x14ac:dyDescent="0.25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</row>
    <row r="34" spans="1:35" hidden="1" x14ac:dyDescent="0.25">
      <c r="E34" s="13">
        <f ca="1">SUMPRODUCT((SUBTOTAL(3,OFFSET(E$6:E$32,ROW(E$6:E$32)-MIN(ROW(E$6:E$32)),,1)))*(E$6:E$32="PERM"))</f>
        <v>0</v>
      </c>
      <c r="F34" s="13">
        <f t="shared" ref="F34:AI34" ca="1" si="8">SUMPRODUCT((SUBTOTAL(3,OFFSET(F$6:F$32,ROW(F$6:F$32)-MIN(ROW(F$6:F$32)),,1)))*(F$6:F$32="PERM"))</f>
        <v>1</v>
      </c>
      <c r="G34" s="13">
        <f t="shared" ca="1" si="8"/>
        <v>1</v>
      </c>
      <c r="H34" s="13">
        <f t="shared" ca="1" si="8"/>
        <v>1</v>
      </c>
      <c r="I34" s="13">
        <f t="shared" ca="1" si="8"/>
        <v>1</v>
      </c>
      <c r="J34" s="13">
        <f t="shared" ca="1" si="8"/>
        <v>0</v>
      </c>
      <c r="K34" s="13">
        <f t="shared" ca="1" si="8"/>
        <v>0</v>
      </c>
      <c r="L34" s="13">
        <f t="shared" ca="1" si="8"/>
        <v>0</v>
      </c>
      <c r="M34" s="13">
        <f t="shared" ca="1" si="8"/>
        <v>0</v>
      </c>
      <c r="N34" s="13">
        <f t="shared" ca="1" si="8"/>
        <v>0</v>
      </c>
      <c r="O34" s="13">
        <f t="shared" ca="1" si="8"/>
        <v>0</v>
      </c>
      <c r="P34" s="13">
        <f t="shared" ca="1" si="8"/>
        <v>0</v>
      </c>
      <c r="Q34" s="13">
        <f t="shared" ca="1" si="8"/>
        <v>0</v>
      </c>
      <c r="R34" s="13">
        <f t="shared" ca="1" si="8"/>
        <v>0</v>
      </c>
      <c r="S34" s="13">
        <f t="shared" ca="1" si="8"/>
        <v>0</v>
      </c>
      <c r="T34" s="13">
        <f t="shared" ca="1" si="8"/>
        <v>0</v>
      </c>
      <c r="U34" s="13">
        <f t="shared" ca="1" si="8"/>
        <v>0</v>
      </c>
      <c r="V34" s="13">
        <f t="shared" ca="1" si="8"/>
        <v>0</v>
      </c>
      <c r="W34" s="13">
        <f t="shared" ca="1" si="8"/>
        <v>0</v>
      </c>
      <c r="X34" s="13">
        <f t="shared" ca="1" si="8"/>
        <v>0</v>
      </c>
      <c r="Y34" s="13">
        <f t="shared" ca="1" si="8"/>
        <v>0</v>
      </c>
      <c r="Z34" s="13">
        <f t="shared" ca="1" si="8"/>
        <v>0</v>
      </c>
      <c r="AA34" s="13">
        <f t="shared" ca="1" si="8"/>
        <v>0</v>
      </c>
      <c r="AB34" s="13">
        <f t="shared" ca="1" si="8"/>
        <v>0</v>
      </c>
      <c r="AC34" s="13">
        <f t="shared" ca="1" si="8"/>
        <v>0</v>
      </c>
      <c r="AD34" s="13">
        <f t="shared" ca="1" si="8"/>
        <v>0</v>
      </c>
      <c r="AE34" s="13">
        <f t="shared" ca="1" si="8"/>
        <v>0</v>
      </c>
      <c r="AF34" s="13">
        <f t="shared" ca="1" si="8"/>
        <v>0</v>
      </c>
      <c r="AG34" s="13">
        <f t="shared" ca="1" si="8"/>
        <v>0</v>
      </c>
      <c r="AH34" s="13">
        <f t="shared" ca="1" si="8"/>
        <v>0</v>
      </c>
      <c r="AI34" s="13">
        <f t="shared" ca="1" si="8"/>
        <v>0</v>
      </c>
    </row>
    <row r="35" spans="1:35" hidden="1" x14ac:dyDescent="0.25">
      <c r="E35" s="13">
        <f ca="1">SUMPRODUCT((SUBTOTAL(3,OFFSET(E$6:E$32,ROW(E$6:E$32)-MIN(ROW(E$6:E$32)),,1)))*(E$6:E$32="PREV-P"))</f>
        <v>0</v>
      </c>
      <c r="F35" s="13">
        <f t="shared" ref="F35:AI35" ca="1" si="9">SUMPRODUCT((SUBTOTAL(3,OFFSET(F$6:F$32,ROW(F$6:F$32)-MIN(ROW(F$6:F$32)),,1)))*(F$6:F$32="PREV-P"))</f>
        <v>1</v>
      </c>
      <c r="G35" s="13">
        <f t="shared" ca="1" si="9"/>
        <v>1</v>
      </c>
      <c r="H35" s="13">
        <f t="shared" ca="1" si="9"/>
        <v>1</v>
      </c>
      <c r="I35" s="13">
        <f t="shared" ca="1" si="9"/>
        <v>1</v>
      </c>
      <c r="J35" s="13">
        <f t="shared" ca="1" si="9"/>
        <v>0</v>
      </c>
      <c r="K35" s="13">
        <f t="shared" ca="1" si="9"/>
        <v>0</v>
      </c>
      <c r="L35" s="13">
        <f t="shared" ca="1" si="9"/>
        <v>0</v>
      </c>
      <c r="M35" s="13">
        <f t="shared" ca="1" si="9"/>
        <v>0</v>
      </c>
      <c r="N35" s="13">
        <f t="shared" ca="1" si="9"/>
        <v>0</v>
      </c>
      <c r="O35" s="13">
        <f t="shared" ca="1" si="9"/>
        <v>0</v>
      </c>
      <c r="P35" s="13">
        <f t="shared" ca="1" si="9"/>
        <v>0</v>
      </c>
      <c r="Q35" s="13">
        <f t="shared" ca="1" si="9"/>
        <v>0</v>
      </c>
      <c r="R35" s="13">
        <f t="shared" ca="1" si="9"/>
        <v>0</v>
      </c>
      <c r="S35" s="13">
        <f t="shared" ca="1" si="9"/>
        <v>0</v>
      </c>
      <c r="T35" s="13">
        <f t="shared" ca="1" si="9"/>
        <v>0</v>
      </c>
      <c r="U35" s="13">
        <f t="shared" ca="1" si="9"/>
        <v>0</v>
      </c>
      <c r="V35" s="13">
        <f t="shared" ca="1" si="9"/>
        <v>0</v>
      </c>
      <c r="W35" s="13">
        <f t="shared" ca="1" si="9"/>
        <v>0</v>
      </c>
      <c r="X35" s="13">
        <f t="shared" ca="1" si="9"/>
        <v>0</v>
      </c>
      <c r="Y35" s="13">
        <f t="shared" ca="1" si="9"/>
        <v>0</v>
      </c>
      <c r="Z35" s="13">
        <f t="shared" ca="1" si="9"/>
        <v>0</v>
      </c>
      <c r="AA35" s="13">
        <f t="shared" ca="1" si="9"/>
        <v>0</v>
      </c>
      <c r="AB35" s="13">
        <f t="shared" ca="1" si="9"/>
        <v>0</v>
      </c>
      <c r="AC35" s="13">
        <f t="shared" ca="1" si="9"/>
        <v>0</v>
      </c>
      <c r="AD35" s="13">
        <f t="shared" ca="1" si="9"/>
        <v>0</v>
      </c>
      <c r="AE35" s="13">
        <f t="shared" ca="1" si="9"/>
        <v>0</v>
      </c>
      <c r="AF35" s="13">
        <f t="shared" ca="1" si="9"/>
        <v>0</v>
      </c>
      <c r="AG35" s="13">
        <f t="shared" ca="1" si="9"/>
        <v>0</v>
      </c>
      <c r="AH35" s="13">
        <f t="shared" ca="1" si="9"/>
        <v>0</v>
      </c>
      <c r="AI35" s="13">
        <f t="shared" ca="1" si="9"/>
        <v>0</v>
      </c>
    </row>
    <row r="36" spans="1:35" hidden="1" x14ac:dyDescent="0.25">
      <c r="E36" s="13">
        <f ca="1">SUMPRODUCT((SUBTOTAL(3,OFFSET(E$6:E$32,ROW(E$6:E$32)-MIN(ROW(E$6:E$32)),,1)))*(E$6:E$32="PREV-R"))</f>
        <v>0</v>
      </c>
      <c r="F36" s="13">
        <f t="shared" ref="F36:AI36" ca="1" si="10">SUMPRODUCT((SUBTOTAL(3,OFFSET(F$6:F$32,ROW(F$6:F$32)-MIN(ROW(F$6:F$32)),,1)))*(F$6:F$32="PREV-R"))</f>
        <v>1</v>
      </c>
      <c r="G36" s="13">
        <f t="shared" ca="1" si="10"/>
        <v>1</v>
      </c>
      <c r="H36" s="13">
        <f t="shared" ca="1" si="10"/>
        <v>1</v>
      </c>
      <c r="I36" s="13">
        <f t="shared" ca="1" si="10"/>
        <v>1</v>
      </c>
      <c r="J36" s="13">
        <f t="shared" ca="1" si="10"/>
        <v>0</v>
      </c>
      <c r="K36" s="13">
        <f t="shared" ca="1" si="10"/>
        <v>0</v>
      </c>
      <c r="L36" s="13">
        <f t="shared" ca="1" si="10"/>
        <v>0</v>
      </c>
      <c r="M36" s="13">
        <f t="shared" ca="1" si="10"/>
        <v>0</v>
      </c>
      <c r="N36" s="13">
        <f t="shared" ca="1" si="10"/>
        <v>0</v>
      </c>
      <c r="O36" s="13">
        <f t="shared" ca="1" si="10"/>
        <v>0</v>
      </c>
      <c r="P36" s="13">
        <f t="shared" ca="1" si="10"/>
        <v>0</v>
      </c>
      <c r="Q36" s="13">
        <f t="shared" ca="1" si="10"/>
        <v>0</v>
      </c>
      <c r="R36" s="13">
        <f t="shared" ca="1" si="10"/>
        <v>0</v>
      </c>
      <c r="S36" s="13">
        <f t="shared" ca="1" si="10"/>
        <v>0</v>
      </c>
      <c r="T36" s="13">
        <f t="shared" ca="1" si="10"/>
        <v>0</v>
      </c>
      <c r="U36" s="13">
        <f t="shared" ca="1" si="10"/>
        <v>0</v>
      </c>
      <c r="V36" s="13">
        <f t="shared" ca="1" si="10"/>
        <v>0</v>
      </c>
      <c r="W36" s="13">
        <f t="shared" ca="1" si="10"/>
        <v>0</v>
      </c>
      <c r="X36" s="13">
        <f t="shared" ca="1" si="10"/>
        <v>0</v>
      </c>
      <c r="Y36" s="13">
        <f t="shared" ca="1" si="10"/>
        <v>0</v>
      </c>
      <c r="Z36" s="13">
        <f t="shared" ca="1" si="10"/>
        <v>0</v>
      </c>
      <c r="AA36" s="13">
        <f t="shared" ca="1" si="10"/>
        <v>0</v>
      </c>
      <c r="AB36" s="13">
        <f t="shared" ca="1" si="10"/>
        <v>0</v>
      </c>
      <c r="AC36" s="13">
        <f t="shared" ca="1" si="10"/>
        <v>0</v>
      </c>
      <c r="AD36" s="13">
        <f t="shared" ca="1" si="10"/>
        <v>0</v>
      </c>
      <c r="AE36" s="13">
        <f t="shared" ca="1" si="10"/>
        <v>0</v>
      </c>
      <c r="AF36" s="13">
        <f t="shared" ca="1" si="10"/>
        <v>0</v>
      </c>
      <c r="AG36" s="13">
        <f t="shared" ca="1" si="10"/>
        <v>0</v>
      </c>
      <c r="AH36" s="13">
        <f t="shared" ca="1" si="10"/>
        <v>0</v>
      </c>
      <c r="AI36" s="13">
        <f t="shared" ca="1" si="10"/>
        <v>0</v>
      </c>
    </row>
    <row r="37" spans="1:35" hidden="1" x14ac:dyDescent="0.25">
      <c r="E37" s="13">
        <f ca="1">SUMPRODUCT((SUBTOTAL(3,OFFSET(E$6:E$32,ROW(E$6:E$32)-MIN(ROW(E$6:E$32)),,1)))*(E$6:E$32="PCP RTT"))</f>
        <v>0</v>
      </c>
      <c r="F37" s="13">
        <f t="shared" ref="F37:AI37" ca="1" si="11">SUMPRODUCT((SUBTOTAL(3,OFFSET(F$6:F$32,ROW(F$6:F$32)-MIN(ROW(F$6:F$32)),,1)))*(F$6:F$32="PCP RTT"))</f>
        <v>1</v>
      </c>
      <c r="G37" s="13">
        <f t="shared" ca="1" si="11"/>
        <v>1</v>
      </c>
      <c r="H37" s="13">
        <f t="shared" ca="1" si="11"/>
        <v>1</v>
      </c>
      <c r="I37" s="13">
        <f t="shared" ca="1" si="11"/>
        <v>1</v>
      </c>
      <c r="J37" s="13">
        <f t="shared" ca="1" si="11"/>
        <v>0</v>
      </c>
      <c r="K37" s="13">
        <f t="shared" ca="1" si="11"/>
        <v>0</v>
      </c>
      <c r="L37" s="13">
        <f t="shared" ca="1" si="11"/>
        <v>0</v>
      </c>
      <c r="M37" s="13">
        <f t="shared" ca="1" si="11"/>
        <v>0</v>
      </c>
      <c r="N37" s="13">
        <f t="shared" ca="1" si="11"/>
        <v>0</v>
      </c>
      <c r="O37" s="13">
        <f t="shared" ca="1" si="11"/>
        <v>0</v>
      </c>
      <c r="P37" s="13">
        <f t="shared" ca="1" si="11"/>
        <v>0</v>
      </c>
      <c r="Q37" s="13">
        <f t="shared" ca="1" si="11"/>
        <v>0</v>
      </c>
      <c r="R37" s="13">
        <f t="shared" ca="1" si="11"/>
        <v>0</v>
      </c>
      <c r="S37" s="13">
        <f t="shared" ca="1" si="11"/>
        <v>0</v>
      </c>
      <c r="T37" s="13">
        <f t="shared" ca="1" si="11"/>
        <v>0</v>
      </c>
      <c r="U37" s="13">
        <f t="shared" ca="1" si="11"/>
        <v>0</v>
      </c>
      <c r="V37" s="13">
        <f t="shared" ca="1" si="11"/>
        <v>0</v>
      </c>
      <c r="W37" s="13">
        <f t="shared" ca="1" si="11"/>
        <v>0</v>
      </c>
      <c r="X37" s="13">
        <f t="shared" ca="1" si="11"/>
        <v>0</v>
      </c>
      <c r="Y37" s="13">
        <f t="shared" ca="1" si="11"/>
        <v>0</v>
      </c>
      <c r="Z37" s="13">
        <f t="shared" ca="1" si="11"/>
        <v>0</v>
      </c>
      <c r="AA37" s="13">
        <f t="shared" ca="1" si="11"/>
        <v>0</v>
      </c>
      <c r="AB37" s="13">
        <f t="shared" ca="1" si="11"/>
        <v>0</v>
      </c>
      <c r="AC37" s="13">
        <f t="shared" ca="1" si="11"/>
        <v>0</v>
      </c>
      <c r="AD37" s="13">
        <f t="shared" ca="1" si="11"/>
        <v>0</v>
      </c>
      <c r="AE37" s="13">
        <f t="shared" ca="1" si="11"/>
        <v>0</v>
      </c>
      <c r="AF37" s="13">
        <f t="shared" ca="1" si="11"/>
        <v>0</v>
      </c>
      <c r="AG37" s="13">
        <f t="shared" ca="1" si="11"/>
        <v>0</v>
      </c>
      <c r="AH37" s="13">
        <f t="shared" ca="1" si="11"/>
        <v>0</v>
      </c>
      <c r="AI37" s="13">
        <f t="shared" ca="1" si="11"/>
        <v>0</v>
      </c>
    </row>
    <row r="38" spans="1:35" hidden="1" x14ac:dyDescent="0.25">
      <c r="E38" s="13">
        <f ca="1">SUMPRODUCT((SUBTOTAL(3,OFFSET(E$6:E$32,ROW(E$6:E$32)-MIN(ROW(E$6:E$32)),,1)))*(E$6:E$32="MISSION"))</f>
        <v>0</v>
      </c>
      <c r="F38" s="13">
        <f t="shared" ref="F38:AI38" ca="1" si="12">SUMPRODUCT((SUBTOTAL(3,OFFSET(F$6:F$32,ROW(F$6:F$32)-MIN(ROW(F$6:F$32)),,1)))*(F$6:F$32="MISSION"))</f>
        <v>1</v>
      </c>
      <c r="G38" s="13">
        <f t="shared" ca="1" si="12"/>
        <v>1</v>
      </c>
      <c r="H38" s="13">
        <f t="shared" ca="1" si="12"/>
        <v>1</v>
      </c>
      <c r="I38" s="13">
        <f t="shared" ca="1" si="12"/>
        <v>1</v>
      </c>
      <c r="J38" s="13">
        <f t="shared" ca="1" si="12"/>
        <v>0</v>
      </c>
      <c r="K38" s="13">
        <f t="shared" ca="1" si="12"/>
        <v>0</v>
      </c>
      <c r="L38" s="13">
        <f t="shared" ca="1" si="12"/>
        <v>1</v>
      </c>
      <c r="M38" s="13">
        <f t="shared" ca="1" si="12"/>
        <v>1</v>
      </c>
      <c r="N38" s="13">
        <f t="shared" ca="1" si="12"/>
        <v>1</v>
      </c>
      <c r="O38" s="13">
        <f t="shared" ca="1" si="12"/>
        <v>1</v>
      </c>
      <c r="P38" s="13">
        <f t="shared" ca="1" si="12"/>
        <v>0</v>
      </c>
      <c r="Q38" s="13">
        <f t="shared" ca="1" si="12"/>
        <v>0</v>
      </c>
      <c r="R38" s="13">
        <f t="shared" ca="1" si="12"/>
        <v>0</v>
      </c>
      <c r="S38" s="13">
        <f t="shared" ca="1" si="12"/>
        <v>0</v>
      </c>
      <c r="T38" s="13">
        <f t="shared" ca="1" si="12"/>
        <v>0</v>
      </c>
      <c r="U38" s="13">
        <f t="shared" ca="1" si="12"/>
        <v>0</v>
      </c>
      <c r="V38" s="13">
        <f t="shared" ca="1" si="12"/>
        <v>0</v>
      </c>
      <c r="W38" s="13">
        <f t="shared" ca="1" si="12"/>
        <v>0</v>
      </c>
      <c r="X38" s="13">
        <f t="shared" ca="1" si="12"/>
        <v>0</v>
      </c>
      <c r="Y38" s="13">
        <f t="shared" ca="1" si="12"/>
        <v>0</v>
      </c>
      <c r="Z38" s="13">
        <f t="shared" ca="1" si="12"/>
        <v>0</v>
      </c>
      <c r="AA38" s="13">
        <f t="shared" ca="1" si="12"/>
        <v>0</v>
      </c>
      <c r="AB38" s="13">
        <f t="shared" ca="1" si="12"/>
        <v>0</v>
      </c>
      <c r="AC38" s="13">
        <f t="shared" ca="1" si="12"/>
        <v>0</v>
      </c>
      <c r="AD38" s="13">
        <f t="shared" ca="1" si="12"/>
        <v>0</v>
      </c>
      <c r="AE38" s="13">
        <f t="shared" ca="1" si="12"/>
        <v>0</v>
      </c>
      <c r="AF38" s="13">
        <f t="shared" ca="1" si="12"/>
        <v>0</v>
      </c>
      <c r="AG38" s="13">
        <f t="shared" ca="1" si="12"/>
        <v>0</v>
      </c>
      <c r="AH38" s="13">
        <f t="shared" ca="1" si="12"/>
        <v>0</v>
      </c>
      <c r="AI38" s="13">
        <f t="shared" ca="1" si="12"/>
        <v>0</v>
      </c>
    </row>
    <row r="39" spans="1:35" hidden="1" x14ac:dyDescent="0.25">
      <c r="E39" s="13">
        <f ca="1">SUMPRODUCT((SUBTOTAL(3,OFFSET(E$6:E$32,ROW(E$6:E$32)-MIN(ROW(E$6:E$32)),,1)))*(E$6:E$32="RECUP"))</f>
        <v>0</v>
      </c>
      <c r="F39" s="13">
        <f t="shared" ref="F39:AI39" ca="1" si="13">SUMPRODUCT((SUBTOTAL(3,OFFSET(F$6:F$32,ROW(F$6:F$32)-MIN(ROW(F$6:F$32)),,1)))*(F$6:F$32="RECUP"))</f>
        <v>1</v>
      </c>
      <c r="G39" s="13">
        <f t="shared" ca="1" si="13"/>
        <v>1</v>
      </c>
      <c r="H39" s="13">
        <f t="shared" ca="1" si="13"/>
        <v>1</v>
      </c>
      <c r="I39" s="13">
        <f t="shared" ca="1" si="13"/>
        <v>1</v>
      </c>
      <c r="J39" s="13">
        <f t="shared" ca="1" si="13"/>
        <v>0</v>
      </c>
      <c r="K39" s="13">
        <f t="shared" ca="1" si="13"/>
        <v>0</v>
      </c>
      <c r="L39" s="13">
        <f t="shared" ca="1" si="13"/>
        <v>0</v>
      </c>
      <c r="M39" s="13">
        <f t="shared" ca="1" si="13"/>
        <v>0</v>
      </c>
      <c r="N39" s="13">
        <f t="shared" ca="1" si="13"/>
        <v>0</v>
      </c>
      <c r="O39" s="13">
        <f t="shared" ca="1" si="13"/>
        <v>0</v>
      </c>
      <c r="P39" s="13">
        <f t="shared" ca="1" si="13"/>
        <v>0</v>
      </c>
      <c r="Q39" s="13">
        <f t="shared" ca="1" si="13"/>
        <v>0</v>
      </c>
      <c r="R39" s="13">
        <f t="shared" ca="1" si="13"/>
        <v>0</v>
      </c>
      <c r="S39" s="13">
        <f t="shared" ca="1" si="13"/>
        <v>0</v>
      </c>
      <c r="T39" s="13">
        <f t="shared" ca="1" si="13"/>
        <v>0</v>
      </c>
      <c r="U39" s="13">
        <f t="shared" ca="1" si="13"/>
        <v>0</v>
      </c>
      <c r="V39" s="13">
        <f t="shared" ca="1" si="13"/>
        <v>0</v>
      </c>
      <c r="W39" s="13">
        <f t="shared" ca="1" si="13"/>
        <v>0</v>
      </c>
      <c r="X39" s="13">
        <f t="shared" ca="1" si="13"/>
        <v>0</v>
      </c>
      <c r="Y39" s="13">
        <f t="shared" ca="1" si="13"/>
        <v>0</v>
      </c>
      <c r="Z39" s="13">
        <f t="shared" ca="1" si="13"/>
        <v>0</v>
      </c>
      <c r="AA39" s="13">
        <f t="shared" ca="1" si="13"/>
        <v>0</v>
      </c>
      <c r="AB39" s="13">
        <f t="shared" ca="1" si="13"/>
        <v>0</v>
      </c>
      <c r="AC39" s="13">
        <f t="shared" ca="1" si="13"/>
        <v>0</v>
      </c>
      <c r="AD39" s="13">
        <f t="shared" ca="1" si="13"/>
        <v>0</v>
      </c>
      <c r="AE39" s="13">
        <f t="shared" ca="1" si="13"/>
        <v>0</v>
      </c>
      <c r="AF39" s="13">
        <f t="shared" ca="1" si="13"/>
        <v>0</v>
      </c>
      <c r="AG39" s="13">
        <f t="shared" ca="1" si="13"/>
        <v>0</v>
      </c>
      <c r="AH39" s="13">
        <f t="shared" ca="1" si="13"/>
        <v>0</v>
      </c>
      <c r="AI39" s="13">
        <f t="shared" ca="1" si="13"/>
        <v>0</v>
      </c>
    </row>
    <row r="40" spans="1:35" hidden="1" x14ac:dyDescent="0.25">
      <c r="E40" s="13">
        <f ca="1">SUMPRODUCT((SUBTOTAL(3,OFFSET(E$6:E$32,ROW(E$6:E$32)-MIN(ROW(E$6:E$32)),,1)))*(E$6:E$32="OPINT"))</f>
        <v>0</v>
      </c>
      <c r="F40" s="13">
        <f t="shared" ref="F40:AI40" ca="1" si="14">SUMPRODUCT((SUBTOTAL(3,OFFSET(F$6:F$32,ROW(F$6:F$32)-MIN(ROW(F$6:F$32)),,1)))*(F$6:F$32="OPINT"))</f>
        <v>1</v>
      </c>
      <c r="G40" s="13">
        <f t="shared" ca="1" si="14"/>
        <v>1</v>
      </c>
      <c r="H40" s="13">
        <f t="shared" ca="1" si="14"/>
        <v>1</v>
      </c>
      <c r="I40" s="13">
        <f t="shared" ca="1" si="14"/>
        <v>1</v>
      </c>
      <c r="J40" s="13">
        <f t="shared" ca="1" si="14"/>
        <v>0</v>
      </c>
      <c r="K40" s="13">
        <f t="shared" ca="1" si="14"/>
        <v>0</v>
      </c>
      <c r="L40" s="13">
        <f t="shared" ca="1" si="14"/>
        <v>0</v>
      </c>
      <c r="M40" s="13">
        <f t="shared" ca="1" si="14"/>
        <v>0</v>
      </c>
      <c r="N40" s="13">
        <f t="shared" ca="1" si="14"/>
        <v>0</v>
      </c>
      <c r="O40" s="13">
        <f t="shared" ca="1" si="14"/>
        <v>0</v>
      </c>
      <c r="P40" s="13">
        <f t="shared" ca="1" si="14"/>
        <v>0</v>
      </c>
      <c r="Q40" s="13">
        <f t="shared" ca="1" si="14"/>
        <v>0</v>
      </c>
      <c r="R40" s="13">
        <f t="shared" ca="1" si="14"/>
        <v>0</v>
      </c>
      <c r="S40" s="13">
        <f t="shared" ca="1" si="14"/>
        <v>0</v>
      </c>
      <c r="T40" s="13">
        <f t="shared" ca="1" si="14"/>
        <v>0</v>
      </c>
      <c r="U40" s="13">
        <f t="shared" ca="1" si="14"/>
        <v>0</v>
      </c>
      <c r="V40" s="13">
        <f t="shared" ca="1" si="14"/>
        <v>0</v>
      </c>
      <c r="W40" s="13">
        <f t="shared" ca="1" si="14"/>
        <v>0</v>
      </c>
      <c r="X40" s="13">
        <f t="shared" ca="1" si="14"/>
        <v>0</v>
      </c>
      <c r="Y40" s="13">
        <f t="shared" ca="1" si="14"/>
        <v>0</v>
      </c>
      <c r="Z40" s="13">
        <f t="shared" ca="1" si="14"/>
        <v>0</v>
      </c>
      <c r="AA40" s="13">
        <f t="shared" ca="1" si="14"/>
        <v>0</v>
      </c>
      <c r="AB40" s="13">
        <f t="shared" ca="1" si="14"/>
        <v>0</v>
      </c>
      <c r="AC40" s="13">
        <f t="shared" ca="1" si="14"/>
        <v>0</v>
      </c>
      <c r="AD40" s="13">
        <f t="shared" ca="1" si="14"/>
        <v>0</v>
      </c>
      <c r="AE40" s="13">
        <f t="shared" ca="1" si="14"/>
        <v>0</v>
      </c>
      <c r="AF40" s="13">
        <f t="shared" ca="1" si="14"/>
        <v>0</v>
      </c>
      <c r="AG40" s="13">
        <f t="shared" ca="1" si="14"/>
        <v>0</v>
      </c>
      <c r="AH40" s="13">
        <f t="shared" ca="1" si="14"/>
        <v>0</v>
      </c>
      <c r="AI40" s="13">
        <f t="shared" ca="1" si="14"/>
        <v>0</v>
      </c>
    </row>
    <row r="41" spans="1:35" hidden="1" x14ac:dyDescent="0.25">
      <c r="E41" s="13">
        <f ca="1">SUMPRODUCT((SUBTOTAL(3,OFFSET(E$6:E$32,ROW(E$6:E$32)-MIN(ROW(E$6:E$32)),,1)))*(E$6:E$32="OPEX"))</f>
        <v>0</v>
      </c>
      <c r="F41" s="13">
        <f t="shared" ref="F41:AI41" ca="1" si="15">SUMPRODUCT((SUBTOTAL(3,OFFSET(F$6:F$32,ROW(F$6:F$32)-MIN(ROW(F$6:F$32)),,1)))*(F$6:F$32="OPEX"))</f>
        <v>1</v>
      </c>
      <c r="G41" s="13">
        <f t="shared" ca="1" si="15"/>
        <v>1</v>
      </c>
      <c r="H41" s="13">
        <f t="shared" ca="1" si="15"/>
        <v>1</v>
      </c>
      <c r="I41" s="13">
        <f t="shared" ca="1" si="15"/>
        <v>1</v>
      </c>
      <c r="J41" s="13">
        <f t="shared" ca="1" si="15"/>
        <v>0</v>
      </c>
      <c r="K41" s="13">
        <f t="shared" ca="1" si="15"/>
        <v>0</v>
      </c>
      <c r="L41" s="13">
        <f t="shared" ca="1" si="15"/>
        <v>0</v>
      </c>
      <c r="M41" s="13">
        <f t="shared" ca="1" si="15"/>
        <v>0</v>
      </c>
      <c r="N41" s="13">
        <f t="shared" ca="1" si="15"/>
        <v>0</v>
      </c>
      <c r="O41" s="13">
        <f t="shared" ca="1" si="15"/>
        <v>0</v>
      </c>
      <c r="P41" s="13">
        <f t="shared" ca="1" si="15"/>
        <v>0</v>
      </c>
      <c r="Q41" s="13">
        <f t="shared" ca="1" si="15"/>
        <v>0</v>
      </c>
      <c r="R41" s="13">
        <f t="shared" ca="1" si="15"/>
        <v>0</v>
      </c>
      <c r="S41" s="13">
        <f t="shared" ca="1" si="15"/>
        <v>0</v>
      </c>
      <c r="T41" s="13">
        <f t="shared" ca="1" si="15"/>
        <v>0</v>
      </c>
      <c r="U41" s="13">
        <f t="shared" ca="1" si="15"/>
        <v>0</v>
      </c>
      <c r="V41" s="13">
        <f t="shared" ca="1" si="15"/>
        <v>0</v>
      </c>
      <c r="W41" s="13">
        <f t="shared" ca="1" si="15"/>
        <v>0</v>
      </c>
      <c r="X41" s="13">
        <f t="shared" ca="1" si="15"/>
        <v>0</v>
      </c>
      <c r="Y41" s="13">
        <f t="shared" ca="1" si="15"/>
        <v>0</v>
      </c>
      <c r="Z41" s="13">
        <f t="shared" ca="1" si="15"/>
        <v>0</v>
      </c>
      <c r="AA41" s="13">
        <f t="shared" ca="1" si="15"/>
        <v>0</v>
      </c>
      <c r="AB41" s="13">
        <f t="shared" ca="1" si="15"/>
        <v>0</v>
      </c>
      <c r="AC41" s="13">
        <f t="shared" ca="1" si="15"/>
        <v>0</v>
      </c>
      <c r="AD41" s="13">
        <f t="shared" ca="1" si="15"/>
        <v>0</v>
      </c>
      <c r="AE41" s="13">
        <f t="shared" ca="1" si="15"/>
        <v>0</v>
      </c>
      <c r="AF41" s="13">
        <f t="shared" ca="1" si="15"/>
        <v>0</v>
      </c>
      <c r="AG41" s="13">
        <f t="shared" ca="1" si="15"/>
        <v>0</v>
      </c>
      <c r="AH41" s="13">
        <f t="shared" ca="1" si="15"/>
        <v>0</v>
      </c>
      <c r="AI41" s="13">
        <f t="shared" ca="1" si="15"/>
        <v>0</v>
      </c>
    </row>
    <row r="42" spans="1:35" hidden="1" x14ac:dyDescent="0.25">
      <c r="E42" s="13">
        <f ca="1">SUMPRODUCT((SUBTOTAL(3,OFFSET(E$6:E$32,ROW(E$6:E$32)-MIN(ROW(E$6:E$32)),,1)))*(E$6:E$32="STAGE"))</f>
        <v>0</v>
      </c>
      <c r="F42" s="13">
        <f t="shared" ref="F42:AI42" ca="1" si="16">SUMPRODUCT((SUBTOTAL(3,OFFSET(F$6:F$32,ROW(F$6:F$32)-MIN(ROW(F$6:F$32)),,1)))*(F$6:F$32="STAGE"))</f>
        <v>1</v>
      </c>
      <c r="G42" s="13">
        <f t="shared" ca="1" si="16"/>
        <v>1</v>
      </c>
      <c r="H42" s="13">
        <f t="shared" ca="1" si="16"/>
        <v>1</v>
      </c>
      <c r="I42" s="13">
        <f t="shared" ca="1" si="16"/>
        <v>1</v>
      </c>
      <c r="J42" s="13">
        <f t="shared" ca="1" si="16"/>
        <v>0</v>
      </c>
      <c r="K42" s="13">
        <f t="shared" ca="1" si="16"/>
        <v>0</v>
      </c>
      <c r="L42" s="13">
        <f t="shared" ca="1" si="16"/>
        <v>0</v>
      </c>
      <c r="M42" s="13">
        <f t="shared" ca="1" si="16"/>
        <v>0</v>
      </c>
      <c r="N42" s="13">
        <f t="shared" ca="1" si="16"/>
        <v>0</v>
      </c>
      <c r="O42" s="13">
        <f t="shared" ca="1" si="16"/>
        <v>0</v>
      </c>
      <c r="P42" s="13">
        <f t="shared" ca="1" si="16"/>
        <v>0</v>
      </c>
      <c r="Q42" s="13">
        <f t="shared" ca="1" si="16"/>
        <v>0</v>
      </c>
      <c r="R42" s="13">
        <f t="shared" ca="1" si="16"/>
        <v>0</v>
      </c>
      <c r="S42" s="13">
        <f t="shared" ca="1" si="16"/>
        <v>0</v>
      </c>
      <c r="T42" s="13">
        <f t="shared" ca="1" si="16"/>
        <v>0</v>
      </c>
      <c r="U42" s="13">
        <f t="shared" ca="1" si="16"/>
        <v>0</v>
      </c>
      <c r="V42" s="13">
        <f t="shared" ca="1" si="16"/>
        <v>0</v>
      </c>
      <c r="W42" s="13">
        <f t="shared" ca="1" si="16"/>
        <v>0</v>
      </c>
      <c r="X42" s="13">
        <f t="shared" ca="1" si="16"/>
        <v>0</v>
      </c>
      <c r="Y42" s="13">
        <f t="shared" ca="1" si="16"/>
        <v>0</v>
      </c>
      <c r="Z42" s="13">
        <f t="shared" ca="1" si="16"/>
        <v>0</v>
      </c>
      <c r="AA42" s="13">
        <f t="shared" ca="1" si="16"/>
        <v>0</v>
      </c>
      <c r="AB42" s="13">
        <f t="shared" ca="1" si="16"/>
        <v>0</v>
      </c>
      <c r="AC42" s="13">
        <f t="shared" ca="1" si="16"/>
        <v>0</v>
      </c>
      <c r="AD42" s="13">
        <f t="shared" ca="1" si="16"/>
        <v>0</v>
      </c>
      <c r="AE42" s="13">
        <f t="shared" ca="1" si="16"/>
        <v>0</v>
      </c>
      <c r="AF42" s="13">
        <f t="shared" ca="1" si="16"/>
        <v>0</v>
      </c>
      <c r="AG42" s="13">
        <f t="shared" ca="1" si="16"/>
        <v>0</v>
      </c>
      <c r="AH42" s="13">
        <f t="shared" ca="1" si="16"/>
        <v>0</v>
      </c>
      <c r="AI42" s="13">
        <f t="shared" ca="1" si="16"/>
        <v>0</v>
      </c>
    </row>
    <row r="43" spans="1:35" hidden="1" x14ac:dyDescent="0.25">
      <c r="E43" s="13">
        <f ca="1">SUMPRODUCT((SUBTOTAL(3,OFFSET(E$6:E$32,ROW(E$6:E$32)-MIN(ROW(E$6:E$32)),,1)))*(E$6:E$32="GARDE"))</f>
        <v>0</v>
      </c>
      <c r="F43" s="13">
        <f t="shared" ref="F43:AI43" ca="1" si="17">SUMPRODUCT((SUBTOTAL(3,OFFSET(F$6:F$32,ROW(F$6:F$32)-MIN(ROW(F$6:F$32)),,1)))*(F$6:F$32="GARDE"))</f>
        <v>1</v>
      </c>
      <c r="G43" s="13">
        <f t="shared" ca="1" si="17"/>
        <v>1</v>
      </c>
      <c r="H43" s="13">
        <f t="shared" ca="1" si="17"/>
        <v>1</v>
      </c>
      <c r="I43" s="13">
        <f t="shared" ca="1" si="17"/>
        <v>1</v>
      </c>
      <c r="J43" s="13">
        <f t="shared" ca="1" si="17"/>
        <v>0</v>
      </c>
      <c r="K43" s="13">
        <f t="shared" ca="1" si="17"/>
        <v>0</v>
      </c>
      <c r="L43" s="13">
        <f t="shared" ca="1" si="17"/>
        <v>0</v>
      </c>
      <c r="M43" s="13">
        <f t="shared" ca="1" si="17"/>
        <v>0</v>
      </c>
      <c r="N43" s="13">
        <f t="shared" ca="1" si="17"/>
        <v>0</v>
      </c>
      <c r="O43" s="13">
        <f t="shared" ca="1" si="17"/>
        <v>0</v>
      </c>
      <c r="P43" s="13">
        <f t="shared" ca="1" si="17"/>
        <v>0</v>
      </c>
      <c r="Q43" s="13">
        <f t="shared" ca="1" si="17"/>
        <v>0</v>
      </c>
      <c r="R43" s="13">
        <f t="shared" ca="1" si="17"/>
        <v>0</v>
      </c>
      <c r="S43" s="13">
        <f t="shared" ca="1" si="17"/>
        <v>0</v>
      </c>
      <c r="T43" s="13">
        <f t="shared" ca="1" si="17"/>
        <v>0</v>
      </c>
      <c r="U43" s="13">
        <f t="shared" ca="1" si="17"/>
        <v>0</v>
      </c>
      <c r="V43" s="13">
        <f t="shared" ca="1" si="17"/>
        <v>0</v>
      </c>
      <c r="W43" s="13">
        <f t="shared" ca="1" si="17"/>
        <v>0</v>
      </c>
      <c r="X43" s="13">
        <f t="shared" ca="1" si="17"/>
        <v>0</v>
      </c>
      <c r="Y43" s="13">
        <f t="shared" ca="1" si="17"/>
        <v>0</v>
      </c>
      <c r="Z43" s="13">
        <f t="shared" ca="1" si="17"/>
        <v>0</v>
      </c>
      <c r="AA43" s="13">
        <f t="shared" ca="1" si="17"/>
        <v>0</v>
      </c>
      <c r="AB43" s="13">
        <f t="shared" ca="1" si="17"/>
        <v>0</v>
      </c>
      <c r="AC43" s="13">
        <f t="shared" ca="1" si="17"/>
        <v>0</v>
      </c>
      <c r="AD43" s="13">
        <f t="shared" ca="1" si="17"/>
        <v>0</v>
      </c>
      <c r="AE43" s="13">
        <f t="shared" ca="1" si="17"/>
        <v>0</v>
      </c>
      <c r="AF43" s="13">
        <f t="shared" ca="1" si="17"/>
        <v>0</v>
      </c>
      <c r="AG43" s="13">
        <f t="shared" ca="1" si="17"/>
        <v>0</v>
      </c>
      <c r="AH43" s="13">
        <f t="shared" ca="1" si="17"/>
        <v>0</v>
      </c>
      <c r="AI43" s="13">
        <f t="shared" ca="1" si="17"/>
        <v>0</v>
      </c>
    </row>
    <row r="44" spans="1:35" hidden="1" x14ac:dyDescent="0.25">
      <c r="E44" s="13">
        <f ca="1">SUMPRODUCT((SUBTOTAL(3,OFFSET(E$6:E$32,ROW(E$6:E$32)-MIN(ROW(E$6:E$32)),,1)))*(E$6:E$32="SEMAI"))</f>
        <v>0</v>
      </c>
      <c r="F44" s="13">
        <f t="shared" ref="F44:AI44" ca="1" si="18">SUMPRODUCT((SUBTOTAL(3,OFFSET(F$6:F$32,ROW(F$6:F$32)-MIN(ROW(F$6:F$32)),,1)))*(F$6:F$32="SEMAI"))</f>
        <v>1</v>
      </c>
      <c r="G44" s="13">
        <f t="shared" ca="1" si="18"/>
        <v>1</v>
      </c>
      <c r="H44" s="13">
        <f t="shared" ca="1" si="18"/>
        <v>1</v>
      </c>
      <c r="I44" s="13">
        <f t="shared" ca="1" si="18"/>
        <v>1</v>
      </c>
      <c r="J44" s="13">
        <f t="shared" ca="1" si="18"/>
        <v>0</v>
      </c>
      <c r="K44" s="13">
        <f t="shared" ca="1" si="18"/>
        <v>0</v>
      </c>
      <c r="L44" s="13">
        <f t="shared" ca="1" si="18"/>
        <v>0</v>
      </c>
      <c r="M44" s="13">
        <f t="shared" ca="1" si="18"/>
        <v>0</v>
      </c>
      <c r="N44" s="13">
        <f t="shared" ca="1" si="18"/>
        <v>0</v>
      </c>
      <c r="O44" s="13">
        <f t="shared" ca="1" si="18"/>
        <v>0</v>
      </c>
      <c r="P44" s="13">
        <f t="shared" ca="1" si="18"/>
        <v>0</v>
      </c>
      <c r="Q44" s="13">
        <f t="shared" ca="1" si="18"/>
        <v>0</v>
      </c>
      <c r="R44" s="13">
        <f t="shared" ca="1" si="18"/>
        <v>0</v>
      </c>
      <c r="S44" s="13">
        <f t="shared" ca="1" si="18"/>
        <v>0</v>
      </c>
      <c r="T44" s="13">
        <f t="shared" ca="1" si="18"/>
        <v>0</v>
      </c>
      <c r="U44" s="13">
        <f t="shared" ca="1" si="18"/>
        <v>0</v>
      </c>
      <c r="V44" s="13">
        <f t="shared" ca="1" si="18"/>
        <v>0</v>
      </c>
      <c r="W44" s="13">
        <f t="shared" ca="1" si="18"/>
        <v>0</v>
      </c>
      <c r="X44" s="13">
        <f t="shared" ca="1" si="18"/>
        <v>0</v>
      </c>
      <c r="Y44" s="13">
        <f t="shared" ca="1" si="18"/>
        <v>0</v>
      </c>
      <c r="Z44" s="13">
        <f t="shared" ca="1" si="18"/>
        <v>0</v>
      </c>
      <c r="AA44" s="13">
        <f t="shared" ca="1" si="18"/>
        <v>0</v>
      </c>
      <c r="AB44" s="13">
        <f t="shared" ca="1" si="18"/>
        <v>0</v>
      </c>
      <c r="AC44" s="13">
        <f t="shared" ca="1" si="18"/>
        <v>0</v>
      </c>
      <c r="AD44" s="13">
        <f t="shared" ca="1" si="18"/>
        <v>0</v>
      </c>
      <c r="AE44" s="13">
        <f t="shared" ca="1" si="18"/>
        <v>0</v>
      </c>
      <c r="AF44" s="13">
        <f t="shared" ca="1" si="18"/>
        <v>0</v>
      </c>
      <c r="AG44" s="13">
        <f t="shared" ca="1" si="18"/>
        <v>0</v>
      </c>
      <c r="AH44" s="13">
        <f t="shared" ca="1" si="18"/>
        <v>0</v>
      </c>
      <c r="AI44" s="13">
        <f t="shared" ca="1" si="18"/>
        <v>0</v>
      </c>
    </row>
    <row r="45" spans="1:35" hidden="1" x14ac:dyDescent="0.25">
      <c r="E45" s="13">
        <f ca="1">SUMPRODUCT((SUBTOTAL(3,OFFSET(E$6:E$32,ROW(E$6:E$32)-MIN(ROW(E$6:E$32)),,1)))*(E$6:E$32="CONG-MAT"))</f>
        <v>0</v>
      </c>
      <c r="F45" s="13">
        <f t="shared" ref="F45:AI45" ca="1" si="19">SUMPRODUCT((SUBTOTAL(3,OFFSET(F$6:F$32,ROW(F$6:F$32)-MIN(ROW(F$6:F$32)),,1)))*(F$6:F$32="CONG-MAT"))</f>
        <v>1</v>
      </c>
      <c r="G45" s="13">
        <f t="shared" ca="1" si="19"/>
        <v>1</v>
      </c>
      <c r="H45" s="13">
        <f t="shared" ca="1" si="19"/>
        <v>1</v>
      </c>
      <c r="I45" s="13">
        <f t="shared" ca="1" si="19"/>
        <v>1</v>
      </c>
      <c r="J45" s="13">
        <f t="shared" ca="1" si="19"/>
        <v>0</v>
      </c>
      <c r="K45" s="13">
        <f t="shared" ca="1" si="19"/>
        <v>0</v>
      </c>
      <c r="L45" s="13">
        <f t="shared" ca="1" si="19"/>
        <v>0</v>
      </c>
      <c r="M45" s="13">
        <f t="shared" ca="1" si="19"/>
        <v>0</v>
      </c>
      <c r="N45" s="13">
        <f t="shared" ca="1" si="19"/>
        <v>0</v>
      </c>
      <c r="O45" s="13">
        <f t="shared" ca="1" si="19"/>
        <v>0</v>
      </c>
      <c r="P45" s="13">
        <f t="shared" ca="1" si="19"/>
        <v>0</v>
      </c>
      <c r="Q45" s="13">
        <f t="shared" ca="1" si="19"/>
        <v>0</v>
      </c>
      <c r="R45" s="13">
        <f t="shared" ca="1" si="19"/>
        <v>0</v>
      </c>
      <c r="S45" s="13">
        <f t="shared" ca="1" si="19"/>
        <v>0</v>
      </c>
      <c r="T45" s="13">
        <f t="shared" ca="1" si="19"/>
        <v>0</v>
      </c>
      <c r="U45" s="13">
        <f t="shared" ca="1" si="19"/>
        <v>0</v>
      </c>
      <c r="V45" s="13">
        <f t="shared" ca="1" si="19"/>
        <v>0</v>
      </c>
      <c r="W45" s="13">
        <f t="shared" ca="1" si="19"/>
        <v>0</v>
      </c>
      <c r="X45" s="13">
        <f t="shared" ca="1" si="19"/>
        <v>0</v>
      </c>
      <c r="Y45" s="13">
        <f t="shared" ca="1" si="19"/>
        <v>0</v>
      </c>
      <c r="Z45" s="13">
        <f t="shared" ca="1" si="19"/>
        <v>0</v>
      </c>
      <c r="AA45" s="13">
        <f t="shared" ca="1" si="19"/>
        <v>0</v>
      </c>
      <c r="AB45" s="13">
        <f t="shared" ca="1" si="19"/>
        <v>0</v>
      </c>
      <c r="AC45" s="13">
        <f t="shared" ca="1" si="19"/>
        <v>0</v>
      </c>
      <c r="AD45" s="13">
        <f t="shared" ca="1" si="19"/>
        <v>0</v>
      </c>
      <c r="AE45" s="13">
        <f t="shared" ca="1" si="19"/>
        <v>0</v>
      </c>
      <c r="AF45" s="13">
        <f t="shared" ca="1" si="19"/>
        <v>0</v>
      </c>
      <c r="AG45" s="13">
        <f t="shared" ca="1" si="19"/>
        <v>0</v>
      </c>
      <c r="AH45" s="13">
        <f t="shared" ca="1" si="19"/>
        <v>0</v>
      </c>
      <c r="AI45" s="13">
        <f t="shared" ca="1" si="19"/>
        <v>0</v>
      </c>
    </row>
    <row r="46" spans="1:35" hidden="1" x14ac:dyDescent="0.25">
      <c r="E46" s="13">
        <f ca="1">SUMPRODUCT((SUBTOTAL(3,OFFSET(E$6:E$32,ROW(E$6:E$32)-MIN(ROW(E$6:E$32)),,1)))*(E$6:E$32="CONG-PAT"))</f>
        <v>0</v>
      </c>
      <c r="F46" s="13">
        <f t="shared" ref="F46:AI46" ca="1" si="20">SUMPRODUCT((SUBTOTAL(3,OFFSET(F$6:F$32,ROW(F$6:F$32)-MIN(ROW(F$6:F$32)),,1)))*(F$6:F$32="CONG-PAT"))</f>
        <v>1</v>
      </c>
      <c r="G46" s="13">
        <f t="shared" ca="1" si="20"/>
        <v>1</v>
      </c>
      <c r="H46" s="13">
        <f t="shared" ca="1" si="20"/>
        <v>1</v>
      </c>
      <c r="I46" s="13">
        <f t="shared" ca="1" si="20"/>
        <v>1</v>
      </c>
      <c r="J46" s="13">
        <f t="shared" ca="1" si="20"/>
        <v>0</v>
      </c>
      <c r="K46" s="13">
        <f t="shared" ca="1" si="20"/>
        <v>0</v>
      </c>
      <c r="L46" s="13">
        <f t="shared" ca="1" si="20"/>
        <v>0</v>
      </c>
      <c r="M46" s="13">
        <f t="shared" ca="1" si="20"/>
        <v>0</v>
      </c>
      <c r="N46" s="13">
        <f t="shared" ca="1" si="20"/>
        <v>0</v>
      </c>
      <c r="O46" s="13">
        <f t="shared" ca="1" si="20"/>
        <v>0</v>
      </c>
      <c r="P46" s="13">
        <f t="shared" ca="1" si="20"/>
        <v>0</v>
      </c>
      <c r="Q46" s="13">
        <f t="shared" ca="1" si="20"/>
        <v>0</v>
      </c>
      <c r="R46" s="13">
        <f t="shared" ca="1" si="20"/>
        <v>0</v>
      </c>
      <c r="S46" s="13">
        <f t="shared" ca="1" si="20"/>
        <v>0</v>
      </c>
      <c r="T46" s="13">
        <f t="shared" ca="1" si="20"/>
        <v>0</v>
      </c>
      <c r="U46" s="13">
        <f t="shared" ca="1" si="20"/>
        <v>0</v>
      </c>
      <c r="V46" s="13">
        <f t="shared" ca="1" si="20"/>
        <v>0</v>
      </c>
      <c r="W46" s="13">
        <f t="shared" ca="1" si="20"/>
        <v>0</v>
      </c>
      <c r="X46" s="13">
        <f t="shared" ca="1" si="20"/>
        <v>0</v>
      </c>
      <c r="Y46" s="13">
        <f t="shared" ca="1" si="20"/>
        <v>0</v>
      </c>
      <c r="Z46" s="13">
        <f t="shared" ca="1" si="20"/>
        <v>0</v>
      </c>
      <c r="AA46" s="13">
        <f t="shared" ca="1" si="20"/>
        <v>0</v>
      </c>
      <c r="AB46" s="13">
        <f t="shared" ca="1" si="20"/>
        <v>0</v>
      </c>
      <c r="AC46" s="13">
        <f t="shared" ca="1" si="20"/>
        <v>0</v>
      </c>
      <c r="AD46" s="13">
        <f t="shared" ca="1" si="20"/>
        <v>0</v>
      </c>
      <c r="AE46" s="13">
        <f t="shared" ca="1" si="20"/>
        <v>0</v>
      </c>
      <c r="AF46" s="13">
        <f t="shared" ca="1" si="20"/>
        <v>0</v>
      </c>
      <c r="AG46" s="13">
        <f t="shared" ca="1" si="20"/>
        <v>0</v>
      </c>
      <c r="AH46" s="13">
        <f t="shared" ca="1" si="20"/>
        <v>0</v>
      </c>
      <c r="AI46" s="13">
        <f t="shared" ca="1" si="20"/>
        <v>0</v>
      </c>
    </row>
    <row r="47" spans="1:35" hidden="1" x14ac:dyDescent="0.25">
      <c r="E47" s="13">
        <f ca="1">SUMPRODUCT((SUBTOTAL(3,OFFSET(E$6:E$32,ROW(E$6:E$32)-MIN(ROW(E$6:E$32)),,1)))*(E$6:E$32="PATC"))</f>
        <v>0</v>
      </c>
      <c r="F47" s="13">
        <f t="shared" ref="F47:AI47" ca="1" si="21">SUMPRODUCT((SUBTOTAL(3,OFFSET(F$6:F$32,ROW(F$6:F$32)-MIN(ROW(F$6:F$32)),,1)))*(F$6:F$32="PATC"))</f>
        <v>1</v>
      </c>
      <c r="G47" s="13">
        <f t="shared" ca="1" si="21"/>
        <v>1</v>
      </c>
      <c r="H47" s="13">
        <f t="shared" ca="1" si="21"/>
        <v>1</v>
      </c>
      <c r="I47" s="13">
        <f t="shared" ca="1" si="21"/>
        <v>1</v>
      </c>
      <c r="J47" s="13">
        <f t="shared" ca="1" si="21"/>
        <v>0</v>
      </c>
      <c r="K47" s="13">
        <f t="shared" ca="1" si="21"/>
        <v>0</v>
      </c>
      <c r="L47" s="13">
        <f t="shared" ca="1" si="21"/>
        <v>0</v>
      </c>
      <c r="M47" s="13">
        <f t="shared" ca="1" si="21"/>
        <v>0</v>
      </c>
      <c r="N47" s="13">
        <f t="shared" ca="1" si="21"/>
        <v>0</v>
      </c>
      <c r="O47" s="13">
        <f t="shared" ca="1" si="21"/>
        <v>0</v>
      </c>
      <c r="P47" s="13">
        <f t="shared" ca="1" si="21"/>
        <v>0</v>
      </c>
      <c r="Q47" s="13">
        <f t="shared" ca="1" si="21"/>
        <v>0</v>
      </c>
      <c r="R47" s="13">
        <f t="shared" ca="1" si="21"/>
        <v>0</v>
      </c>
      <c r="S47" s="13">
        <f t="shared" ca="1" si="21"/>
        <v>0</v>
      </c>
      <c r="T47" s="13">
        <f t="shared" ca="1" si="21"/>
        <v>0</v>
      </c>
      <c r="U47" s="13">
        <f t="shared" ca="1" si="21"/>
        <v>0</v>
      </c>
      <c r="V47" s="13">
        <f t="shared" ca="1" si="21"/>
        <v>0</v>
      </c>
      <c r="W47" s="13">
        <f t="shared" ca="1" si="21"/>
        <v>0</v>
      </c>
      <c r="X47" s="13">
        <f t="shared" ca="1" si="21"/>
        <v>0</v>
      </c>
      <c r="Y47" s="13">
        <f t="shared" ca="1" si="21"/>
        <v>0</v>
      </c>
      <c r="Z47" s="13">
        <f t="shared" ca="1" si="21"/>
        <v>0</v>
      </c>
      <c r="AA47" s="13">
        <f t="shared" ca="1" si="21"/>
        <v>0</v>
      </c>
      <c r="AB47" s="13">
        <f t="shared" ca="1" si="21"/>
        <v>0</v>
      </c>
      <c r="AC47" s="13">
        <f t="shared" ca="1" si="21"/>
        <v>0</v>
      </c>
      <c r="AD47" s="13">
        <f t="shared" ca="1" si="21"/>
        <v>0</v>
      </c>
      <c r="AE47" s="13">
        <f t="shared" ca="1" si="21"/>
        <v>0</v>
      </c>
      <c r="AF47" s="13">
        <f t="shared" ca="1" si="21"/>
        <v>0</v>
      </c>
      <c r="AG47" s="13">
        <f t="shared" ca="1" si="21"/>
        <v>0</v>
      </c>
      <c r="AH47" s="13">
        <f t="shared" ca="1" si="21"/>
        <v>0</v>
      </c>
      <c r="AI47" s="13">
        <f t="shared" ca="1" si="21"/>
        <v>0</v>
      </c>
    </row>
    <row r="48" spans="1:35" hidden="1" x14ac:dyDescent="0.25">
      <c r="E48" s="14">
        <f ca="1">SUM(E34:E47)</f>
        <v>0</v>
      </c>
      <c r="F48" s="14">
        <f t="shared" ref="F48:AI48" ca="1" si="22">SUM(F34:F47)</f>
        <v>14</v>
      </c>
      <c r="G48" s="14">
        <f t="shared" ca="1" si="22"/>
        <v>14</v>
      </c>
      <c r="H48" s="14">
        <f t="shared" ca="1" si="22"/>
        <v>14</v>
      </c>
      <c r="I48" s="14">
        <f t="shared" ca="1" si="22"/>
        <v>14</v>
      </c>
      <c r="J48" s="14">
        <f t="shared" ca="1" si="22"/>
        <v>0</v>
      </c>
      <c r="K48" s="14">
        <f t="shared" ca="1" si="22"/>
        <v>0</v>
      </c>
      <c r="L48" s="14">
        <f t="shared" ca="1" si="22"/>
        <v>1</v>
      </c>
      <c r="M48" s="14">
        <f t="shared" ca="1" si="22"/>
        <v>1</v>
      </c>
      <c r="N48" s="14">
        <f t="shared" ca="1" si="22"/>
        <v>1</v>
      </c>
      <c r="O48" s="14">
        <f t="shared" ca="1" si="22"/>
        <v>1</v>
      </c>
      <c r="P48" s="14">
        <f t="shared" ca="1" si="22"/>
        <v>0</v>
      </c>
      <c r="Q48" s="14">
        <f t="shared" ca="1" si="22"/>
        <v>0</v>
      </c>
      <c r="R48" s="14">
        <f t="shared" ca="1" si="22"/>
        <v>0</v>
      </c>
      <c r="S48" s="14">
        <f t="shared" ca="1" si="22"/>
        <v>0</v>
      </c>
      <c r="T48" s="14">
        <f t="shared" ca="1" si="22"/>
        <v>0</v>
      </c>
      <c r="U48" s="14">
        <f t="shared" ca="1" si="22"/>
        <v>0</v>
      </c>
      <c r="V48" s="14">
        <f t="shared" ca="1" si="22"/>
        <v>0</v>
      </c>
      <c r="W48" s="14">
        <f t="shared" ca="1" si="22"/>
        <v>0</v>
      </c>
      <c r="X48" s="14">
        <f t="shared" ca="1" si="22"/>
        <v>0</v>
      </c>
      <c r="Y48" s="14">
        <f t="shared" ca="1" si="22"/>
        <v>0</v>
      </c>
      <c r="Z48" s="14">
        <f t="shared" ca="1" si="22"/>
        <v>0</v>
      </c>
      <c r="AA48" s="14">
        <f t="shared" ca="1" si="22"/>
        <v>0</v>
      </c>
      <c r="AB48" s="14">
        <f t="shared" ca="1" si="22"/>
        <v>0</v>
      </c>
      <c r="AC48" s="14">
        <f t="shared" ca="1" si="22"/>
        <v>0</v>
      </c>
      <c r="AD48" s="14">
        <f t="shared" ca="1" si="22"/>
        <v>0</v>
      </c>
      <c r="AE48" s="14">
        <f t="shared" ca="1" si="22"/>
        <v>0</v>
      </c>
      <c r="AF48" s="14">
        <f t="shared" ca="1" si="22"/>
        <v>0</v>
      </c>
      <c r="AG48" s="14">
        <f t="shared" ca="1" si="22"/>
        <v>0</v>
      </c>
      <c r="AH48" s="14">
        <f t="shared" ca="1" si="22"/>
        <v>0</v>
      </c>
      <c r="AI48" s="14">
        <f t="shared" ca="1" si="22"/>
        <v>0</v>
      </c>
    </row>
    <row r="69" spans="1:1" hidden="1" x14ac:dyDescent="0.25">
      <c r="A69" s="5">
        <f>DATE(ANNEE,1,1)</f>
        <v>43101</v>
      </c>
    </row>
    <row r="70" spans="1:1" hidden="1" x14ac:dyDescent="0.25">
      <c r="A70" s="5">
        <f>ROUND(DATE(ANNEE,4,MOD(234-11*MOD(ANNEE,19),30))/7,)*7-6</f>
        <v>43191</v>
      </c>
    </row>
    <row r="71" spans="1:1" hidden="1" x14ac:dyDescent="0.25">
      <c r="A71" s="5">
        <f>A70+1</f>
        <v>43192</v>
      </c>
    </row>
    <row r="72" spans="1:1" hidden="1" x14ac:dyDescent="0.25">
      <c r="A72" s="5">
        <f>DATE(ANNEE,5,1)</f>
        <v>43221</v>
      </c>
    </row>
    <row r="73" spans="1:1" hidden="1" x14ac:dyDescent="0.25">
      <c r="A73" s="5">
        <f>DATE(ANNEE,5,8)</f>
        <v>43228</v>
      </c>
    </row>
    <row r="74" spans="1:1" hidden="1" x14ac:dyDescent="0.25">
      <c r="A74" s="5">
        <f>A70+39</f>
        <v>43230</v>
      </c>
    </row>
    <row r="75" spans="1:1" hidden="1" x14ac:dyDescent="0.25">
      <c r="A75" s="5">
        <f>A70+49</f>
        <v>43240</v>
      </c>
    </row>
    <row r="76" spans="1:1" hidden="1" x14ac:dyDescent="0.25">
      <c r="A76" s="5">
        <f>A75+1</f>
        <v>43241</v>
      </c>
    </row>
    <row r="77" spans="1:1" hidden="1" x14ac:dyDescent="0.25">
      <c r="A77" s="5">
        <f>DATE(ANNEE,7,14)</f>
        <v>43295</v>
      </c>
    </row>
    <row r="78" spans="1:1" hidden="1" x14ac:dyDescent="0.25">
      <c r="A78" s="5">
        <f>DATE(ANNEE,8,15)</f>
        <v>43327</v>
      </c>
    </row>
    <row r="79" spans="1:1" hidden="1" x14ac:dyDescent="0.25">
      <c r="A79" s="5">
        <f>DATE(ANNEE,11,1)</f>
        <v>43405</v>
      </c>
    </row>
    <row r="80" spans="1:1" hidden="1" x14ac:dyDescent="0.25">
      <c r="A80" s="5">
        <f>DATE(ANNEE,11,11)</f>
        <v>43415</v>
      </c>
    </row>
    <row r="81" spans="1:1" hidden="1" x14ac:dyDescent="0.25">
      <c r="A81" s="5">
        <f>DATE(ANNEE,12,25)</f>
        <v>43459</v>
      </c>
    </row>
    <row r="82" spans="1:1" hidden="1" x14ac:dyDescent="0.25">
      <c r="A82" s="5">
        <f>DATE(ANNEE,12,31)</f>
        <v>43465</v>
      </c>
    </row>
  </sheetData>
  <mergeCells count="14">
    <mergeCell ref="A1:B1"/>
    <mergeCell ref="A4:A5"/>
    <mergeCell ref="B4:B5"/>
    <mergeCell ref="C4:C5"/>
    <mergeCell ref="D4:D5"/>
    <mergeCell ref="A2:B2"/>
    <mergeCell ref="A3:D3"/>
    <mergeCell ref="AB1:AD2"/>
    <mergeCell ref="AE1:AF2"/>
    <mergeCell ref="E1:N2"/>
    <mergeCell ref="P1:R2"/>
    <mergeCell ref="S1:T2"/>
    <mergeCell ref="V1:X2"/>
    <mergeCell ref="Y1:Z2"/>
  </mergeCells>
  <conditionalFormatting sqref="E4:AI5">
    <cfRule type="timePeriod" dxfId="25" priority="29" timePeriod="today">
      <formula>FLOOR(E4,1)=TODAY()</formula>
    </cfRule>
  </conditionalFormatting>
  <conditionalFormatting sqref="E6:AI32 E32">
    <cfRule type="expression" dxfId="24" priority="25">
      <formula>WEEKDAY(E$5:AI$5,2)&gt;5</formula>
    </cfRule>
  </conditionalFormatting>
  <conditionalFormatting sqref="E6:AI32">
    <cfRule type="containsText" dxfId="23" priority="1" operator="containsText" text="PATC">
      <formula>NOT(ISERROR(SEARCH("PATC",E6)))</formula>
    </cfRule>
  </conditionalFormatting>
  <conditionalFormatting sqref="E6:AI32">
    <cfRule type="containsText" dxfId="22" priority="2" operator="containsText" text="CONG-PAT">
      <formula>NOT(ISERROR(SEARCH("CONG-PAT",E6)))</formula>
    </cfRule>
  </conditionalFormatting>
  <conditionalFormatting sqref="E6:AI32">
    <cfRule type="containsText" dxfId="21" priority="3" operator="containsText" text="CONG-MAT">
      <formula>NOT(ISERROR(SEARCH("CONG-MAT",E6)))</formula>
    </cfRule>
  </conditionalFormatting>
  <conditionalFormatting sqref="E6:AI32">
    <cfRule type="containsText" dxfId="20" priority="4" operator="containsText" text="SEMAI">
      <formula>NOT(ISERROR(SEARCH("SEMAI",E6)))</formula>
    </cfRule>
  </conditionalFormatting>
  <conditionalFormatting sqref="E6:AI32">
    <cfRule type="containsText" dxfId="19" priority="5" operator="containsText" text="GARDE">
      <formula>NOT(ISERROR(SEARCH("GARDE",E6)))</formula>
    </cfRule>
  </conditionalFormatting>
  <conditionalFormatting sqref="E6:AI32">
    <cfRule type="containsText" dxfId="18" priority="6" operator="containsText" text="STAGE">
      <formula>NOT(ISERROR(SEARCH("STAGE",E6)))</formula>
    </cfRule>
  </conditionalFormatting>
  <conditionalFormatting sqref="E6:AI32">
    <cfRule type="containsText" dxfId="17" priority="7" operator="containsText" text="OPEX">
      <formula>NOT(ISERROR(SEARCH("OPEX",E6)))</formula>
    </cfRule>
  </conditionalFormatting>
  <conditionalFormatting sqref="E6:AI32">
    <cfRule type="containsText" dxfId="16" priority="8" operator="containsText" text="OPINT">
      <formula>NOT(ISERROR(SEARCH("OPINT",E6)))</formula>
    </cfRule>
  </conditionalFormatting>
  <conditionalFormatting sqref="E6:AI32">
    <cfRule type="containsText" dxfId="15" priority="9" operator="containsText" text="MISSION">
      <formula>NOT(ISERROR(SEARCH("MISSION",E6)))</formula>
    </cfRule>
  </conditionalFormatting>
  <conditionalFormatting sqref="E6:AI32">
    <cfRule type="containsText" dxfId="14" priority="10" operator="containsText" text="MURA">
      <formula>NOT(ISERROR(SEARCH("MURA",E6)))</formula>
    </cfRule>
  </conditionalFormatting>
  <conditionalFormatting sqref="E6:AI32">
    <cfRule type="containsText" dxfId="13" priority="11" operator="containsText" text="DELES">
      <formula>NOT(ISERROR(SEARCH("DELES",E6)))</formula>
    </cfRule>
  </conditionalFormatting>
  <conditionalFormatting sqref="E6:AI32">
    <cfRule type="containsText" dxfId="12" priority="12" operator="containsText" text="CN3">
      <formula>NOT(ISERROR(SEARCH("CN3",E6)))</formula>
    </cfRule>
  </conditionalFormatting>
  <conditionalFormatting sqref="E6:AI32">
    <cfRule type="containsText" dxfId="11" priority="13" operator="containsText" text="GAL">
      <formula>NOT(ISERROR(SEARCH("GAL",E6)))</formula>
    </cfRule>
  </conditionalFormatting>
  <conditionalFormatting sqref="E6:AI32">
    <cfRule type="containsText" dxfId="10" priority="14" operator="containsText" text="W-E">
      <formula>NOT(ISERROR(SEARCH("W-E",E6)))</formula>
    </cfRule>
  </conditionalFormatting>
  <conditionalFormatting sqref="E6:AI32">
    <cfRule type="containsText" dxfId="9" priority="15" operator="containsText" text="RS SOIR">
      <formula>NOT(ISERROR(SEARCH("RS SOIR",E6)))</formula>
    </cfRule>
  </conditionalFormatting>
  <conditionalFormatting sqref="E6:AI32">
    <cfRule type="containsText" dxfId="8" priority="16" operator="containsText" text="P D J">
      <formula>NOT(ISERROR(SEARCH("P D J",E6)))</formula>
    </cfRule>
  </conditionalFormatting>
  <conditionalFormatting sqref="E6:AI32">
    <cfRule type="containsText" dxfId="7" priority="17" operator="containsText" text="MATIN">
      <formula>NOT(ISERROR(SEARCH("MATIN",E6)))</formula>
    </cfRule>
  </conditionalFormatting>
  <conditionalFormatting sqref="E6:AI32">
    <cfRule type="containsText" dxfId="6" priority="18" operator="containsText" text="SOIR">
      <formula>NOT(ISERROR(SEARCH("SOIR",E6)))</formula>
    </cfRule>
  </conditionalFormatting>
  <conditionalFormatting sqref="E6:AI32">
    <cfRule type="containsText" dxfId="5" priority="19" operator="containsText" text="PCP RTT">
      <formula>NOT(ISERROR(SEARCH("PCP RTT",E6)))</formula>
    </cfRule>
  </conditionalFormatting>
  <conditionalFormatting sqref="E6:AI32">
    <cfRule type="containsText" dxfId="4" priority="20" operator="containsText" text="PREV-R">
      <formula>NOT(ISERROR(SEARCH("PREV-R",E6)))</formula>
    </cfRule>
  </conditionalFormatting>
  <conditionalFormatting sqref="E6:AI32">
    <cfRule type="containsText" dxfId="3" priority="21" operator="containsText" text="RECUP">
      <formula>NOT(ISERROR(SEARCH("RECUP",E6)))</formula>
    </cfRule>
  </conditionalFormatting>
  <conditionalFormatting sqref="E6:AI32">
    <cfRule type="containsText" dxfId="2" priority="22" operator="containsText" text="PREV-P">
      <formula>NOT(ISERROR(SEARCH("PREV-P",E6)))</formula>
    </cfRule>
  </conditionalFormatting>
  <conditionalFormatting sqref="E6:AI32">
    <cfRule type="containsText" dxfId="1" priority="23" operator="containsText" text="PERM">
      <formula>NOT(ISERROR(SEARCH("PERM",E6)))</formula>
    </cfRule>
  </conditionalFormatting>
  <conditionalFormatting sqref="E6:AI32">
    <cfRule type="expression" dxfId="0" priority="30">
      <formula>COUNTIF($A$69:$A$82,E$4)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autoPict="0" r:id="rId5">
            <anchor moveWithCells="1">
              <from>
                <xdr:col>2</xdr:col>
                <xdr:colOff>57150</xdr:colOff>
                <xdr:row>0</xdr:row>
                <xdr:rowOff>57150</xdr:rowOff>
              </from>
              <to>
                <xdr:col>3</xdr:col>
                <xdr:colOff>742950</xdr:colOff>
                <xdr:row>1</xdr:row>
                <xdr:rowOff>76200</xdr:rowOff>
              </to>
            </anchor>
          </controlPr>
        </control>
      </mc:Choice>
      <mc:Fallback>
        <control shapeId="1026" r:id="rId4" name="CommandButton1"/>
      </mc:Fallback>
    </mc:AlternateContent>
    <mc:AlternateContent xmlns:mc="http://schemas.openxmlformats.org/markup-compatibility/2006">
      <mc:Choice Requires="x14">
        <control shapeId="1025" r:id="rId6" name="SpinButton1">
          <controlPr defaultSize="0" autoLine="0" r:id="rId7">
            <anchor moveWithCells="1">
              <from>
                <xdr:col>1</xdr:col>
                <xdr:colOff>447675</xdr:colOff>
                <xdr:row>1</xdr:row>
                <xdr:rowOff>57150</xdr:rowOff>
              </from>
              <to>
                <xdr:col>1</xdr:col>
                <xdr:colOff>704850</xdr:colOff>
                <xdr:row>1</xdr:row>
                <xdr:rowOff>485775</xdr:rowOff>
              </to>
            </anchor>
          </controlPr>
        </control>
      </mc:Choice>
      <mc:Fallback>
        <control shapeId="1025" r:id="rId6" name="SpinButton1"/>
      </mc:Fallback>
    </mc:AlternateContent>
    <mc:AlternateContent xmlns:mc="http://schemas.openxmlformats.org/markup-compatibility/2006">
      <mc:Choice Requires="x14">
        <control shapeId="1027" r:id="rId8" name="CommandButton2">
          <controlPr defaultSize="0" autoLine="0" autoPict="0" r:id="rId9">
            <anchor moveWithCells="1">
              <from>
                <xdr:col>2</xdr:col>
                <xdr:colOff>95250</xdr:colOff>
                <xdr:row>1</xdr:row>
                <xdr:rowOff>209550</xdr:rowOff>
              </from>
              <to>
                <xdr:col>3</xdr:col>
                <xdr:colOff>742950</xdr:colOff>
                <xdr:row>1</xdr:row>
                <xdr:rowOff>476250</xdr:rowOff>
              </to>
            </anchor>
          </controlPr>
        </control>
      </mc:Choice>
      <mc:Fallback>
        <control shapeId="1027" r:id="rId8" name="CommandButton2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BDD_CAL</vt:lpstr>
      <vt:lpstr>Janvier</vt:lpstr>
      <vt:lpstr>ANNEE</vt:lpstr>
      <vt:lpstr>DATE</vt:lpstr>
      <vt:lpstr>MOIS</vt:lpstr>
      <vt:lpstr>NOM</vt:lpstr>
      <vt:lpstr>PLAN_MOIS</vt:lpstr>
    </vt:vector>
  </TitlesOfParts>
  <Company>Ministère de la Défense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PORQUET Christian AGT TECH 1CL DEF</dc:creator>
  <cp:lastModifiedBy>CLAUZIN Maurice</cp:lastModifiedBy>
  <dcterms:created xsi:type="dcterms:W3CDTF">2018-10-08T13:37:38Z</dcterms:created>
  <dcterms:modified xsi:type="dcterms:W3CDTF">2018-10-23T09:20:53Z</dcterms:modified>
</cp:coreProperties>
</file>