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comments2.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15" windowWidth="14400" windowHeight="14655" activeTab="2"/>
  </bookViews>
  <sheets>
    <sheet name="form" sheetId="4" r:id="rId1"/>
    <sheet name="items" sheetId="2" r:id="rId2"/>
    <sheet name="Feuil1" sheetId="6" r:id="rId3"/>
    <sheet name="lists" sheetId="3" r:id="rId4"/>
    <sheet name="formulaire ajout - recherche" sheetId="5" r:id="rId5"/>
  </sheets>
  <externalReferences>
    <externalReference r:id="rId6"/>
  </externalReferences>
  <definedNames>
    <definedName name="_3101_Audio">lists!$D$4:$D$13</definedName>
    <definedName name="_3102_Audio_diverse">lists!$E$4:$E$9</definedName>
    <definedName name="_3103_Video_diverse">lists!$F$4:$F$6</definedName>
    <definedName name="_3104_Audiovisual">lists!$G$4:$G$8</definedName>
    <definedName name="_3105_Video_and_Projection">lists!$H$4:$H$17</definedName>
    <definedName name="_3106_Photo_and_Cinema">lists!$I$4:$I$9</definedName>
    <definedName name="_3107_Room_Management_System">lists!$J$5</definedName>
    <definedName name="_xlnm._FilterDatabase" localSheetId="0" hidden="1">form!#REF!</definedName>
    <definedName name="_xlnm._FilterDatabase" localSheetId="1" hidden="1">items!$A$8:$L$337</definedName>
    <definedName name="audiovisual">Table5[_3104_Audiovisual]</definedName>
    <definedName name="_xlnm.Criteria" localSheetId="0">form!#REF!</definedName>
    <definedName name="_xlnm.Extract" localSheetId="0">form!#REF!</definedName>
    <definedName name="listaudio">Table1[_3101_Audio]</definedName>
    <definedName name="listaudiodiverse">Table2[_3102_Audio_diverse]</definedName>
    <definedName name="listaudiovisual">Table5[_3104_Audiovisual]</definedName>
    <definedName name="listcategory">Table11[category]</definedName>
    <definedName name="listcolumn1">lists!$J$4:$J$17</definedName>
    <definedName name="listfabricant">Tbfabricant[Fabricant]</definedName>
    <definedName name="listfamily">tbfamily[Item family]</definedName>
    <definedName name="listinventory">tbinventorycodes[]</definedName>
    <definedName name="listinventory2">items!$A$9:$L$337</definedName>
    <definedName name="listotherequipment">lists!$K$4:$K$8</definedName>
    <definedName name="listphotoandcinema">Table7[_3106_Photo_and_Cinema]</definedName>
    <definedName name="listvideoandproject">Table6[_3105_Video_and_Projection]</definedName>
    <definedName name="listvideodiverse">Table3[_3103_Video_diverse]</definedName>
    <definedName name="Other_equipment">lists!$K$4:$K$7</definedName>
  </definedNames>
  <calcPr calcId="145621"/>
</workbook>
</file>

<file path=xl/calcChain.xml><?xml version="1.0" encoding="utf-8"?>
<calcChain xmlns="http://schemas.openxmlformats.org/spreadsheetml/2006/main">
  <c r="C29" i="4" l="1"/>
  <c r="D29" i="4"/>
  <c r="E29" i="4"/>
  <c r="G29" i="4"/>
  <c r="H29" i="4"/>
  <c r="I29" i="4"/>
  <c r="K29" i="4"/>
  <c r="C30" i="4"/>
  <c r="D30" i="4"/>
  <c r="E30" i="4"/>
  <c r="G30" i="4"/>
  <c r="H30" i="4"/>
  <c r="I30" i="4"/>
  <c r="K30" i="4"/>
  <c r="C31" i="4"/>
  <c r="D31" i="4"/>
  <c r="E31" i="4"/>
  <c r="G31" i="4"/>
  <c r="H31" i="4"/>
  <c r="I31" i="4"/>
  <c r="K31" i="4"/>
  <c r="C32" i="4"/>
  <c r="D32" i="4"/>
  <c r="E32" i="4"/>
  <c r="G32" i="4"/>
  <c r="H32" i="4"/>
  <c r="I32" i="4"/>
  <c r="K32" i="4"/>
  <c r="C33" i="4"/>
  <c r="D33" i="4"/>
  <c r="E33" i="4"/>
  <c r="G33" i="4"/>
  <c r="H33" i="4"/>
  <c r="I33" i="4"/>
  <c r="K33" i="4"/>
  <c r="C34" i="4"/>
  <c r="D34" i="4"/>
  <c r="E34" i="4"/>
  <c r="G34" i="4"/>
  <c r="H34" i="4"/>
  <c r="I34" i="4"/>
  <c r="K34" i="4"/>
  <c r="C35" i="4"/>
  <c r="D35" i="4"/>
  <c r="E35" i="4"/>
  <c r="G35" i="4"/>
  <c r="H35" i="4"/>
  <c r="I35" i="4"/>
  <c r="K35" i="4"/>
  <c r="C36" i="4"/>
  <c r="D36" i="4"/>
  <c r="E36" i="4"/>
  <c r="G36" i="4"/>
  <c r="H36" i="4"/>
  <c r="I36" i="4"/>
  <c r="K36" i="4"/>
  <c r="C37" i="4"/>
  <c r="D37" i="4"/>
  <c r="E37" i="4"/>
  <c r="G37" i="4"/>
  <c r="H37" i="4"/>
  <c r="I37" i="4"/>
  <c r="K37" i="4"/>
  <c r="C38" i="4"/>
  <c r="D38" i="4"/>
  <c r="E38" i="4"/>
  <c r="G38" i="4"/>
  <c r="H38" i="4"/>
  <c r="I38" i="4"/>
  <c r="K38" i="4"/>
  <c r="C39" i="4"/>
  <c r="D39" i="4"/>
  <c r="E39" i="4"/>
  <c r="G39" i="4"/>
  <c r="H39" i="4"/>
  <c r="I39" i="4"/>
  <c r="K39" i="4"/>
  <c r="C40" i="4"/>
  <c r="D40" i="4"/>
  <c r="E40" i="4"/>
  <c r="G40" i="4"/>
  <c r="H40" i="4"/>
  <c r="I40" i="4"/>
  <c r="K40" i="4"/>
  <c r="C41" i="4"/>
  <c r="D41" i="4"/>
  <c r="E41" i="4"/>
  <c r="G41" i="4"/>
  <c r="H41" i="4"/>
  <c r="I41" i="4"/>
  <c r="K41" i="4"/>
  <c r="C42" i="4"/>
  <c r="D42" i="4"/>
  <c r="E42" i="4"/>
  <c r="G42" i="4"/>
  <c r="H42" i="4"/>
  <c r="I42" i="4"/>
  <c r="K42" i="4"/>
  <c r="C43" i="4"/>
  <c r="D43" i="4"/>
  <c r="E43" i="4"/>
  <c r="G43" i="4"/>
  <c r="H43" i="4"/>
  <c r="I43" i="4"/>
  <c r="K43" i="4"/>
  <c r="C44" i="4"/>
  <c r="D44" i="4"/>
  <c r="E44" i="4"/>
  <c r="G44" i="4"/>
  <c r="H44" i="4"/>
  <c r="I44" i="4"/>
  <c r="K44" i="4"/>
  <c r="C45" i="4"/>
  <c r="D45" i="4"/>
  <c r="E45" i="4"/>
  <c r="G45" i="4"/>
  <c r="H45" i="4"/>
  <c r="I45" i="4"/>
  <c r="K45" i="4"/>
  <c r="C46" i="4"/>
  <c r="D46" i="4"/>
  <c r="E46" i="4"/>
  <c r="G46" i="4"/>
  <c r="H46" i="4"/>
  <c r="I46" i="4"/>
  <c r="K46" i="4"/>
  <c r="C47" i="4"/>
  <c r="D47" i="4"/>
  <c r="E47" i="4"/>
  <c r="G47" i="4"/>
  <c r="H47" i="4"/>
  <c r="I47" i="4"/>
  <c r="K47" i="4"/>
  <c r="C48" i="4"/>
  <c r="D48" i="4"/>
  <c r="E48" i="4"/>
  <c r="G48" i="4"/>
  <c r="H48" i="4"/>
  <c r="I48" i="4"/>
  <c r="K48" i="4"/>
  <c r="C49" i="4"/>
  <c r="D49" i="4"/>
  <c r="E49" i="4"/>
  <c r="G49" i="4"/>
  <c r="H49" i="4"/>
  <c r="I49" i="4"/>
  <c r="K49" i="4"/>
  <c r="C50" i="4"/>
  <c r="D50" i="4"/>
  <c r="E50" i="4"/>
  <c r="G50" i="4"/>
  <c r="H50" i="4"/>
  <c r="I50" i="4"/>
  <c r="K50" i="4"/>
  <c r="C51" i="4"/>
  <c r="D51" i="4"/>
  <c r="E51" i="4"/>
  <c r="G51" i="4"/>
  <c r="H51" i="4"/>
  <c r="I51" i="4"/>
  <c r="K51" i="4"/>
  <c r="C52" i="4"/>
  <c r="D52" i="4"/>
  <c r="E52" i="4"/>
  <c r="G52" i="4"/>
  <c r="H52" i="4"/>
  <c r="I52" i="4"/>
  <c r="K52" i="4"/>
  <c r="C53" i="4"/>
  <c r="D53" i="4"/>
  <c r="E53" i="4"/>
  <c r="G53" i="4"/>
  <c r="H53" i="4"/>
  <c r="I53" i="4"/>
  <c r="K53" i="4"/>
  <c r="C54" i="4"/>
  <c r="D54" i="4"/>
  <c r="E54" i="4"/>
  <c r="G54" i="4"/>
  <c r="H54" i="4"/>
  <c r="I54" i="4"/>
  <c r="K54" i="4"/>
  <c r="C55" i="4"/>
  <c r="D55" i="4"/>
  <c r="E55" i="4"/>
  <c r="G55" i="4"/>
  <c r="H55" i="4"/>
  <c r="I55" i="4"/>
  <c r="K55" i="4"/>
  <c r="C56" i="4"/>
  <c r="D56" i="4"/>
  <c r="E56" i="4"/>
  <c r="G56" i="4"/>
  <c r="H56" i="4"/>
  <c r="I56" i="4"/>
  <c r="K56" i="4"/>
  <c r="C57" i="4"/>
  <c r="D57" i="4"/>
  <c r="E57" i="4"/>
  <c r="G57" i="4"/>
  <c r="H57" i="4"/>
  <c r="I57" i="4"/>
  <c r="K57" i="4"/>
  <c r="C58" i="4"/>
  <c r="D58" i="4"/>
  <c r="E58" i="4"/>
  <c r="G58" i="4"/>
  <c r="H58" i="4"/>
  <c r="I58" i="4"/>
  <c r="K58" i="4"/>
  <c r="C59" i="4"/>
  <c r="D59" i="4"/>
  <c r="E59" i="4"/>
  <c r="G59" i="4"/>
  <c r="H59" i="4"/>
  <c r="I59" i="4"/>
  <c r="K59" i="4"/>
  <c r="C60" i="4"/>
  <c r="D60" i="4"/>
  <c r="E60" i="4"/>
  <c r="G60" i="4"/>
  <c r="H60" i="4"/>
  <c r="I60" i="4"/>
  <c r="K60" i="4"/>
  <c r="C61" i="4"/>
  <c r="D61" i="4"/>
  <c r="E61" i="4"/>
  <c r="G61" i="4"/>
  <c r="H61" i="4"/>
  <c r="I61" i="4"/>
  <c r="K61" i="4"/>
  <c r="C62" i="4"/>
  <c r="D62" i="4"/>
  <c r="E62" i="4"/>
  <c r="G62" i="4"/>
  <c r="H62" i="4"/>
  <c r="I62" i="4"/>
  <c r="K62" i="4"/>
  <c r="C63" i="4"/>
  <c r="D63" i="4"/>
  <c r="E63" i="4"/>
  <c r="G63" i="4"/>
  <c r="H63" i="4"/>
  <c r="I63" i="4"/>
  <c r="K63" i="4"/>
  <c r="C64" i="4"/>
  <c r="D64" i="4"/>
  <c r="E64" i="4"/>
  <c r="G64" i="4"/>
  <c r="H64" i="4"/>
  <c r="I64" i="4"/>
  <c r="K64" i="4"/>
  <c r="C65" i="4"/>
  <c r="D65" i="4"/>
  <c r="E65" i="4"/>
  <c r="G65" i="4"/>
  <c r="H65" i="4"/>
  <c r="I65" i="4"/>
  <c r="K65" i="4"/>
  <c r="C66" i="4"/>
  <c r="D66" i="4"/>
  <c r="E66" i="4"/>
  <c r="G66" i="4"/>
  <c r="H66" i="4"/>
  <c r="I66" i="4"/>
  <c r="K66" i="4"/>
  <c r="C67" i="4"/>
  <c r="D67" i="4"/>
  <c r="E67" i="4"/>
  <c r="G67" i="4"/>
  <c r="H67" i="4"/>
  <c r="I67" i="4"/>
  <c r="K67" i="4"/>
  <c r="C68" i="4"/>
  <c r="D68" i="4"/>
  <c r="E68" i="4"/>
  <c r="G68" i="4"/>
  <c r="H68" i="4"/>
  <c r="I68" i="4"/>
  <c r="K68" i="4"/>
  <c r="C69" i="4"/>
  <c r="D69" i="4"/>
  <c r="E69" i="4"/>
  <c r="G69" i="4"/>
  <c r="H69" i="4"/>
  <c r="I69" i="4"/>
  <c r="K69" i="4"/>
  <c r="C70" i="4"/>
  <c r="D70" i="4"/>
  <c r="E70" i="4"/>
  <c r="G70" i="4"/>
  <c r="H70" i="4"/>
  <c r="I70" i="4"/>
  <c r="K70" i="4"/>
  <c r="C71" i="4"/>
  <c r="D71" i="4"/>
  <c r="E71" i="4"/>
  <c r="G71" i="4"/>
  <c r="H71" i="4"/>
  <c r="I71" i="4"/>
  <c r="K71" i="4"/>
  <c r="C72" i="4"/>
  <c r="D72" i="4"/>
  <c r="E72" i="4"/>
  <c r="G72" i="4"/>
  <c r="H72" i="4"/>
  <c r="I72" i="4"/>
  <c r="K72" i="4"/>
  <c r="C73" i="4"/>
  <c r="D73" i="4"/>
  <c r="E73" i="4"/>
  <c r="G73" i="4"/>
  <c r="H73" i="4"/>
  <c r="I73" i="4"/>
  <c r="K73" i="4"/>
  <c r="C74" i="4"/>
  <c r="D74" i="4"/>
  <c r="E74" i="4"/>
  <c r="G74" i="4"/>
  <c r="H74" i="4"/>
  <c r="I74" i="4"/>
  <c r="K74" i="4"/>
  <c r="C75" i="4"/>
  <c r="D75" i="4"/>
  <c r="E75" i="4"/>
  <c r="G75" i="4"/>
  <c r="H75" i="4"/>
  <c r="I75" i="4"/>
  <c r="K75" i="4"/>
  <c r="C76" i="4"/>
  <c r="D76" i="4"/>
  <c r="E76" i="4"/>
  <c r="G76" i="4"/>
  <c r="H76" i="4"/>
  <c r="I76" i="4"/>
  <c r="K76" i="4"/>
  <c r="C77" i="4"/>
  <c r="D77" i="4"/>
  <c r="E77" i="4"/>
  <c r="G77" i="4"/>
  <c r="H77" i="4"/>
  <c r="I77" i="4"/>
  <c r="K77" i="4"/>
  <c r="C78" i="4"/>
  <c r="D78" i="4"/>
  <c r="E78" i="4"/>
  <c r="G78" i="4"/>
  <c r="H78" i="4"/>
  <c r="I78" i="4"/>
  <c r="K78" i="4"/>
  <c r="C79" i="4"/>
  <c r="D79" i="4"/>
  <c r="E79" i="4"/>
  <c r="G79" i="4"/>
  <c r="H79" i="4"/>
  <c r="I79" i="4"/>
  <c r="K79" i="4"/>
  <c r="C80" i="4"/>
  <c r="D80" i="4"/>
  <c r="E80" i="4"/>
  <c r="G80" i="4"/>
  <c r="H80" i="4"/>
  <c r="I80" i="4"/>
  <c r="K80" i="4"/>
  <c r="C81" i="4"/>
  <c r="D81" i="4"/>
  <c r="E81" i="4"/>
  <c r="G81" i="4"/>
  <c r="H81" i="4"/>
  <c r="I81" i="4"/>
  <c r="K81" i="4"/>
  <c r="C82" i="4"/>
  <c r="D82" i="4"/>
  <c r="E82" i="4"/>
  <c r="G82" i="4"/>
  <c r="H82" i="4"/>
  <c r="I82" i="4"/>
  <c r="K82" i="4"/>
  <c r="C83" i="4"/>
  <c r="D83" i="4"/>
  <c r="E83" i="4"/>
  <c r="G83" i="4"/>
  <c r="H83" i="4"/>
  <c r="I83" i="4"/>
  <c r="K83" i="4"/>
  <c r="C84" i="4"/>
  <c r="D84" i="4"/>
  <c r="E84" i="4"/>
  <c r="G84" i="4"/>
  <c r="H84" i="4"/>
  <c r="I84" i="4"/>
  <c r="K84" i="4"/>
  <c r="C85" i="4"/>
  <c r="D85" i="4"/>
  <c r="E85" i="4"/>
  <c r="G85" i="4"/>
  <c r="H85" i="4"/>
  <c r="I85" i="4"/>
  <c r="K85" i="4"/>
  <c r="C86" i="4"/>
  <c r="D86" i="4"/>
  <c r="E86" i="4"/>
  <c r="G86" i="4"/>
  <c r="H86" i="4"/>
  <c r="I86" i="4"/>
  <c r="K86" i="4"/>
  <c r="C87" i="4"/>
  <c r="D87" i="4"/>
  <c r="E87" i="4"/>
  <c r="G87" i="4"/>
  <c r="H87" i="4"/>
  <c r="I87" i="4"/>
  <c r="K87" i="4"/>
  <c r="C88" i="4"/>
  <c r="D88" i="4"/>
  <c r="E88" i="4"/>
  <c r="G88" i="4"/>
  <c r="H88" i="4"/>
  <c r="I88" i="4"/>
  <c r="K88" i="4"/>
  <c r="C89" i="4"/>
  <c r="D89" i="4"/>
  <c r="E89" i="4"/>
  <c r="G89" i="4"/>
  <c r="H89" i="4"/>
  <c r="I89" i="4"/>
  <c r="K89" i="4"/>
  <c r="C90" i="4"/>
  <c r="D90" i="4"/>
  <c r="E90" i="4"/>
  <c r="G90" i="4"/>
  <c r="H90" i="4"/>
  <c r="I90" i="4"/>
  <c r="K90" i="4"/>
  <c r="C91" i="4"/>
  <c r="D91" i="4"/>
  <c r="E91" i="4"/>
  <c r="G91" i="4"/>
  <c r="H91" i="4"/>
  <c r="I91" i="4"/>
  <c r="K91" i="4"/>
  <c r="C92" i="4"/>
  <c r="D92" i="4"/>
  <c r="E92" i="4"/>
  <c r="G92" i="4"/>
  <c r="H92" i="4"/>
  <c r="I92" i="4"/>
  <c r="K92" i="4"/>
  <c r="C93" i="4"/>
  <c r="D93" i="4"/>
  <c r="E93" i="4"/>
  <c r="G93" i="4"/>
  <c r="H93" i="4"/>
  <c r="I93" i="4"/>
  <c r="K93" i="4"/>
  <c r="C94" i="4"/>
  <c r="D94" i="4"/>
  <c r="E94" i="4"/>
  <c r="G94" i="4"/>
  <c r="H94" i="4"/>
  <c r="I94" i="4"/>
  <c r="K94" i="4"/>
  <c r="C95" i="4"/>
  <c r="D95" i="4"/>
  <c r="E95" i="4"/>
  <c r="G95" i="4"/>
  <c r="H95" i="4"/>
  <c r="I95" i="4"/>
  <c r="K95" i="4"/>
  <c r="C96" i="4"/>
  <c r="D96" i="4"/>
  <c r="E96" i="4"/>
  <c r="G96" i="4"/>
  <c r="H96" i="4"/>
  <c r="I96" i="4"/>
  <c r="K96" i="4"/>
  <c r="C97" i="4"/>
  <c r="D97" i="4"/>
  <c r="E97" i="4"/>
  <c r="G97" i="4"/>
  <c r="H97" i="4"/>
  <c r="I97" i="4"/>
  <c r="K97" i="4"/>
  <c r="C98" i="4"/>
  <c r="D98" i="4"/>
  <c r="E98" i="4"/>
  <c r="G98" i="4"/>
  <c r="H98" i="4"/>
  <c r="I98" i="4"/>
  <c r="K98" i="4"/>
  <c r="C99" i="4"/>
  <c r="D99" i="4"/>
  <c r="E99" i="4"/>
  <c r="G99" i="4"/>
  <c r="H99" i="4"/>
  <c r="I99" i="4"/>
  <c r="K99" i="4"/>
  <c r="C5" i="4"/>
  <c r="D5" i="4"/>
  <c r="E5" i="4"/>
  <c r="G5" i="4"/>
  <c r="H5" i="4"/>
  <c r="I5" i="4"/>
  <c r="K5" i="4"/>
  <c r="C6" i="4"/>
  <c r="D6" i="4"/>
  <c r="E6" i="4"/>
  <c r="G6" i="4"/>
  <c r="H6" i="4"/>
  <c r="I6" i="4"/>
  <c r="K6" i="4"/>
  <c r="C7" i="4"/>
  <c r="D7" i="4"/>
  <c r="E7" i="4"/>
  <c r="G7" i="4"/>
  <c r="H7" i="4"/>
  <c r="I7" i="4"/>
  <c r="K7" i="4"/>
  <c r="C8" i="4"/>
  <c r="D8" i="4"/>
  <c r="E8" i="4"/>
  <c r="G8" i="4"/>
  <c r="H8" i="4"/>
  <c r="I8" i="4"/>
  <c r="K8" i="4"/>
  <c r="C9" i="4"/>
  <c r="D9" i="4"/>
  <c r="E9" i="4"/>
  <c r="G9" i="4"/>
  <c r="H9" i="4"/>
  <c r="I9" i="4"/>
  <c r="K9" i="4"/>
  <c r="C10" i="4"/>
  <c r="D10" i="4"/>
  <c r="E10" i="4"/>
  <c r="G10" i="4"/>
  <c r="H10" i="4"/>
  <c r="I10" i="4"/>
  <c r="K10" i="4"/>
  <c r="C11" i="4"/>
  <c r="D11" i="4"/>
  <c r="E11" i="4"/>
  <c r="G11" i="4"/>
  <c r="H11" i="4"/>
  <c r="I11" i="4"/>
  <c r="K11" i="4"/>
  <c r="C12" i="4"/>
  <c r="D12" i="4"/>
  <c r="E12" i="4"/>
  <c r="G12" i="4"/>
  <c r="H12" i="4"/>
  <c r="I12" i="4"/>
  <c r="K12" i="4"/>
  <c r="C13" i="4"/>
  <c r="D13" i="4"/>
  <c r="E13" i="4"/>
  <c r="G13" i="4"/>
  <c r="H13" i="4"/>
  <c r="I13" i="4"/>
  <c r="K13" i="4"/>
  <c r="C14" i="4"/>
  <c r="D14" i="4"/>
  <c r="E14" i="4"/>
  <c r="G14" i="4"/>
  <c r="H14" i="4"/>
  <c r="I14" i="4"/>
  <c r="K14" i="4"/>
  <c r="C15" i="4"/>
  <c r="D15" i="4"/>
  <c r="E15" i="4"/>
  <c r="G15" i="4"/>
  <c r="H15" i="4"/>
  <c r="I15" i="4"/>
  <c r="K15" i="4"/>
  <c r="C16" i="4"/>
  <c r="D16" i="4"/>
  <c r="E16" i="4"/>
  <c r="G16" i="4"/>
  <c r="H16" i="4"/>
  <c r="I16" i="4"/>
  <c r="K16" i="4"/>
  <c r="C17" i="4"/>
  <c r="D17" i="4"/>
  <c r="E17" i="4"/>
  <c r="G17" i="4"/>
  <c r="H17" i="4"/>
  <c r="I17" i="4"/>
  <c r="K17" i="4"/>
  <c r="C18" i="4"/>
  <c r="D18" i="4"/>
  <c r="E18" i="4"/>
  <c r="G18" i="4"/>
  <c r="H18" i="4"/>
  <c r="I18" i="4"/>
  <c r="K18" i="4"/>
  <c r="C19" i="4"/>
  <c r="D19" i="4"/>
  <c r="E19" i="4"/>
  <c r="G19" i="4"/>
  <c r="H19" i="4"/>
  <c r="I19" i="4"/>
  <c r="K19" i="4"/>
  <c r="C20" i="4"/>
  <c r="D20" i="4"/>
  <c r="E20" i="4"/>
  <c r="G20" i="4"/>
  <c r="H20" i="4"/>
  <c r="I20" i="4"/>
  <c r="K20" i="4"/>
  <c r="C21" i="4"/>
  <c r="D21" i="4"/>
  <c r="E21" i="4"/>
  <c r="G21" i="4"/>
  <c r="H21" i="4"/>
  <c r="I21" i="4"/>
  <c r="K21" i="4"/>
  <c r="C22" i="4"/>
  <c r="D22" i="4"/>
  <c r="E22" i="4"/>
  <c r="G22" i="4"/>
  <c r="H22" i="4"/>
  <c r="I22" i="4"/>
  <c r="K22" i="4"/>
  <c r="C23" i="4"/>
  <c r="D23" i="4"/>
  <c r="E23" i="4"/>
  <c r="G23" i="4"/>
  <c r="H23" i="4"/>
  <c r="I23" i="4"/>
  <c r="K23" i="4"/>
  <c r="C24" i="4"/>
  <c r="D24" i="4"/>
  <c r="E24" i="4"/>
  <c r="G24" i="4"/>
  <c r="H24" i="4"/>
  <c r="I24" i="4"/>
  <c r="K24" i="4"/>
  <c r="C25" i="4"/>
  <c r="D25" i="4"/>
  <c r="E25" i="4"/>
  <c r="G25" i="4"/>
  <c r="H25" i="4"/>
  <c r="I25" i="4"/>
  <c r="K25" i="4"/>
  <c r="C26" i="4"/>
  <c r="D26" i="4"/>
  <c r="E26" i="4"/>
  <c r="G26" i="4"/>
  <c r="H26" i="4"/>
  <c r="I26" i="4"/>
  <c r="K26" i="4"/>
  <c r="C27" i="4"/>
  <c r="D27" i="4"/>
  <c r="E27" i="4"/>
  <c r="G27" i="4"/>
  <c r="H27" i="4"/>
  <c r="I27" i="4"/>
  <c r="K27" i="4"/>
  <c r="C28" i="4"/>
  <c r="D28" i="4"/>
  <c r="E28" i="4"/>
  <c r="G28" i="4"/>
  <c r="H28" i="4"/>
  <c r="I28" i="4"/>
  <c r="K28" i="4"/>
  <c r="C4" i="4"/>
  <c r="D4" i="4"/>
  <c r="E4" i="4"/>
  <c r="G4" i="4"/>
  <c r="H4" i="4"/>
  <c r="K4" i="4"/>
  <c r="I4" i="4"/>
</calcChain>
</file>

<file path=xl/comments1.xml><?xml version="1.0" encoding="utf-8"?>
<comments xmlns="http://schemas.openxmlformats.org/spreadsheetml/2006/main">
  <authors>
    <author>DIONIS MARTI Pascual (SCIC)</author>
  </authors>
  <commentList>
    <comment ref="K3" authorId="0">
      <text>
        <r>
          <rPr>
            <sz val="9"/>
            <color indexed="81"/>
            <rFont val="Tahoma"/>
            <family val="2"/>
          </rPr>
          <t>Code in AA2 when the SCIC Magasin does the Good Reception.</t>
        </r>
      </text>
    </comment>
  </commentList>
</comments>
</file>

<file path=xl/comments2.xml><?xml version="1.0" encoding="utf-8"?>
<comments xmlns="http://schemas.openxmlformats.org/spreadsheetml/2006/main">
  <authors>
    <author>DIONIS MARTI Pascual (SCIC)</author>
  </authors>
  <commentList>
    <comment ref="J8" authorId="0">
      <text>
        <r>
          <rPr>
            <sz val="9"/>
            <color indexed="81"/>
            <rFont val="Tahoma"/>
            <family val="2"/>
          </rPr>
          <t>Code in AA2 when the SCIC Magasin does the Good Reception.</t>
        </r>
      </text>
    </comment>
    <comment ref="K8" authorId="0">
      <text>
        <r>
          <rPr>
            <sz val="9"/>
            <color indexed="81"/>
            <rFont val="Tahoma"/>
            <family val="2"/>
          </rPr>
          <t xml:space="preserve">Code that must remain once the GR is done by SCIC Magasin and the equipment is ready for installation.
</t>
        </r>
      </text>
    </comment>
    <comment ref="L8" authorId="0">
      <text>
        <r>
          <rPr>
            <sz val="9"/>
            <color indexed="81"/>
            <rFont val="Tahoma"/>
            <family val="2"/>
          </rPr>
          <t>In case of an item dependent of another choose "Son".
Otherwise leave blank.</t>
        </r>
      </text>
    </comment>
  </commentList>
</comments>
</file>

<file path=xl/sharedStrings.xml><?xml version="1.0" encoding="utf-8"?>
<sst xmlns="http://schemas.openxmlformats.org/spreadsheetml/2006/main" count="2639" uniqueCount="883">
  <si>
    <t>Product Reference</t>
  </si>
  <si>
    <t>Fabricant</t>
  </si>
  <si>
    <t>CANFORD</t>
  </si>
  <si>
    <t>SENNHEISER</t>
  </si>
  <si>
    <t>BOSCH</t>
  </si>
  <si>
    <t>KRAMER</t>
  </si>
  <si>
    <t>EXTRON</t>
  </si>
  <si>
    <t>GRASS VALLEY</t>
  </si>
  <si>
    <t>SONIFEX</t>
  </si>
  <si>
    <t>TVONE</t>
  </si>
  <si>
    <t>LOGITECH</t>
  </si>
  <si>
    <t>BLACKMAGIC DESIGN</t>
  </si>
  <si>
    <t>TELEVIC</t>
  </si>
  <si>
    <t>LG</t>
  </si>
  <si>
    <t>WHIRLWIND</t>
  </si>
  <si>
    <t>GHIELMETTI</t>
  </si>
  <si>
    <t>SCREEN LINE</t>
  </si>
  <si>
    <t>AMX</t>
  </si>
  <si>
    <t>BARCO</t>
  </si>
  <si>
    <t>POWER TECHNOLOGY</t>
  </si>
  <si>
    <t>I-BUTTONLINK / 1-WIRE</t>
  </si>
  <si>
    <t>ROSS</t>
  </si>
  <si>
    <t>NEVION</t>
  </si>
  <si>
    <t>PANASONIC</t>
  </si>
  <si>
    <t>BLACK BOX</t>
  </si>
  <si>
    <t>LEN</t>
  </si>
  <si>
    <t>ADC</t>
  </si>
  <si>
    <t>BRYANT UNLIMITED</t>
  </si>
  <si>
    <t>LIGHTWARE</t>
  </si>
  <si>
    <t>MITSUBISHI ELECTRIC</t>
  </si>
  <si>
    <t>SMART METALS</t>
  </si>
  <si>
    <t>AUDIPACK</t>
  </si>
  <si>
    <t>NEC</t>
  </si>
  <si>
    <t>CISCO</t>
  </si>
  <si>
    <t>RITTAL</t>
  </si>
  <si>
    <t>CONRAC</t>
  </si>
  <si>
    <t>AKG</t>
  </si>
  <si>
    <t>PROJECTION DESIGN</t>
  </si>
  <si>
    <t>POWER ONE</t>
  </si>
  <si>
    <t>CANON</t>
  </si>
  <si>
    <t>AROCOM</t>
  </si>
  <si>
    <t>GENELEC</t>
  </si>
  <si>
    <t>PROJECTA</t>
  </si>
  <si>
    <t>TVONE-TASK</t>
  </si>
  <si>
    <t>EREA</t>
  </si>
  <si>
    <t>BOSE</t>
  </si>
  <si>
    <t>CRESTRON</t>
  </si>
  <si>
    <t>Z00244</t>
  </si>
  <si>
    <t>Tools &amp; Accessories</t>
  </si>
  <si>
    <t>Electronic Components</t>
  </si>
  <si>
    <t>Interactive panel (tableau)</t>
  </si>
  <si>
    <t>Z00785</t>
  </si>
  <si>
    <t>Z00440</t>
  </si>
  <si>
    <t>Z00596</t>
  </si>
  <si>
    <t>Reference for Inventory</t>
  </si>
  <si>
    <t>Reference NOT for Inventory</t>
  </si>
  <si>
    <t>ZN0785</t>
  </si>
  <si>
    <t>ZN0440</t>
  </si>
  <si>
    <t>ZN0596</t>
  </si>
  <si>
    <t>Item Category</t>
  </si>
  <si>
    <t>Item Family</t>
  </si>
  <si>
    <t>ZN0244</t>
  </si>
  <si>
    <t>Inventory</t>
  </si>
  <si>
    <t>_3101_Audio</t>
  </si>
  <si>
    <t>_3102_Audio_diverse</t>
  </si>
  <si>
    <t>_3104_Audiovisual</t>
  </si>
  <si>
    <t>_3107_Room_Management_System</t>
  </si>
  <si>
    <t>_3103_Video_diverse</t>
  </si>
  <si>
    <t>_3105_Video_and_Projection</t>
  </si>
  <si>
    <t>_3106_Photo_and_Cinema</t>
  </si>
  <si>
    <t>Other_equipment</t>
  </si>
  <si>
    <t>Item family</t>
  </si>
  <si>
    <t>Product Description</t>
  </si>
  <si>
    <t>310101-Audio installation and portable/hand-held public address systems</t>
  </si>
  <si>
    <t>030102-Amplifiers et preamplifiers</t>
  </si>
  <si>
    <t>310103-Radio receivers</t>
  </si>
  <si>
    <t>310104-High-sounding speakers and headphones</t>
  </si>
  <si>
    <t>310105-Disk &amp; Compact Disk readers</t>
  </si>
  <si>
    <t>310106-Tape &amp; Cassettes recorders</t>
  </si>
  <si>
    <t>310107-Microphones</t>
  </si>
  <si>
    <t>310108-Mixing tables</t>
  </si>
  <si>
    <t>310109-Audio accessories</t>
  </si>
  <si>
    <t>310110-Simultaneous translation installations</t>
  </si>
  <si>
    <t>310201-Measurement devices</t>
  </si>
  <si>
    <t>310202-Sound treatment devices</t>
  </si>
  <si>
    <t>310203-Software</t>
  </si>
  <si>
    <t>310204-Headsets</t>
  </si>
  <si>
    <t>310205-Transmitter / receiver</t>
  </si>
  <si>
    <t>310206-Racks &amp; Flightcases</t>
  </si>
  <si>
    <t>310301-Measurement devices</t>
  </si>
  <si>
    <t>310302-Software</t>
  </si>
  <si>
    <t>310303-Racks &amp; Flightcases</t>
  </si>
  <si>
    <t>310401-Measurement devices</t>
  </si>
  <si>
    <t>310402-Sound and image measurement devices</t>
  </si>
  <si>
    <t>310403-Software</t>
  </si>
  <si>
    <t>310404-Racks &amp; Flightcases</t>
  </si>
  <si>
    <t>310405-Videoconferencing equipment-diverse</t>
  </si>
  <si>
    <t>310501-TV receivers and monitors</t>
  </si>
  <si>
    <t>310502-Videocameras - handycams</t>
  </si>
  <si>
    <t>310503-Videotape recorders</t>
  </si>
  <si>
    <t>310504-Video image treatment</t>
  </si>
  <si>
    <t>310505-Video accessories</t>
  </si>
  <si>
    <t>310506-Conference bridges</t>
  </si>
  <si>
    <t>310507-Projection screens</t>
  </si>
  <si>
    <t>310508-Overhead projectors</t>
  </si>
  <si>
    <t>310509-Projectors for slide films</t>
  </si>
  <si>
    <t>310510-Video/Data projectors</t>
  </si>
  <si>
    <t>310511-Cinema projectors</t>
  </si>
  <si>
    <t>310512-LCD screens</t>
  </si>
  <si>
    <t>310513-Projection accessories</t>
  </si>
  <si>
    <t>310514-Videoconference systems</t>
  </si>
  <si>
    <t>310601-Cameras &amp; Optical film cameras</t>
  </si>
  <si>
    <t>310602-Lenses</t>
  </si>
  <si>
    <t>310603-Equipment for photo laboratory</t>
  </si>
  <si>
    <t>310604-Accessories for photo &amp; cinema</t>
  </si>
  <si>
    <t>310605-Cameras &amp; digital films cameras</t>
  </si>
  <si>
    <t>310606-Accessories for digital cameras</t>
  </si>
  <si>
    <t>Visualization equipment (affichage)</t>
  </si>
  <si>
    <t>Z00245</t>
  </si>
  <si>
    <t>Z00246</t>
  </si>
  <si>
    <t>Z00247</t>
  </si>
  <si>
    <t>Z00248</t>
  </si>
  <si>
    <t>Z00249</t>
  </si>
  <si>
    <t>Z00250</t>
  </si>
  <si>
    <t>Z00251</t>
  </si>
  <si>
    <t>Z00252</t>
  </si>
  <si>
    <t>Z00253</t>
  </si>
  <si>
    <t>Z00254</t>
  </si>
  <si>
    <t>Z00255</t>
  </si>
  <si>
    <t>Z00256</t>
  </si>
  <si>
    <t>Z00257</t>
  </si>
  <si>
    <t>Z00258</t>
  </si>
  <si>
    <t>Z00259</t>
  </si>
  <si>
    <t>Z00260</t>
  </si>
  <si>
    <t>Z00261</t>
  </si>
  <si>
    <t>Z00262</t>
  </si>
  <si>
    <t>Z00263</t>
  </si>
  <si>
    <t>Z00264</t>
  </si>
  <si>
    <t>Z00265</t>
  </si>
  <si>
    <t>Z00266</t>
  </si>
  <si>
    <t>Z00267</t>
  </si>
  <si>
    <t>Z00121</t>
  </si>
  <si>
    <t>Z00749</t>
  </si>
  <si>
    <t>Z00750</t>
  </si>
  <si>
    <t>Z00751</t>
  </si>
  <si>
    <t>Z00752</t>
  </si>
  <si>
    <t>Z00753</t>
  </si>
  <si>
    <t>Z00754</t>
  </si>
  <si>
    <t>Z00755</t>
  </si>
  <si>
    <t>Z00756</t>
  </si>
  <si>
    <t>Z00757</t>
  </si>
  <si>
    <t>Z00758</t>
  </si>
  <si>
    <t>Z00759</t>
  </si>
  <si>
    <t>Z00760</t>
  </si>
  <si>
    <t>Z00761</t>
  </si>
  <si>
    <t>Z00762</t>
  </si>
  <si>
    <t>Z00190</t>
  </si>
  <si>
    <t>Z00474</t>
  </si>
  <si>
    <t>Z00648</t>
  </si>
  <si>
    <t>Z00233</t>
  </si>
  <si>
    <t>Z00234</t>
  </si>
  <si>
    <t>ZN0245</t>
  </si>
  <si>
    <t>ZN0246</t>
  </si>
  <si>
    <t>ZN0247</t>
  </si>
  <si>
    <t>ZN0248</t>
  </si>
  <si>
    <t>ZN0249</t>
  </si>
  <si>
    <t>ZN0250</t>
  </si>
  <si>
    <t>ZN0251</t>
  </si>
  <si>
    <t>ZN0252</t>
  </si>
  <si>
    <t>ZN0121</t>
  </si>
  <si>
    <t>ZN0749</t>
  </si>
  <si>
    <t>ZN0750</t>
  </si>
  <si>
    <t>ZN0751</t>
  </si>
  <si>
    <t>ZN0752</t>
  </si>
  <si>
    <t>ZN0753</t>
  </si>
  <si>
    <t>ZN0754</t>
  </si>
  <si>
    <t>ZN0755</t>
  </si>
  <si>
    <t>ZN0756</t>
  </si>
  <si>
    <t>ZN0757</t>
  </si>
  <si>
    <t>ZN0758</t>
  </si>
  <si>
    <t>ZN0759</t>
  </si>
  <si>
    <t>ZN0760</t>
  </si>
  <si>
    <t>ZN0761</t>
  </si>
  <si>
    <t>ZN0762</t>
  </si>
  <si>
    <t>ZN0253</t>
  </si>
  <si>
    <t>ZN0254</t>
  </si>
  <si>
    <t>ZN0255</t>
  </si>
  <si>
    <t>ZN0256</t>
  </si>
  <si>
    <t>ZN0257</t>
  </si>
  <si>
    <t>ZN0190</t>
  </si>
  <si>
    <t>ZN0262</t>
  </si>
  <si>
    <t>ZN0263</t>
  </si>
  <si>
    <t>ZN0264</t>
  </si>
  <si>
    <t>ZN0265</t>
  </si>
  <si>
    <t>ZN0266</t>
  </si>
  <si>
    <t>ZN0474</t>
  </si>
  <si>
    <t>ZN0267</t>
  </si>
  <si>
    <t>ZN0648</t>
  </si>
  <si>
    <t>ZN0258</t>
  </si>
  <si>
    <t>ZN0259</t>
  </si>
  <si>
    <t>ZN0260</t>
  </si>
  <si>
    <t>ZN0261</t>
  </si>
  <si>
    <t>ZN0233</t>
  </si>
  <si>
    <t>ZN0234</t>
  </si>
  <si>
    <t>310102-Amplifiers et preamplifiers</t>
  </si>
  <si>
    <t>n/a</t>
  </si>
  <si>
    <t>Code for GR</t>
  </si>
  <si>
    <t>Code after GR</t>
  </si>
  <si>
    <t>Z0</t>
  </si>
  <si>
    <t>Item dependency</t>
  </si>
  <si>
    <t>ROLAND</t>
  </si>
  <si>
    <t>FARNELL</t>
  </si>
  <si>
    <t>SHURE</t>
  </si>
  <si>
    <t>KLOTZ</t>
  </si>
  <si>
    <t>TELMACO</t>
  </si>
  <si>
    <t>NEUTRIK</t>
  </si>
  <si>
    <t>PHABRIX</t>
  </si>
  <si>
    <t>MAGASIN</t>
  </si>
  <si>
    <t>GHIELMETII</t>
  </si>
  <si>
    <t>UNITECH</t>
  </si>
  <si>
    <t>BIAMP</t>
  </si>
  <si>
    <t>AW-RP50EJ</t>
  </si>
  <si>
    <t>R9006310</t>
  </si>
  <si>
    <t>RPI-114PE</t>
  </si>
  <si>
    <t>18390</t>
  </si>
  <si>
    <t xml:space="preserve"> 22711</t>
  </si>
  <si>
    <t>19145</t>
  </si>
  <si>
    <t>22710</t>
  </si>
  <si>
    <t>19144</t>
  </si>
  <si>
    <t>12507</t>
  </si>
  <si>
    <t>AEC-2HD kit</t>
  </si>
  <si>
    <t>OP-2e kit</t>
  </si>
  <si>
    <t>pcDI</t>
  </si>
  <si>
    <t>VC-1-SC</t>
  </si>
  <si>
    <t>VC-1-SH</t>
  </si>
  <si>
    <t>VC-1-HS</t>
  </si>
  <si>
    <t>VC-1-DL</t>
  </si>
  <si>
    <t>ADVC G4</t>
  </si>
  <si>
    <t>VP-473</t>
  </si>
  <si>
    <t>FPTM-V4-17-HD-1HD SDI</t>
  </si>
  <si>
    <t>FG2265-05</t>
  </si>
  <si>
    <t>48-777</t>
  </si>
  <si>
    <t>VM-5HDXLN</t>
  </si>
  <si>
    <t>VS-211HDxl</t>
  </si>
  <si>
    <t>FG2106-02</t>
  </si>
  <si>
    <t>RB-DDA6W</t>
  </si>
  <si>
    <t>RB-DDA6A3</t>
  </si>
  <si>
    <t>90-6163</t>
  </si>
  <si>
    <t>390700</t>
  </si>
  <si>
    <t>PHSxTAG</t>
  </si>
  <si>
    <t>PHSx-OS</t>
  </si>
  <si>
    <t>PHSx-OZ</t>
  </si>
  <si>
    <t>PHSx-OR</t>
  </si>
  <si>
    <t>PHSXO-3GADV</t>
  </si>
  <si>
    <t>PHSXO-GEN</t>
  </si>
  <si>
    <t>PHSFP-RT30-HDBNC</t>
  </si>
  <si>
    <t>PHSFP-RT30-1310</t>
  </si>
  <si>
    <t>PHSxC-1</t>
  </si>
  <si>
    <t>PHSXPN-1001</t>
  </si>
  <si>
    <t>GMS 3132</t>
  </si>
  <si>
    <t xml:space="preserve">4K Integrated Camera (SDI) MOS 1/2,3" </t>
  </si>
  <si>
    <t>Remote Camera Controller</t>
  </si>
  <si>
    <t>RLM W8 Projector</t>
  </si>
  <si>
    <t>FR-2RU-10-2-RP, Flashlink Empty frame with 2 AC 75W power supplies</t>
  </si>
  <si>
    <t>3GHD-OE-2-SFP, Dual SDI Optical to Electrical converter</t>
  </si>
  <si>
    <t>SFP-3G-OE-2, Dual channel optical receiver SFP</t>
  </si>
  <si>
    <t>3GHD-EO-2-SFP, Dual SDI Electrical to Optical to converter</t>
  </si>
  <si>
    <t>SFP-3G-EO-2-13T, Dual channel optical transmitter SFP</t>
  </si>
  <si>
    <t>SL-3GHD1616, SDI Matrix Router 16x16 and power supply SL-PWR-40</t>
  </si>
  <si>
    <t>Dual channel AEC (Acoustic Echo Canceling) card kit</t>
  </si>
  <si>
    <t>Dual channel mic/line output card kit</t>
  </si>
  <si>
    <t>Dual channel Stereo Passive Direct Input Box</t>
  </si>
  <si>
    <t>Up/Down/Cross Scan Converter to/from SDI/HDMI with Frame Sync</t>
  </si>
  <si>
    <t>HDMI to SDI Video Converter</t>
  </si>
  <si>
    <t>Bi-directional SDI/HDMI with Delay and Frame Sync</t>
  </si>
  <si>
    <t>Sync Generator</t>
  </si>
  <si>
    <t>SDI to VGA Converter</t>
  </si>
  <si>
    <t>Interpreter monitor version 2, single HD-SDI, fluid evacuation provision with Farnell 1331993 Push Button switch</t>
  </si>
  <si>
    <t>MST-1001. AMX Tabletop Touch Panel (1280x800), 10.1" Modero S Series</t>
  </si>
  <si>
    <t>Voice Communication Microphone</t>
  </si>
  <si>
    <t>ew312-G3 - Wireless Clip-on Microphone - Presentation system - 516...558 MHz</t>
  </si>
  <si>
    <t>ew335-G3 - Handheld vocal system with cardioid dynamic microphone - 516...558 MHz</t>
  </si>
  <si>
    <t>1:5 3G HD−SDI Distribution Amplifier</t>
  </si>
  <si>
    <t>2x1:2 3G HD−SDI Automatic Standby Switcher</t>
  </si>
  <si>
    <t>6 Way Word Clock Distribution Amplifier</t>
  </si>
  <si>
    <t>6 Way Stereo AES3ID Digital Audio Distribution Amplifier</t>
  </si>
  <si>
    <t>LEN L3GS01 VIDEO SPLITTER Passive, 1x2, 3x BNC, 3G SDI</t>
  </si>
  <si>
    <t>Flat panel floor stand, height 1800 mm, Max. 55"</t>
  </si>
  <si>
    <t>SD/HD Hand held (Now includes PHSXOVNC, PHSXM-CAGEU)</t>
  </si>
  <si>
    <t>Repeat testing + create print report</t>
  </si>
  <si>
    <t>Programmable Y/C zone plate</t>
  </si>
  <si>
    <t>Remote control for integration</t>
  </si>
  <si>
    <t>TAG 3G -SDI formats includes adv formats and 2K support</t>
  </si>
  <si>
    <t>TAG generator functions added (Applies to PHSXTAG only))</t>
  </si>
  <si>
    <t>SFP HDBNC SDI transceiver (requires GEN option for Tx) Non-MSA</t>
  </si>
  <si>
    <t>SFP optical transceiver (requires GEN option for Tx) Non-MSA</t>
  </si>
  <si>
    <t>D15 break out cable for AES, Analogue audio and GPI</t>
  </si>
  <si>
    <t>Replacement Li-ION polymer battery plus foam.</t>
  </si>
  <si>
    <t>Audio test &amp; Monitor System for Dante Networked Audio</t>
  </si>
  <si>
    <t>ZN</t>
  </si>
  <si>
    <t>71.98.0055</t>
  </si>
  <si>
    <t>D-MIC 50SL, Microphones 50cm</t>
  </si>
  <si>
    <t>71.68.5151</t>
  </si>
  <si>
    <t>ODCSA5500 Channel selector</t>
  </si>
  <si>
    <t>Net Unit Price (€)</t>
  </si>
  <si>
    <t>FPTM-V4-17-HD-1HD SDI wo Button</t>
  </si>
  <si>
    <t>Interpreter monitor version 2, single HD-SDI, fluid evacuation provision no Push button</t>
  </si>
  <si>
    <t>R9861520EU</t>
  </si>
  <si>
    <t>Clickshare CSE 200</t>
  </si>
  <si>
    <t xml:space="preserve">Controllino Mega  </t>
  </si>
  <si>
    <t>100-200-00</t>
  </si>
  <si>
    <t>RMC3</t>
  </si>
  <si>
    <t>TSW-760-B-S</t>
  </si>
  <si>
    <t xml:space="preserve">7" Touch panel                                                            </t>
  </si>
  <si>
    <t>TSW-760-TTK-B-S</t>
  </si>
  <si>
    <t xml:space="preserve">7" Table top kit                                                            </t>
  </si>
  <si>
    <t xml:space="preserve">MC14-2.4A </t>
  </si>
  <si>
    <t>Cambrionix CBRX1022 USB charger: 14 ports, able to provide 2.4A per port</t>
  </si>
  <si>
    <t>16-172</t>
  </si>
  <si>
    <t>2U rack drawer</t>
  </si>
  <si>
    <t>CustomFoam1</t>
  </si>
  <si>
    <t>Foam to host the Wireless Sennheiser microphones, accesories and charger in drawer 1</t>
  </si>
  <si>
    <t>CustomFoam2</t>
  </si>
  <si>
    <t>Foam to host the Wireless Sennheiser microphones, accesories and charger in drawer 2</t>
  </si>
  <si>
    <t>High-Performance conference headphones</t>
  </si>
  <si>
    <t>K15 90degrees</t>
  </si>
  <si>
    <t>K15</t>
  </si>
  <si>
    <t xml:space="preserve">AKG K15 High-Performance Conference Headphone - 3,5mm stereo jack -gold - 90 degrees with Neutrik NTP3RC-B   </t>
  </si>
  <si>
    <t>HFS05T</t>
  </si>
  <si>
    <t>AXON</t>
  </si>
  <si>
    <t>HD/SD FRAME SYNC</t>
  </si>
  <si>
    <t>BPH01_HFS05T</t>
  </si>
  <si>
    <t>I/O HFS05T</t>
  </si>
  <si>
    <t>CUSTOM MADE</t>
  </si>
  <si>
    <t>CCP1,50GY 250'</t>
  </si>
  <si>
    <t>Clean Cut Gray (GY) 1,5" x 250 foot</t>
  </si>
  <si>
    <t>C2N-CBF-P-LAT-T</t>
  </si>
  <si>
    <t>Cameo® Keypad, Flush Mount, Latte Textured</t>
  </si>
  <si>
    <t>FG5968-02</t>
  </si>
  <si>
    <t>MXT-1900L-PAN. 19.4" Modero X Series Panoramic Tabletop Touch Panel, features include: panoramic capacitive multi-touch screen, camera, microphone, intercom, speakers, hardware-ready for NFC support, LED backlight and 1920x530 touch panel resolution</t>
  </si>
  <si>
    <t>FG2263-08</t>
  </si>
  <si>
    <t>DELL</t>
  </si>
  <si>
    <t>210-AKBD</t>
  </si>
  <si>
    <t>P2418HT, 24" Touch Monitor,  IPS, 1920 X 1080, 250 Cd/m2,  In-Cell Touch technology, Height Adjustable, HDMI, DP</t>
  </si>
  <si>
    <t>Tesira Server-IO</t>
  </si>
  <si>
    <t>Tesira  DSP server with up to 48 channels of I/O, 1 DSP-2 card (2 additional DSP-2 cards can be added) no AVB-1 network card</t>
  </si>
  <si>
    <t>Tesira SIC-4</t>
  </si>
  <si>
    <t>Tesira SEC-4</t>
  </si>
  <si>
    <t>Tesira SOC-4</t>
  </si>
  <si>
    <t>Tesira DAN-1</t>
  </si>
  <si>
    <t>Tesira 4 channel mic/line input card</t>
  </si>
  <si>
    <t>Tesira 4 channel mic/line input card with acoustic echo cancellation per channel</t>
  </si>
  <si>
    <t>Tesira 4 channel mic/line output card</t>
  </si>
  <si>
    <t xml:space="preserve">Tesira 64x64 Dante™ module for use in SERVER or SERVER-IO chassis </t>
  </si>
  <si>
    <t>005063</t>
  </si>
  <si>
    <t>005076</t>
  </si>
  <si>
    <t>505888</t>
  </si>
  <si>
    <t>506800</t>
  </si>
  <si>
    <t>505981</t>
  </si>
  <si>
    <t>505624</t>
  </si>
  <si>
    <t>ME 35. Super cardioid permanently polarized condenser microphone capsule</t>
  </si>
  <si>
    <t>MZH 3040. Metal gooseneck, 400 mm, balanced, floating XLR-3 connector with standard polarity, matte black finish</t>
  </si>
  <si>
    <t xml:space="preserve">AWM2. Unobstrusive antenna for wall and tripod mounting for SL DW </t>
  </si>
  <si>
    <t>MAT 133-S. Ttable stand for gooseneck microphones</t>
  </si>
  <si>
    <t>ZN4PD-272-S+</t>
  </si>
  <si>
    <t>CC-RSAMF-SMAM-5M</t>
  </si>
  <si>
    <t>CC-RSAMM-SMAM-1M</t>
  </si>
  <si>
    <t>Combiner for AVM2 Antenna with SMA connectors</t>
  </si>
  <si>
    <t>Antenna Cable: R-SMA Female to SMA Male – 5 metres</t>
  </si>
  <si>
    <t>Antenna Cable: R-SMA Male to SMA Male – 1 metre</t>
  </si>
  <si>
    <t>YAMAHA</t>
  </si>
  <si>
    <t>AIC-128D</t>
  </si>
  <si>
    <t>Yamaha AIC -128D Dante card</t>
  </si>
  <si>
    <t>VHUBSMTCS6G1212</t>
  </si>
  <si>
    <t>HDL-MULTIP6G/04</t>
  </si>
  <si>
    <t>CONVMSDIDA</t>
  </si>
  <si>
    <t>CONVCMIC/SH</t>
  </si>
  <si>
    <t>Smart Videohub CleanSwitch 12x12</t>
  </si>
  <si>
    <t>Blackmagic MultiView 4</t>
  </si>
  <si>
    <t>Mini Converter - SDI Distribution</t>
  </si>
  <si>
    <t>Micro Converter - SDI to HDMI</t>
  </si>
  <si>
    <t>PPE1224-SMJ-BK</t>
  </si>
  <si>
    <t>UL-SM1625</t>
  </si>
  <si>
    <t>MUSA Video Patch Panel</t>
  </si>
  <si>
    <t>MUSA U-LINK, 0.625 INCH, BST</t>
  </si>
  <si>
    <t>CM-VC-16 RAL9016</t>
  </si>
  <si>
    <t>Camera wall mount HD (Type 16) for   Panasonic AW-HE60 / AW-HE120 / AW-UE70, White RAL9016</t>
  </si>
  <si>
    <t>3G-SDI to HDMI converter with audio embedding and de-embedding</t>
  </si>
  <si>
    <t>OESPREY</t>
  </si>
  <si>
    <t>Osprey 825e</t>
  </si>
  <si>
    <t>Video capture card - Two Input 3G-SDI</t>
  </si>
  <si>
    <t>22MP58VQ-P</t>
  </si>
  <si>
    <t>65SM5C</t>
  </si>
  <si>
    <t>21,5" IPS Monitor 1920 X 1080 250 Nits, DVI-D, HDMI input</t>
  </si>
  <si>
    <t>LED WebOS Monitor IPS 65 inch, Bezel 11,9mm(L/R/U), 18.mm(B), Resolution 1920 x 1080, 450 nit, I/O: HDMI, DP, DVI, RGB, RJ45, USB, RS232C, IR, SD Card, Pixel Sensor. Dimension (WxHxD): 145.69cm x 83.8cm x 4.11cm (without mount), VESA mount 300mm x 300mm, 33Kg</t>
  </si>
  <si>
    <t>FPCMRTV4-600-1</t>
  </si>
  <si>
    <t>Flat panel ceiling mount, vesa up to 600x400mm, tube length 1m. Maximum tilt 20degrees.</t>
  </si>
  <si>
    <t>NX-2200. NX-2200 NetLinx NX Integrated Controller with 512 MB RAM, 1600 MIPS Processor, 8 UK of FLASH, 4 Serial Ports, 4 IR Ports, 4 I/O Ports, 4 Relays, IPv6, and Dual NIC</t>
  </si>
  <si>
    <t>FG5968-03</t>
  </si>
  <si>
    <t>MXT-1000. 10.1" Modero X Series Widescreen Tabletop Touch Panel, features include: capacitive multi-touch screen, camera, microphone, intercom, speakers, hardware-ready for NFC support, LED backlight and 1280x800 touch panel resolution</t>
  </si>
  <si>
    <t>FG423-83</t>
  </si>
  <si>
    <t>AXB-IO16S</t>
  </si>
  <si>
    <t>PS-POE-AF-TC. PoE Injector transmits both power and data through a single cable to a remotely located Power-over-Ethernet enabled device</t>
  </si>
  <si>
    <t>Arocom AG - AXB-IO16S - AX-Link Compact Interface 16 inputs / 16 outputs</t>
  </si>
  <si>
    <t>Intelligent Power Distribution Unit</t>
  </si>
  <si>
    <t>MS-TH</t>
  </si>
  <si>
    <t xml:space="preserve">Temperature and Humidity Sensor </t>
  </si>
  <si>
    <t>ISC-PDL1-W18G</t>
  </si>
  <si>
    <t>18 m x 24 m, Professional Series Tritech+ Motion Detector, 10.525 GHz</t>
  </si>
  <si>
    <t>DR-SPS120W12V</t>
  </si>
  <si>
    <t>Stabilized single-phase switching power supply (12VDC / 10A adjustable)</t>
  </si>
  <si>
    <t>DCN-CCU2</t>
  </si>
  <si>
    <t>DCN-IDESK-L</t>
  </si>
  <si>
    <t>DCN-MICS</t>
  </si>
  <si>
    <t>DCN-DISCS-L</t>
  </si>
  <si>
    <t>DCN-SW-E</t>
  </si>
  <si>
    <t>DCN-SWMM-E</t>
  </si>
  <si>
    <t>DCN-SWSI-E</t>
  </si>
  <si>
    <t>LBB4187/00-E</t>
  </si>
  <si>
    <t>LBB4114/00</t>
  </si>
  <si>
    <t>LBB4115/00</t>
  </si>
  <si>
    <t>DCN-FCS</t>
  </si>
  <si>
    <t>DCN-EPS</t>
  </si>
  <si>
    <t>PRS-4AEX4</t>
  </si>
  <si>
    <t>Central Control Unit</t>
  </si>
  <si>
    <t>Interpreter desk, white base</t>
  </si>
  <si>
    <t>Pluggable microphone, short, silver</t>
  </si>
  <si>
    <t>Device, language selector, white base</t>
  </si>
  <si>
    <t>Main module software license</t>
  </si>
  <si>
    <t>Microphone management license</t>
  </si>
  <si>
    <t>Simultaneous interpretation license</t>
  </si>
  <si>
    <t>Open interface license</t>
  </si>
  <si>
    <t>Trunk splitter</t>
  </si>
  <si>
    <t>Tap-off unit</t>
  </si>
  <si>
    <t>Flush language selector, silver</t>
  </si>
  <si>
    <t>System Expansion Unit</t>
  </si>
  <si>
    <t>Analog audio expander</t>
  </si>
  <si>
    <t>SZ light 8W / 230V</t>
  </si>
  <si>
    <t>Slide rail 150kg D600-900</t>
  </si>
  <si>
    <t>Fan module TS IT max 3 FANS RAL7035</t>
  </si>
  <si>
    <t>TS IT RAL7035 WHD 600x2000x1000 42U</t>
  </si>
  <si>
    <t>Side panel divided HxD 2000x1000 RAL7035</t>
  </si>
  <si>
    <t>Air baffle WxH 600x2000 RAL9005</t>
  </si>
  <si>
    <t>16-173</t>
  </si>
  <si>
    <t>DRAWER UNIT 3U</t>
  </si>
  <si>
    <t>Lectern with microphone XLR connector, wheels, place for 4 possible set-ups  2 connection points for laptop/PC, connections in the feet of the lectern.</t>
  </si>
  <si>
    <t>TELEGARTNER BNC 3G HD Male cable, crimp, 75 ohm, group X (pack of 100)</t>
  </si>
  <si>
    <t>75UM3C</t>
  </si>
  <si>
    <t>LED WebOS Monitor IPS 75 inch, Bezel 14,9mm, Resolution 3840 x 2160, 350 nit, I/O: HDMI, DP, DVI, RJ45, USB, RS232C, IR, SD Card, Pixel Sensor. Dimension (WxHxD): 168,2cm x 96cm x 4cm (without mount), VESA mount 600mm x 400mm, 41,5Kg</t>
  </si>
  <si>
    <t>Inventory codes for equipment (consumables and small accesories not included!)</t>
  </si>
  <si>
    <t>NTI AUDIO</t>
  </si>
  <si>
    <t>AUDIOTECHNICA</t>
  </si>
  <si>
    <t>DPA</t>
  </si>
  <si>
    <t>ATTERO TECH</t>
  </si>
  <si>
    <t>RADIAL</t>
  </si>
  <si>
    <t>FOCUSRITE</t>
  </si>
  <si>
    <t>BEYERDYNAMIC</t>
  </si>
  <si>
    <t>600 000 086</t>
  </si>
  <si>
    <t>Battery Pack</t>
  </si>
  <si>
    <t>600 000 400</t>
  </si>
  <si>
    <t>Exel Acoustic Set with M4260</t>
  </si>
  <si>
    <t>600 000 313</t>
  </si>
  <si>
    <t>70/100V Protection MR-PRO</t>
  </si>
  <si>
    <t>600 000 338</t>
  </si>
  <si>
    <t>XL2 STIPA Option</t>
  </si>
  <si>
    <t>600 000 376</t>
  </si>
  <si>
    <t>XL2 Spectral Limits Option</t>
  </si>
  <si>
    <t>ATND8677</t>
  </si>
  <si>
    <t>Embase microphone Dante</t>
  </si>
  <si>
    <t>SC4098-BX45</t>
  </si>
  <si>
    <t>d:screet Miniature Supercardioid Microphone, Black, XLR, 45 cm Boom</t>
  </si>
  <si>
    <t>unDUSB</t>
  </si>
  <si>
    <t>2x2 Channel Dante to USB Bridge, PoE or 12VDC</t>
  </si>
  <si>
    <t>R800 1062 00</t>
  </si>
  <si>
    <t>DiNET DAN-TX Dante Breakin box</t>
  </si>
  <si>
    <t>R800 1063 00</t>
  </si>
  <si>
    <t>DiNET DAN-RX Dante Breakout box</t>
  </si>
  <si>
    <t>RedNet AM2</t>
  </si>
  <si>
    <t>Stereo Dante headphone amplifier and line output interface solution</t>
  </si>
  <si>
    <t>TesiraFORTE DAN VI</t>
  </si>
  <si>
    <t xml:space="preserve">TesiraFORTÉ DSP fixed I/O server with 12 analog inputs, 8 analog outputs, 8 channels configurable USB audio, 32 x 32 channels Dante, Acoustic Echo Cancellation (AEC) technology (all 12 inputs), and 2 channel VoIP interface </t>
  </si>
  <si>
    <t>Classis BM 34 W</t>
  </si>
  <si>
    <t>Condenser boundary mic (semi-cardioid), white,
3-pin XLR male, for ceiling or desktop installation,
low frequency roll-off</t>
  </si>
  <si>
    <t xml:space="preserve">FACOM  R2NANO  SOCKET SET, ULTRA COMPACT 1/4" SET </t>
  </si>
  <si>
    <t>Wera 7440/41/42 - Torque, Driver, Set, 0.25" Drive, 30cN-m to 6N-m</t>
  </si>
  <si>
    <t>Knipex 00 20 16 P - Electronics Pliers Set in a Hard Wearing Polyester Fabric Case</t>
  </si>
  <si>
    <t>Knipex 00 20 18 ESD - Screwdriver and Pliers Tool Kit, ESD Safe, Shock Resistant Plastic Box, Foam Inserts, 8 Pieces</t>
  </si>
  <si>
    <t>ZI</t>
  </si>
  <si>
    <t>DLP/Laser  Projector, 1920 X 1200, 5400 Ansi Lumens, white</t>
  </si>
  <si>
    <t>PT-RZ570W</t>
  </si>
  <si>
    <t>P-TT100-190UHD</t>
  </si>
  <si>
    <t>Telescopic bracket from inox tubes, for ceiling installation of mounts PCM-CUST Adjustable length : 100-190cm, Cable routing inside the tubes (Ultra heavy duty)</t>
  </si>
  <si>
    <t>PCMUHD V3</t>
  </si>
  <si>
    <t>Projector ceiling mount, Heavy duty, Maximum load 20kg</t>
  </si>
  <si>
    <t>MO300DGH</t>
  </si>
  <si>
    <t xml:space="preserve">Electric Projection Screen, Mot, 16:9, 290x163cm, Grey high contrast </t>
  </si>
  <si>
    <t>AUVIDEA</t>
  </si>
  <si>
    <t>70112</t>
  </si>
  <si>
    <t>E112: H.264 audio/video encoder and decoder (only module) with internal and external power connector - both HDMI connectors on the front of the module</t>
  </si>
  <si>
    <t>CASE-E112: Black aluminum prototyping case for E112 (with plastics front and back plates)</t>
  </si>
  <si>
    <t xml:space="preserve"> PS1210: 12V 10W power supply for E1xx (EU version)</t>
  </si>
  <si>
    <t>CC-RSAMF-SMAM-15M</t>
  </si>
  <si>
    <t>Antenna Cable: R-SMA Female to SMA Male – 15 metres</t>
  </si>
  <si>
    <t>APART</t>
  </si>
  <si>
    <t xml:space="preserve">4-channel 100V bridgeable digital power amplifier, 4 x 120W </t>
  </si>
  <si>
    <t>SKU 040143</t>
  </si>
  <si>
    <t>FreeSpace® 3 Surface Satellite White</t>
  </si>
  <si>
    <t>SKU 040147</t>
  </si>
  <si>
    <t>FreeSpace® 3 Flush Acoustimass White</t>
  </si>
  <si>
    <t>SKU 037084</t>
  </si>
  <si>
    <t>FreeSpace® 3 Omnikit White</t>
  </si>
  <si>
    <t>SPCM-01-0001</t>
  </si>
  <si>
    <t>Adaptor plate for BOSE FreeSpace 3 Omnikit White for P-TT100-190UHD</t>
  </si>
  <si>
    <t>FG5968-47</t>
  </si>
  <si>
    <t>MXT-1001. 10.1" Modero X Series G5 Widescreen Tabletop Touch Panel, features: G5 graphics engine, quad core processor, capacitive multi-touch screen, camera, mic, intercom, speakers, NFC support, LED backlight and 1280x800 resolution</t>
  </si>
  <si>
    <t>FG5968-66</t>
  </si>
  <si>
    <t>MXA-STMK-10. Secure Table Mount Kit for the 10.1” Modero X Series Tabletop Touch Panel securely mounts panel to a table top via a mounting plate and/or Kensington lock attachment: Compatible with MXT-1001 (FG5968-47), MXT-1000 (FG5968-03) and MXT-1000-NC (FG5968-24)</t>
  </si>
  <si>
    <t>FG2106-03</t>
  </si>
  <si>
    <t>NX-3200. NX-3200 NetLinx NX Integrated Controller with 512 MB RAM, 1600 MIPS Processor, 8 UK of FLASH, 8 Serial Ports, 8 IR Ports, 8 I/O Ports, 8 Relays,  IPv6,  and Dual NIC</t>
  </si>
  <si>
    <t>TE 8000 IT enclosure, prepared for the individual interior installation, 24 U, Width: 600 mm, Depth: 800 mm</t>
  </si>
  <si>
    <t>TE slide rails 424mm</t>
  </si>
  <si>
    <t>Fan module TS IT max 6 FANS RAL7035</t>
  </si>
  <si>
    <t>Levelling feet 18-63mm high pk of 4</t>
  </si>
  <si>
    <t>CAPTIVE NUTS M5 WITH CONTACT</t>
  </si>
  <si>
    <t>SOCKET STRIP B/F SOCKETS</t>
  </si>
  <si>
    <t>DK SOCKET STRIP FOR IEC</t>
  </si>
  <si>
    <t>Component shelf 50kg D400-600</t>
  </si>
  <si>
    <t>Component shelf 25kg D250</t>
  </si>
  <si>
    <t>RMAD19003BK - DIN RAIL, ADJUSTABLE, 19IN, STEEL</t>
  </si>
  <si>
    <t>PF-BR100</t>
  </si>
  <si>
    <t>Black Square hole snap rivet (pack of 100)</t>
  </si>
  <si>
    <t>PF-PR100</t>
  </si>
  <si>
    <t>12/24 Push Pin Rivet (pack of 100)</t>
  </si>
  <si>
    <t>PLENAFORM</t>
  </si>
  <si>
    <t>MANFROTTO</t>
  </si>
  <si>
    <t>VOGELS</t>
  </si>
  <si>
    <t>MB PL-CC-193N</t>
  </si>
  <si>
    <t>Pro Light Camcorder Case 193 for medium camcorder</t>
  </si>
  <si>
    <t>49LW340C</t>
  </si>
  <si>
    <t>49" TV LED</t>
  </si>
  <si>
    <t>PFW 4410</t>
  </si>
  <si>
    <t>Display wall mount tilt</t>
  </si>
  <si>
    <t>DCN-MICL</t>
  </si>
  <si>
    <t>Pluggable microphone, long, silver</t>
  </si>
  <si>
    <t>PLURA</t>
  </si>
  <si>
    <t xml:space="preserve"> PBM-307-3G</t>
  </si>
  <si>
    <t>Portable broadcast monitor with 3G-SDI, DVI, HDMI and analog inputs</t>
  </si>
  <si>
    <t>PBM-7HH</t>
  </si>
  <si>
    <t>Soft Carry Case &amp; Hood Handle for 7"</t>
  </si>
  <si>
    <t>SP-5000</t>
  </si>
  <si>
    <t>Speakers for SE3B series models</t>
  </si>
  <si>
    <t>LGB408A-R2</t>
  </si>
  <si>
    <t>8 PORT 10/100/1000 RJ-45 UNMANAGED GIGABIT SWITCH</t>
  </si>
  <si>
    <t>60-544-09</t>
  </si>
  <si>
    <t>IPL T PCS4i  - Four Port Power Control and Current Sensor, 220 VAC</t>
  </si>
  <si>
    <t>GLS-ODT-C-CN</t>
  </si>
  <si>
    <t>Dual-Technology Occupancy Sensor with Cresnet®, 2000 sq ft</t>
  </si>
  <si>
    <t>CNTBLOCK</t>
  </si>
  <si>
    <t>Cresnet® Distribution Block</t>
  </si>
  <si>
    <t>PWE-4803RU</t>
  </si>
  <si>
    <t>PoE Injector</t>
  </si>
  <si>
    <t>PW-2407RU</t>
  </si>
  <si>
    <t>18 Watt Cresnet Power Supply</t>
  </si>
  <si>
    <t>Cabinet-PA-V1</t>
  </si>
  <si>
    <t>Cabinet assembled with all consumables with off-site configuration and testing</t>
  </si>
  <si>
    <t>FPWMT-V3-500</t>
  </si>
  <si>
    <t>Universal fixed flat panel wall mount.</t>
  </si>
  <si>
    <t>DR-SPS75W12V</t>
  </si>
  <si>
    <t>DIN RAIL PSU 12V DC - 6.3A - 75W</t>
  </si>
  <si>
    <t>WAGO</t>
  </si>
  <si>
    <t>2002-2438 (L x 8)</t>
  </si>
  <si>
    <t xml:space="preserve">WAGO </t>
  </si>
  <si>
    <t>2002-2439 (N x 8)</t>
  </si>
  <si>
    <t>2002-492</t>
  </si>
  <si>
    <t>2002-2437 (GND x 8)</t>
  </si>
  <si>
    <t>2002-2492</t>
  </si>
  <si>
    <t>2002-2237</t>
  </si>
  <si>
    <t>2002-2238</t>
  </si>
  <si>
    <t>2002-2239</t>
  </si>
  <si>
    <t>2002-2292</t>
  </si>
  <si>
    <t>4-conductor double deck terminal block; 8-conductor through terminal block; L; with marker carrier; gray housing; internal commoning; conductor entry with violet marking</t>
  </si>
  <si>
    <t>4-conductor double deck terminal block; 8-conductor through terminal block; None; with marker carrier; blue housing; internal commoning; conductor entry with violet marking</t>
  </si>
  <si>
    <t>Double-deck vertical jumper; insulated (needed for the 2002-2438!!!)</t>
  </si>
  <si>
    <t xml:space="preserve">  4-conductor double deck terminal block; 8-conductor ground terminal block; PE; with marker carrier; green-yellow housing; internal commoning </t>
  </si>
  <si>
    <t>End and intermediate plate; 0.8 mm thick  (End Plate orange)</t>
  </si>
  <si>
    <t>Double-deck terminal block; 4-conductor ground terminal block; PE; with marker carrier; green-yellow housing; internal commoning; suitable for Ex e II applications</t>
  </si>
  <si>
    <t>Double-deck terminal block; 4-conductor through terminal block; L; with marker carrier; gray housing; internal commoning; conductor entry with violet marking; suitable for Ex e II applications</t>
  </si>
  <si>
    <t>Double-deck terminal block; 4-conductor through terminal block; None; with marker carrier; blue housing; internal commoning; conductor entry with violet marking; suitable for Ex e II applications; suitable for Ex i applications</t>
  </si>
  <si>
    <t>End and intermediate plate; 0.8 mm thick</t>
  </si>
  <si>
    <t>EL screws M5x16mm Torx Hex Head with plastic washers M5, 50 pcs</t>
  </si>
  <si>
    <t xml:space="preserve">7094130 </t>
  </si>
  <si>
    <t>12-7181</t>
  </si>
  <si>
    <t xml:space="preserve">ENCLOSURE SYSTEMS BLANKING PANEL 1U, style A, steel, black
</t>
  </si>
  <si>
    <t>45-3151</t>
  </si>
  <si>
    <t>CANFORD RACKBRUSH Cable access brush strip 1U, black</t>
  </si>
  <si>
    <t>37-601</t>
  </si>
  <si>
    <t>Mini-Jack - RCA cable 2.5m</t>
  </si>
  <si>
    <t>38-8968</t>
  </si>
  <si>
    <t>DISPLAYPORT CABLE Male to HDMI male, 2 metres</t>
  </si>
  <si>
    <t>Rean37-6541</t>
  </si>
  <si>
    <t>REAN CABLE 3-pole 3.5mm jack plug to twin RCA (phono) plug, Y-format, 1.5m</t>
  </si>
  <si>
    <t>36-517</t>
  </si>
  <si>
    <t>SDV-LFH CABLE Violet</t>
  </si>
  <si>
    <t>48-787</t>
  </si>
  <si>
    <t>TELEGARTNER BNC 3G HD Male cable, crimp, 75 ohm, group X</t>
  </si>
  <si>
    <t>31-260</t>
  </si>
  <si>
    <t>FST-M-LFH - FOIL SCREENED STRANDED CONDUCTOR TWIN CABLE Miniature, low fire hazard</t>
  </si>
  <si>
    <t>30-150</t>
  </si>
  <si>
    <t>audio single pair cable, 6.4mm, black</t>
  </si>
  <si>
    <t>34-281</t>
  </si>
  <si>
    <t>GENERAL PURPOSE LOUDSPEAKER CABLE Low Fire Hazard 1.5 mm²</t>
  </si>
  <si>
    <t>42-3124</t>
  </si>
  <si>
    <t>AC MAINS POWER CORDSET IEC female - IEC male, 2 metres, orange</t>
  </si>
  <si>
    <t>33-354</t>
  </si>
  <si>
    <t>FLEXIBLE MAINS 3 core 2.5 sq.mm, Orange Arctic PVC</t>
  </si>
  <si>
    <t>42-051</t>
  </si>
  <si>
    <t>SCHURTER AC MAINS POWER CONNECTOR, IEC Female</t>
  </si>
  <si>
    <t>42-054</t>
  </si>
  <si>
    <t>SCHURTER AC MAINS POWER CONNECTOR, IEC Male</t>
  </si>
  <si>
    <t>38-8911</t>
  </si>
  <si>
    <t>HDMI CABLE High speed with Ethernet, 0.5 metres</t>
  </si>
  <si>
    <t>39-231</t>
  </si>
  <si>
    <t>Cable Ties size 1, Black (pack of 100)</t>
  </si>
  <si>
    <t>39-232</t>
  </si>
  <si>
    <t>Cable Ties size 2, Black (pack of 100)</t>
  </si>
  <si>
    <t>39-233</t>
  </si>
  <si>
    <t>Cable Ties size 3, Black (pack of 100)</t>
  </si>
  <si>
    <t>39-234</t>
  </si>
  <si>
    <t>Cable Ties size 4, Black (pack of 100)</t>
  </si>
  <si>
    <t>3M</t>
  </si>
  <si>
    <t>Reclosable Fastening System (Dual Lock Velcro)</t>
  </si>
  <si>
    <t>MC34P15H</t>
  </si>
  <si>
    <t>Media Control Cable (Data 1x2x0.34mm² (AWG22) + Power 2x1.5mm²) FRNC per m</t>
  </si>
  <si>
    <t>NC3FXX-B</t>
  </si>
  <si>
    <t>3 pole female cable connector with black metal housing and gold contacts</t>
  </si>
  <si>
    <t>NC3MXX-B</t>
  </si>
  <si>
    <t>3 pole male cable connector with black metal housing and gold contacts</t>
  </si>
  <si>
    <t>NF2C-B/2</t>
  </si>
  <si>
    <t>Pair of professional `Phono Plug` (`RCA`- or `CINCH`- type) - marked red and black</t>
  </si>
  <si>
    <t>EYN866A-PB-1000</t>
  </si>
  <si>
    <t>CAT6 UTP cable orange (roll 305m)</t>
  </si>
  <si>
    <t>C6EZUP-50PAK</t>
  </si>
  <si>
    <t>CAT6 EZ-RJ45 Modular Plugs, UTP (50-pack)</t>
  </si>
  <si>
    <t>C6EZ-BOOT-GY</t>
  </si>
  <si>
    <t>CAT6 EZ-RJ45 Strain-Relief Boots (25-pack)</t>
  </si>
  <si>
    <t>FT1100A</t>
  </si>
  <si>
    <t>EZ-RJ45 Crimp Tool</t>
  </si>
  <si>
    <t>2422740</t>
  </si>
  <si>
    <t>XP POWER  ECE60US09-S  AC/DC Enclosed Power Supply, Compact, Fixed, 1 Outputs, 85 V, 264 V, 60 W, 9 V</t>
  </si>
  <si>
    <t>CASE-E120: Black aluminum prototyping case for E120 (with plastics front and back plates)</t>
  </si>
  <si>
    <t xml:space="preserve"> E120  H.264 audio/video encoder (only module) with SDI in and loop through out</t>
  </si>
  <si>
    <t>CONVCMIC/HS</t>
  </si>
  <si>
    <t>Micro Converter - HDMI to SDI</t>
  </si>
  <si>
    <t>PHOENIX CONTACT</t>
  </si>
  <si>
    <t>2904375</t>
  </si>
  <si>
    <t>Switch Mode DIN Rail Power Supply, 40W, 5V dc/ 8A</t>
  </si>
  <si>
    <t>DCN‑DDI</t>
  </si>
  <si>
    <t>Dual Delegate Interface</t>
  </si>
  <si>
    <t>DCN-FMIC</t>
  </si>
  <si>
    <t>DCN-FMIC Flush Microphone Connection Panel (silver)</t>
  </si>
  <si>
    <t>DCN-FMICB</t>
  </si>
  <si>
    <t>DCN‑FMICB Flush Microphone Control Panel (silver)</t>
  </si>
  <si>
    <t>LBB4116/25</t>
  </si>
  <si>
    <t>DCN Extension Cable 25m</t>
  </si>
  <si>
    <t>505980</t>
  </si>
  <si>
    <t>CHG 2 EU. Charger for SL DW, ew D1 and AVX</t>
  </si>
  <si>
    <t>507358</t>
  </si>
  <si>
    <t>AWM4, Antenna</t>
  </si>
  <si>
    <t>CL 10 PP</t>
  </si>
  <si>
    <t>CL 10 PP Antenna cable, 10 m</t>
  </si>
  <si>
    <t>LEGRAND</t>
  </si>
  <si>
    <t>0 506 10</t>
  </si>
  <si>
    <t>Type E - French 4 Gang Extension Leads, 10 A, 16 A, 250 V ac</t>
  </si>
  <si>
    <t>USB07-0003</t>
  </si>
  <si>
    <t>USB 2.0 cable, type A/micro B (0.9m)</t>
  </si>
  <si>
    <t>ET-PKD120H</t>
  </si>
  <si>
    <t>Ceiling mount bracket for high ceilings</t>
  </si>
  <si>
    <t>ET-PKD130B</t>
  </si>
  <si>
    <t>CM20T</t>
  </si>
  <si>
    <t>6.5" two-way 100V ceiling loudspeaker, white</t>
  </si>
  <si>
    <t>CMBB</t>
  </si>
  <si>
    <t>ceiling box for CM- and CM-Deesign loudspeaker range</t>
  </si>
  <si>
    <t>EVHDMI02T-002M</t>
  </si>
  <si>
    <t>HDMI to DVI cable 2m</t>
  </si>
  <si>
    <t>60-1400-02</t>
  </si>
  <si>
    <t>Cable Cubby 202 EU Cable Access Enclosure for AV Connectivity and AC Power</t>
  </si>
  <si>
    <t>70-1080-03</t>
  </si>
  <si>
    <t>Cable cover - Small For Cable Cubby 100, 200, 202, 300, 500/500 CCB</t>
  </si>
  <si>
    <t xml:space="preserve"> 26-663-06</t>
  </si>
  <si>
    <t>Ultra Flexible HDMI Cable (1.8m)</t>
  </si>
  <si>
    <t xml:space="preserve"> 26-665-01</t>
  </si>
  <si>
    <t>DisplayPort Male to HDMI Female Active Adapter - 6" Pigtail</t>
  </si>
  <si>
    <t>101-021-10</t>
  </si>
  <si>
    <t>LockIt Cable Adapter Tether (x10)</t>
  </si>
  <si>
    <t>26-567-02</t>
  </si>
  <si>
    <t>Male to Male Micro VGA Cable (1.8 m)</t>
  </si>
  <si>
    <t>42-063</t>
  </si>
  <si>
    <t>AC MAINS POWER Y-LEAD IEC, type C</t>
  </si>
  <si>
    <t>FPFS V5</t>
  </si>
  <si>
    <t>Stand with telescopic tubes characterized by high quality and utility and elegant style for up to 50Kg (max Vesa 600X400).</t>
  </si>
  <si>
    <t>3-Series® Room Media Controller</t>
  </si>
  <si>
    <t>Tesira DSP-2</t>
  </si>
  <si>
    <t>Tesira DSP card with two DSPs</t>
  </si>
  <si>
    <t>AW-UE70WEJ</t>
  </si>
  <si>
    <t>60-1488-01</t>
  </si>
  <si>
    <t>MediaPort 200  - HDMI and Audio to USB Scaling Bridge</t>
  </si>
  <si>
    <t>AJA</t>
  </si>
  <si>
    <t>GEN10</t>
  </si>
  <si>
    <t>HD/SD Sync Generator, simultaneous Blackburst and Tri-level, outputs assignable</t>
  </si>
  <si>
    <t>C3-540</t>
  </si>
  <si>
    <t xml:space="preserve">CORIOmaster Video Processing Systems - 4RU Chassis - Blank Front Panel. Chassis with 16 Slots available for Video Modules </t>
  </si>
  <si>
    <t>55SM5D</t>
  </si>
  <si>
    <t>LED WebOS Monitor IPS 55", Bezel 11,9mm(L/R/U), 18.mm(B), Resolution 1920 x 1080, 450 nit, I/O: HDMI, DP, DVI, RGB, RJ45, USB, RS232C, IR, SD Card, Pixel Sensor. Dimension (WxHxD): 123.80cm x 71.49m x 3.86cm (without stand/mount), VESA mount 300mm x 300mm, 17.3Kg without stand</t>
  </si>
  <si>
    <t>FPFS V35</t>
  </si>
  <si>
    <t>Flat panel floor stand with fixed low column height.  Adjustable height position for the screen by 30mm. Universal mounting for all screens up to 55” with vesa 200x200mm, 300x300mm, 400x200mm &amp; 400x400mm.  Fixed inclined position in -13ο (degrees).  Elegant design with rear cover, providing adequate air flow.  Cable routing inside rear cover and mount column.  Without wheels.  Powder coat painting in RAL 9005 black.</t>
  </si>
  <si>
    <t>65SM5D</t>
  </si>
  <si>
    <t>LED WebOS Monitor IPS 65", Bezel 11,9mm(L/R/U), 18.mm(B), Resolution 1920 x 1080, 450 nit, I/O: HDMI, DP, DVI, RGB, RJ45, USB, RS232C, IR, SD Card, Pixel Sensor. Dimension (WxHxD): 145.69cm x 83.8cm x 4.11cm (without stand/mount), VESA mount 300mm x 300mm, 27.7Kg without stand</t>
  </si>
  <si>
    <t>DL-AR3090</t>
  </si>
  <si>
    <t>DIGITALINX HDMI ADAPTER RING</t>
  </si>
  <si>
    <t>CCS-UC-1-AV W/PS KIT</t>
  </si>
  <si>
    <t>Crestron</t>
  </si>
  <si>
    <t>Crestron Mercury™ Tabletop Conference System, Video Package w/Universal Power Pack</t>
  </si>
  <si>
    <t>STIRP</t>
  </si>
  <si>
    <t>Infrared (IR) Emitter Probe with 3.5 mm Mini Phone Plug</t>
  </si>
  <si>
    <t>CCS-UCA-MIC KIT</t>
  </si>
  <si>
    <t>Microphone Pods for CCS-UC-1, set of two</t>
  </si>
  <si>
    <t>CBL-MULTI-HD-6</t>
  </si>
  <si>
    <t>Crestron Mercury™ Multihead HD Video Cable, 6 ft (1.8 m)</t>
  </si>
  <si>
    <t>CCS-UCA-EXT KIT</t>
  </si>
  <si>
    <t>Display &amp; Camera Extender Kit for CCS-UC-1</t>
  </si>
  <si>
    <t>CCS-UCA-SMK</t>
  </si>
  <si>
    <t>Swivel Mount Kit for CCS-UC-1</t>
  </si>
  <si>
    <t>DMPS3-4K-100-C</t>
  </si>
  <si>
    <t>3-Series® 4K DigitalMedia™ Presentation System 100</t>
  </si>
  <si>
    <t>42-268-01</t>
  </si>
  <si>
    <t>HC 404 Meeting Space Collaboration System</t>
  </si>
  <si>
    <t>60-1471-12</t>
  </si>
  <si>
    <t>USB Extender Plus T  - Twisted Pair Extender for USB Peripherals</t>
  </si>
  <si>
    <t>60-1471-13</t>
  </si>
  <si>
    <t>USB Extender Plus R  - Twisted Pair Extender for USB Peripherals</t>
  </si>
  <si>
    <t>Yamaha Huddle Room Video Sound Collaboration System (Europe &amp; UK)USB audio and video support
Beam forming microphone array. 4 speaker elements
Ultra-wide angle camera with 120 degree field of view
Integrated SIP interface for Call Manager integration
Dual display HDMI screen share capability via DisplayLink® interface
Remote Management support</t>
  </si>
  <si>
    <t>ACV-5100</t>
  </si>
  <si>
    <t>Acendo vibe conferencing sound bar with camera black</t>
  </si>
  <si>
    <t>MPXPRC-V1035XXX</t>
  </si>
  <si>
    <t>Vertiv  - Bus rail length according the two modules below</t>
  </si>
  <si>
    <t>MPXPEM-EHAEXS30</t>
  </si>
  <si>
    <t>Vertiv -  input module 16A 1 phase 220mm long</t>
  </si>
  <si>
    <t>MPXBRM-EEBC7N1N</t>
  </si>
  <si>
    <t>Vertiv - Branch receptacle module, 7IEC sockets 10A 230V, 266mm long</t>
  </si>
  <si>
    <t>71.61.5246</t>
  </si>
  <si>
    <t>DIO - Bridge interface between CPU5500 and Dante</t>
  </si>
  <si>
    <t>HDL-SMTWSCOPEDUO4K2</t>
  </si>
  <si>
    <t>SmartScope Duo 4K 2</t>
  </si>
  <si>
    <t>HDL-MULTIP6G/16</t>
  </si>
  <si>
    <t>Blackmagic MultiView 16</t>
  </si>
  <si>
    <t>CONVCMIC/SH/WPSU</t>
  </si>
  <si>
    <t>Micro Converter SDI to HDMI</t>
  </si>
  <si>
    <t>CONVCMIC/HS/WPSU</t>
  </si>
  <si>
    <t>WILLIAMS SOUND</t>
  </si>
  <si>
    <t xml:space="preserve">DWS INT 4 300 </t>
  </si>
  <si>
    <t>Digi-Wave 300 Series Interpretation System for up to three presenters and up to 25 listeners.  Includes: (3) DLT 300 transceivers, (25) DLR 360 receivers, (25) BAT 010-2 AAA alkaline batteries, (2) MIC 044 2P headset microphones, (1) MIC 054 mini lapel clip microphone, (25) EAR 022 surround earphones, (1) CCS 044 GR grey silicone skin, (1) CHG 102-01 two-bay charger, (1) CCS 042 DW system carry case.</t>
  </si>
  <si>
    <t xml:space="preserve">SKM 2020-D TOURGUIDE HANDHELD TRANSM. </t>
  </si>
  <si>
    <t xml:space="preserve">SK 2020-D BELTPACK TRANSMITTER </t>
  </si>
  <si>
    <t xml:space="preserve">EZL 2020-20L CHARGING AND TRANSPORTCASE </t>
  </si>
  <si>
    <t xml:space="preserve">GZR 2020 TOURGUIDE TROLLEY </t>
  </si>
  <si>
    <t xml:space="preserve">ME 3-II HEADSET MICROPHONE </t>
  </si>
  <si>
    <t xml:space="preserve">HDE 2020-D-II TOURGUIDE STETHOSET RECEIVER </t>
  </si>
  <si>
    <t>FLUKE 414D - Distance Meter, Laser, 50 m, Yellow</t>
  </si>
  <si>
    <t>SKU 315338-0200</t>
  </si>
  <si>
    <t>CVT-12 MA12EX Transformer-Kit incl. CB-MA12EX White</t>
  </si>
  <si>
    <t>PT-RZ970LBEJ</t>
  </si>
  <si>
    <t>Projector DLP LASER, DIGITAL LINK (16:10, 10000 ANSI Lumens ISO / IEC 21118 &amp; 1920x1200 pixels) * WITHOUT LENS *</t>
  </si>
  <si>
    <t>ET-DLE250</t>
  </si>
  <si>
    <t>Lens Zoom 2,3 - 3,6: 1</t>
  </si>
  <si>
    <t>ET-PKD120S</t>
  </si>
  <si>
    <t>Bracket ceiling PT-DZ870 series (low ceiling)</t>
  </si>
  <si>
    <t>Bracket assembly for PT-DZ870KE, PT-DW830KE, PT-DX100KE with ET-DLE030</t>
  </si>
  <si>
    <t>FA400HGH</t>
  </si>
  <si>
    <t>FASHION 400 x 225(181”). Grey high cont (Front Projection) 16:9.
Permanent screen in Aluminum for small &amp; middle size installations. Standard provision with surface (rubber eylets anchoring system) and mounting kit</t>
  </si>
  <si>
    <t>R9005946</t>
  </si>
  <si>
    <t>F80-Q9  body only</t>
  </si>
  <si>
    <t>R9801216</t>
  </si>
  <si>
    <t>FLD+ 1.7 - 2.5 : 1 (EN41)</t>
  </si>
  <si>
    <t>R9801442</t>
  </si>
  <si>
    <t>F80 FLD/FLD+ LENS ADAPTER</t>
  </si>
  <si>
    <t>PCM-CUST-006</t>
  </si>
  <si>
    <t>Projector ceiling mount. Ultra Heavy duty. Maximum load 35kg</t>
  </si>
  <si>
    <t xml:space="preserve">Telescopic bracket from inox tubes, for ceiling installation of  mounts PCM-CUST. Adjustable length : 100-190cm. Cable routing inside the tubes </t>
  </si>
  <si>
    <t>70-1080-02</t>
  </si>
  <si>
    <t>CableCover – Large  - Under-Table Cable Bag for AVEdge and Cable Cubby 700, 800, 1200, 1400, TLE 350, TLP Pro 320C, TLP 350CV</t>
  </si>
  <si>
    <t>PT-RZ570WEJ</t>
  </si>
  <si>
    <t>Projector 1 x DLP LED / LASER, DIGITAL LINK (16: 9, 5400 ANSI Lumens &amp; 1920x1200 pixels)</t>
  </si>
  <si>
    <t>Y</t>
  </si>
  <si>
    <t>MO240DGH</t>
  </si>
  <si>
    <t>MOT 240x135 (Motorized)</t>
  </si>
  <si>
    <t>MO290DGH</t>
  </si>
  <si>
    <t>MOT 290x163 (Motorized)</t>
  </si>
  <si>
    <t>MO340DGH</t>
  </si>
  <si>
    <t>MOT 340x191 (Motorized)</t>
  </si>
  <si>
    <t>MO390DGH</t>
  </si>
  <si>
    <t>MOT 390x219 (Motorized)</t>
  </si>
  <si>
    <t>FA225HGH</t>
  </si>
  <si>
    <t>FASHION 225x126 (Fixed)</t>
  </si>
  <si>
    <t>FA250HGH</t>
  </si>
  <si>
    <t>FASHION 250x140 (Fixed)</t>
  </si>
  <si>
    <t>FA270HGH</t>
  </si>
  <si>
    <t>FASHION 270x152 (Fixed)</t>
  </si>
  <si>
    <t>FA300HGH</t>
  </si>
  <si>
    <t>FASHION 300x169 (Fixed)</t>
  </si>
  <si>
    <t>FA334HGH</t>
  </si>
  <si>
    <t>FASHION 334x188 (Fixed)</t>
  </si>
  <si>
    <t>FA350HGH</t>
  </si>
  <si>
    <t>FASHION 350x197 (Fixed)</t>
  </si>
  <si>
    <t>FPFSV15</t>
  </si>
  <si>
    <t>Unitech</t>
  </si>
  <si>
    <t>Flat panel floor stand,height up to 1965mm</t>
  </si>
  <si>
    <t>FPFSV29D</t>
  </si>
  <si>
    <t>Adjustable monitor angle +42degrees. Fixed column height (low). Invisible cable routing. Universal vesa standard compatible (for
mounting hole pattern from 200x200mm up to 600x400mm). Maximum load capacity 60kg. Adjustable monitor position by height in 5
steps of 25mm each.</t>
  </si>
  <si>
    <t>FPCMRT-V4-400-1</t>
  </si>
  <si>
    <t>Flat panel ceiling mount, vesa up to 500x340mm with tube length 1m. Maximum tilt 17degrees.</t>
  </si>
  <si>
    <t>FPCMRT-V4-400-1.5</t>
  </si>
  <si>
    <t>Flat panel ceiling mount, vesa up to 500x340mm with tube length 1,5m. Maximum tilt 17degrees.</t>
  </si>
  <si>
    <t>FPCMRT-V4-400-2</t>
  </si>
  <si>
    <t>Flat panel ceiling mount, vesa up to 500x340mm with tube length 2m. Maximum tilt 17degrees.</t>
  </si>
  <si>
    <t>SL HANDHELD SET DW-3-EU R , Handheld set, Rackmount</t>
  </si>
  <si>
    <t>505880</t>
  </si>
  <si>
    <t>SL HEADMIC SET DW-3-EU R, SL Headmic 1, Rackmount</t>
  </si>
  <si>
    <t>CHG 4N EU. Charger for BA-10 and BA-30</t>
  </si>
  <si>
    <t>REVAMP2120T</t>
  </si>
  <si>
    <t xml:space="preserve">2-channel 100V bridgeable digital power amplifier, 2 x 120W  </t>
  </si>
  <si>
    <t>OVO8T-W</t>
  </si>
  <si>
    <t>8" powerful two-way loudspeaker, white</t>
  </si>
  <si>
    <t>REVAMP4120T</t>
  </si>
  <si>
    <t>P-TT20-35HD</t>
  </si>
  <si>
    <t xml:space="preserve">Telescopic bracket from inox tubes, for ceiling installation of  mounts PCMUHDV3 &amp; PCM-CUST. Adjustable length : 20-35cm. Cable routing inside the tubes </t>
  </si>
  <si>
    <t>P-TT30-55HD</t>
  </si>
  <si>
    <t xml:space="preserve">Telescopic bracket from inox tubes, for ceiling installation of  mounts PCMUHDV3 &amp; PCM-CUST. Adjustable length : 30-45cm. Cable routing inside the tubes </t>
  </si>
  <si>
    <t>P-TT40-75HD</t>
  </si>
  <si>
    <t xml:space="preserve">Telescopic bracket from inox tubes, for ceiling installation of  mounts PCMUHDV3 &amp; PCM-CUST. Adjustable length : 40-75cm. Cable routing inside the tubes </t>
  </si>
  <si>
    <t>P-TT50-95HD</t>
  </si>
  <si>
    <t xml:space="preserve">Telescopic bracket from inox tubes, for ceiling installation of  mounts PCMUHDV3 &amp; PCM-CUST. Adjustable length : 50-95cm. Cable routing inside the tubes </t>
  </si>
  <si>
    <t>P-TT80-152HD</t>
  </si>
  <si>
    <t xml:space="preserve">Telescopic bracket from inox tubes, for ceiling installation of  mounts PCMUHDV3 &amp; PCM-CUST. Adjustable length : 80-152cm. Cable routing inside the tubes </t>
  </si>
  <si>
    <t>P-TT100-192.2HD</t>
  </si>
  <si>
    <t xml:space="preserve">Telescopic bracket from inox tubes, for ceiling installation of  mounts PCMUHDV3 &amp; PCM-CUST. Adjustable length : 100-190cm. Cable routing inside the tubes </t>
  </si>
  <si>
    <t>LCTRN-V2</t>
  </si>
  <si>
    <t xml:space="preserve">ISC-PPR1-W16 </t>
  </si>
  <si>
    <t>16 m x 22 m, Professional Series PIR Motion Detector</t>
  </si>
  <si>
    <t>FG2263-14</t>
  </si>
  <si>
    <t>TPControl application license for one Android Tablet (non-standard discount)</t>
  </si>
  <si>
    <t>TPControl application license for one Windows 8® PC or Tablet device (non-standard discount)</t>
  </si>
  <si>
    <t>Product Reference
(remplir uniquement)</t>
  </si>
  <si>
    <t>2525225</t>
  </si>
  <si>
    <t>RASPBERRY-PI - RASPBERRYPI3-MODB-1GB - SBC, RASPBERRY PI 3 - MOD B, 1GB RAM</t>
  </si>
  <si>
    <t>2521753</t>
  </si>
  <si>
    <t>TRANSCEND - TSRASPI10-16G - 16GB MICROSD CARD PRELOADED WITH NOOBS</t>
  </si>
  <si>
    <t>2534971</t>
  </si>
  <si>
    <t>RASPBERRY-PI - T5989DV - PSU, RPI, 5V, 2.5A, MULTI PLUG BLK</t>
  </si>
  <si>
    <t>2524080</t>
  </si>
  <si>
    <t>9168303</t>
  </si>
  <si>
    <t>MULTICOMP - CBPIBLOX-BLK. - PIBLOX RASPBERRY PI ENCLOSURE - BLACK</t>
  </si>
  <si>
    <t>32SM5D</t>
  </si>
  <si>
    <t>LED WebOS Monitor IPS 32", Bezel 11,9mm(L/R/U), 18.mm(B), Resolution 1920 x 1080, 450 nit, I/O: HDMI, DP, DVI, RGB, RJ45, USB, RS232C, IR, SD Card, Pixel Sensor. Dimension (WxHxD): 72.94cm x 42.89cm x 5.55cm (without stand/mount), VESA mount 200mm x 200mm, 5.2Kg without stand and without speakers</t>
  </si>
  <si>
    <t>43SM5D</t>
  </si>
  <si>
    <t>LED WebOS Monitor IPS 43", Bezel 11,9mm(L/R/U), 18.mm(B), Resolution 1920 x 1080, 450 nit, I/O: HDMI, DP, DVI, RGB, RJ45, USB, RS232C, IR, SD Card, Pixel Sensor. Dimension (WxHxD): 96.96cm x 56.39cm x 3.86cm (without stand/mount), VESA mount 200mm x 200mm, 9.8Kg without stand and without speakers</t>
  </si>
  <si>
    <t>FPWMT-300X300</t>
  </si>
  <si>
    <t>S2817Q</t>
  </si>
  <si>
    <t>Dell 28'' Ultra HD 4K Monitor with minimal resolution 3840 x 2160 (4K UHD)</t>
  </si>
  <si>
    <t>FPWMT-200X200</t>
  </si>
  <si>
    <t>Universal fixed flat panel wall mount.
• Fixed vesa mounting 100x100mm and
• 200x200mm
• Tilt up to 15degrees
• Mount profile 68mm</t>
  </si>
  <si>
    <t>503781</t>
  </si>
  <si>
    <t>SKM 2000 BK-AW-X. High-quality handheld transmitter. Compatible with all ew capsules.</t>
  </si>
  <si>
    <t>502584</t>
  </si>
  <si>
    <t xml:space="preserve">MMK 965 NI true condenser mic head,nickel </t>
  </si>
  <si>
    <t>Column1</t>
  </si>
  <si>
    <t>category</t>
  </si>
  <si>
    <t>_Column1</t>
  </si>
  <si>
    <t>_Other_equipment</t>
  </si>
  <si>
    <t>CS-700AV-EU</t>
  </si>
  <si>
    <t>SJ 354 D</t>
  </si>
  <si>
    <t>N</t>
  </si>
  <si>
    <t>_Colonne1</t>
  </si>
  <si>
    <t>minimum 2 ligne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</si>
</sst>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_-;\-* #,##0.00_-;_-* &quot;-&quot;??_-;_-@_-"/>
    <numFmt numFmtId="165" formatCode="_-* #,##0.00\ [$€-408]_-;\-* #,##0.00\ [$€-408]_-;_-* &quot;-&quot;??\ [$€-408]_-;_-@_-"/>
  </numFmts>
  <fonts count="14" x14ac:knownFonts="1">
    <font>
      <sz val="11"/>
      <color theme="1"/>
      <name val="Calibri"/>
      <family val="2"/>
      <scheme val="minor"/>
    </font>
    <font>
      <b/>
      <sz val="11"/>
      <color theme="1"/>
      <name val="Calibri"/>
      <family val="2"/>
      <scheme val="minor"/>
    </font>
    <font>
      <sz val="12"/>
      <color theme="1"/>
      <name val="Calibri"/>
      <family val="2"/>
      <scheme val="minor"/>
    </font>
    <font>
      <b/>
      <sz val="14"/>
      <color theme="1"/>
      <name val="Calibri"/>
      <family val="2"/>
      <scheme val="minor"/>
    </font>
    <font>
      <sz val="9"/>
      <color indexed="81"/>
      <name val="Tahoma"/>
      <family val="2"/>
    </font>
    <font>
      <sz val="11"/>
      <color rgb="FF9C6500"/>
      <name val="Calibri"/>
      <family val="2"/>
      <scheme val="minor"/>
    </font>
    <font>
      <sz val="10"/>
      <color rgb="FF006100"/>
      <name val="Arial"/>
      <family val="2"/>
    </font>
    <font>
      <sz val="11"/>
      <name val="Calibri"/>
      <family val="2"/>
      <scheme val="minor"/>
    </font>
    <font>
      <sz val="11"/>
      <color theme="1"/>
      <name val="Calibri"/>
      <family val="2"/>
      <charset val="161"/>
      <scheme val="minor"/>
    </font>
    <font>
      <sz val="11"/>
      <color theme="1"/>
      <name val="Calibri"/>
      <family val="2"/>
      <scheme val="minor"/>
    </font>
    <font>
      <sz val="11"/>
      <name val="Calibri"/>
      <family val="2"/>
      <charset val="161"/>
      <scheme val="minor"/>
    </font>
    <font>
      <sz val="11"/>
      <color indexed="8"/>
      <name val="Calibri"/>
      <family val="2"/>
      <scheme val="minor"/>
    </font>
    <font>
      <sz val="11"/>
      <color rgb="FF000000"/>
      <name val="Calibri"/>
      <family val="2"/>
    </font>
    <font>
      <b/>
      <sz val="11"/>
      <color rgb="FF000000"/>
      <name val="Calibri"/>
      <family val="2"/>
    </font>
  </fonts>
  <fills count="11">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theme="4" tint="0.59999389629810485"/>
        <bgColor indexed="64"/>
      </patternFill>
    </fill>
    <fill>
      <patternFill patternType="solid">
        <fgColor theme="6" tint="0.39997558519241921"/>
        <bgColor indexed="64"/>
      </patternFill>
    </fill>
    <fill>
      <patternFill patternType="solid">
        <fgColor rgb="FFC6EFCE"/>
      </patternFill>
    </fill>
    <fill>
      <patternFill patternType="solid">
        <fgColor rgb="FFFFEB9C"/>
      </patternFill>
    </fill>
    <fill>
      <patternFill patternType="solid">
        <fgColor theme="0" tint="-0.14999847407452621"/>
        <bgColor indexed="64"/>
      </patternFill>
    </fill>
    <fill>
      <patternFill patternType="solid">
        <fgColor theme="9"/>
        <bgColor indexed="64"/>
      </patternFill>
    </fill>
    <fill>
      <patternFill patternType="solid">
        <fgColor theme="9" tint="0.79998168889431442"/>
        <bgColor indexed="64"/>
      </patternFill>
    </fill>
  </fills>
  <borders count="20">
    <border>
      <left/>
      <right/>
      <top/>
      <bottom/>
      <diagonal/>
    </border>
    <border>
      <left/>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bottom/>
      <diagonal/>
    </border>
    <border>
      <left/>
      <right style="thin">
        <color theme="0" tint="-0.24994659260841701"/>
      </right>
      <top style="thin">
        <color theme="0" tint="-0.24994659260841701"/>
      </top>
      <bottom/>
      <diagonal/>
    </border>
    <border>
      <left style="thin">
        <color theme="0" tint="-0.24994659260841701"/>
      </left>
      <right style="thin">
        <color theme="0" tint="-0.24994659260841701"/>
      </right>
      <top style="thin">
        <color theme="0" tint="-0.24994659260841701"/>
      </top>
      <bottom/>
      <diagonal/>
    </border>
    <border>
      <left/>
      <right style="thin">
        <color theme="0" tint="-0.24994659260841701"/>
      </right>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theme="0" tint="-0.24994659260841701"/>
      </left>
      <right style="thin">
        <color indexed="64"/>
      </right>
      <top style="thin">
        <color indexed="64"/>
      </top>
      <bottom/>
      <diagonal/>
    </border>
    <border>
      <left style="thin">
        <color indexed="64"/>
      </left>
      <right/>
      <top style="thin">
        <color indexed="64"/>
      </top>
      <bottom/>
      <diagonal/>
    </border>
    <border>
      <left/>
      <right style="thin">
        <color theme="0" tint="-0.24994659260841701"/>
      </right>
      <top style="thin">
        <color indexed="64"/>
      </top>
      <bottom/>
      <diagonal/>
    </border>
    <border>
      <left style="thin">
        <color indexed="64"/>
      </left>
      <right style="thin">
        <color indexed="64"/>
      </right>
      <top style="thin">
        <color indexed="64"/>
      </top>
      <bottom/>
      <diagonal/>
    </border>
    <border>
      <left style="thin">
        <color theme="0" tint="-0.24994659260841701"/>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6">
    <xf numFmtId="0" fontId="0" fillId="0" borderId="0"/>
    <xf numFmtId="0" fontId="5" fillId="7" borderId="0" applyNumberFormat="0" applyBorder="0" applyAlignment="0" applyProtection="0"/>
    <xf numFmtId="0" fontId="6" fillId="6" borderId="0" applyNumberFormat="0" applyBorder="0" applyAlignment="0" applyProtection="0"/>
    <xf numFmtId="0" fontId="8" fillId="0" borderId="0"/>
    <xf numFmtId="164" fontId="9" fillId="0" borderId="0" applyFont="0" applyFill="0" applyBorder="0" applyAlignment="0" applyProtection="0"/>
    <xf numFmtId="0" fontId="8" fillId="0" borderId="0"/>
  </cellStyleXfs>
  <cellXfs count="124">
    <xf numFmtId="0" fontId="0" fillId="0" borderId="0" xfId="0"/>
    <xf numFmtId="0" fontId="1" fillId="0" borderId="0" xfId="0" applyFont="1" applyBorder="1" applyAlignment="1">
      <alignment horizontal="center" wrapText="1"/>
    </xf>
    <xf numFmtId="0" fontId="0" fillId="0" borderId="0" xfId="0" applyBorder="1" applyAlignment="1">
      <alignment horizontal="left" vertical="top" wrapText="1"/>
    </xf>
    <xf numFmtId="0" fontId="1" fillId="0" borderId="0" xfId="0" applyFont="1" applyBorder="1" applyAlignment="1">
      <alignment horizontal="left" wrapText="1"/>
    </xf>
    <xf numFmtId="0" fontId="1" fillId="2" borderId="0" xfId="0" applyFont="1" applyFill="1" applyBorder="1" applyAlignment="1">
      <alignment horizontal="center" wrapText="1"/>
    </xf>
    <xf numFmtId="0" fontId="0" fillId="2" borderId="0" xfId="0" applyFill="1" applyBorder="1" applyAlignment="1">
      <alignment horizontal="center" vertical="top" wrapText="1"/>
    </xf>
    <xf numFmtId="0" fontId="0" fillId="0" borderId="0" xfId="0" applyBorder="1" applyAlignment="1">
      <alignment horizontal="center" vertical="top" wrapText="1"/>
    </xf>
    <xf numFmtId="0" fontId="0" fillId="0" borderId="0" xfId="0" applyNumberFormat="1" applyBorder="1" applyAlignment="1">
      <alignment horizontal="left" vertical="top" wrapText="1"/>
    </xf>
    <xf numFmtId="0" fontId="1" fillId="0" borderId="0" xfId="0" applyNumberFormat="1" applyFont="1" applyBorder="1" applyAlignment="1">
      <alignment horizontal="left" wrapText="1"/>
    </xf>
    <xf numFmtId="0" fontId="1" fillId="2" borderId="0" xfId="0" applyFont="1" applyFill="1" applyBorder="1" applyAlignment="1">
      <alignment horizontal="left" wrapText="1"/>
    </xf>
    <xf numFmtId="0" fontId="0" fillId="2" borderId="0" xfId="0" applyFill="1" applyBorder="1" applyAlignment="1">
      <alignment horizontal="left" vertical="top" wrapText="1"/>
    </xf>
    <xf numFmtId="0" fontId="1" fillId="0" borderId="0" xfId="0" applyFont="1" applyFill="1" applyBorder="1" applyAlignment="1">
      <alignment horizontal="center" wrapText="1"/>
    </xf>
    <xf numFmtId="0" fontId="0" fillId="0" borderId="0" xfId="0" applyFill="1" applyBorder="1" applyAlignment="1">
      <alignment horizontal="center" vertical="top" wrapText="1"/>
    </xf>
    <xf numFmtId="0" fontId="1" fillId="0" borderId="0" xfId="0" applyFont="1" applyBorder="1" applyAlignment="1">
      <alignment horizontal="left" vertical="top"/>
    </xf>
    <xf numFmtId="0" fontId="0" fillId="3" borderId="0" xfId="0" applyFill="1" applyBorder="1" applyAlignment="1">
      <alignment horizontal="center" vertical="top" wrapText="1"/>
    </xf>
    <xf numFmtId="0" fontId="1" fillId="3" borderId="0" xfId="0" applyFont="1" applyFill="1" applyBorder="1" applyAlignment="1">
      <alignment horizontal="center" wrapText="1"/>
    </xf>
    <xf numFmtId="0" fontId="0" fillId="0" borderId="1" xfId="0" applyBorder="1" applyAlignment="1">
      <alignment horizontal="left" vertical="top" wrapText="1"/>
    </xf>
    <xf numFmtId="0" fontId="0" fillId="0" borderId="0" xfId="0" applyBorder="1" applyAlignment="1" applyProtection="1">
      <alignment horizontal="left" vertical="top" wrapText="1"/>
      <protection locked="0"/>
    </xf>
    <xf numFmtId="0" fontId="1" fillId="0" borderId="0" xfId="0" applyFont="1" applyBorder="1" applyAlignment="1" applyProtection="1">
      <alignment horizontal="left" wrapText="1"/>
      <protection locked="0"/>
    </xf>
    <xf numFmtId="0" fontId="2" fillId="0" borderId="0" xfId="0" applyFont="1" applyBorder="1" applyAlignment="1" applyProtection="1">
      <alignment horizontal="left" vertical="top" wrapText="1"/>
      <protection locked="0"/>
    </xf>
    <xf numFmtId="49" fontId="3" fillId="0" borderId="0" xfId="0" applyNumberFormat="1" applyFont="1" applyBorder="1" applyAlignment="1" applyProtection="1">
      <alignment horizontal="left" vertical="top"/>
    </xf>
    <xf numFmtId="49" fontId="0" fillId="0" borderId="0" xfId="0" applyNumberFormat="1" applyBorder="1" applyAlignment="1" applyProtection="1">
      <alignment horizontal="center" vertical="top" wrapText="1"/>
      <protection locked="0"/>
    </xf>
    <xf numFmtId="49" fontId="0" fillId="0" borderId="0" xfId="0" applyNumberFormat="1" applyBorder="1" applyAlignment="1" applyProtection="1">
      <alignment horizontal="left" vertical="top" wrapText="1"/>
      <protection locked="0"/>
    </xf>
    <xf numFmtId="0" fontId="0" fillId="5" borderId="0" xfId="0" applyFill="1" applyBorder="1" applyAlignment="1">
      <alignment horizontal="left" vertical="top"/>
    </xf>
    <xf numFmtId="0" fontId="0" fillId="5" borderId="0" xfId="0" applyFill="1" applyBorder="1" applyAlignment="1">
      <alignment horizontal="center" vertical="top" wrapText="1"/>
    </xf>
    <xf numFmtId="49" fontId="1" fillId="4" borderId="5" xfId="0" applyNumberFormat="1" applyFont="1" applyFill="1" applyBorder="1" applyAlignment="1" applyProtection="1">
      <alignment horizontal="center" vertical="top" wrapText="1"/>
      <protection locked="0"/>
    </xf>
    <xf numFmtId="0" fontId="1" fillId="0" borderId="0" xfId="0" applyFont="1" applyBorder="1" applyAlignment="1">
      <alignment horizontal="center" vertical="top" wrapText="1"/>
    </xf>
    <xf numFmtId="0" fontId="0" fillId="0" borderId="0" xfId="0" applyFont="1" applyFill="1" applyBorder="1" applyAlignment="1">
      <alignment horizontal="center" vertical="top" wrapText="1"/>
    </xf>
    <xf numFmtId="49" fontId="0" fillId="0" borderId="2" xfId="0" applyNumberFormat="1" applyBorder="1" applyAlignment="1" applyProtection="1">
      <alignment horizontal="center" vertical="top" wrapText="1"/>
      <protection locked="0"/>
    </xf>
    <xf numFmtId="49" fontId="0" fillId="0" borderId="2" xfId="0" applyNumberFormat="1" applyBorder="1" applyAlignment="1" applyProtection="1">
      <alignment horizontal="left" vertical="top" wrapText="1"/>
      <protection locked="0"/>
    </xf>
    <xf numFmtId="0" fontId="0" fillId="0" borderId="2" xfId="0" applyFill="1" applyBorder="1" applyAlignment="1">
      <alignment horizontal="center" vertical="top" wrapText="1"/>
    </xf>
    <xf numFmtId="0" fontId="0" fillId="0" borderId="2" xfId="0" applyBorder="1" applyAlignment="1">
      <alignment horizontal="center" vertical="top" wrapText="1"/>
    </xf>
    <xf numFmtId="0" fontId="0" fillId="0" borderId="2" xfId="0" applyBorder="1" applyAlignment="1" applyProtection="1">
      <alignment horizontal="left" vertical="top" wrapText="1"/>
      <protection locked="0"/>
    </xf>
    <xf numFmtId="0" fontId="0" fillId="0" borderId="0" xfId="1" applyFont="1" applyFill="1" applyBorder="1" applyAlignment="1">
      <alignment horizontal="center" vertical="top" wrapText="1"/>
    </xf>
    <xf numFmtId="49" fontId="0" fillId="0" borderId="4" xfId="0" applyNumberFormat="1" applyBorder="1" applyAlignment="1" applyProtection="1">
      <alignment horizontal="center" vertical="top" wrapText="1"/>
      <protection locked="0"/>
    </xf>
    <xf numFmtId="0" fontId="0" fillId="0" borderId="0" xfId="0" applyNumberFormat="1" applyBorder="1" applyAlignment="1" applyProtection="1">
      <alignment horizontal="center" vertical="top" wrapText="1"/>
      <protection locked="0"/>
    </xf>
    <xf numFmtId="0" fontId="0" fillId="0" borderId="2" xfId="0" applyNumberFormat="1" applyBorder="1" applyAlignment="1" applyProtection="1">
      <alignment horizontal="center" vertical="top" wrapText="1"/>
      <protection locked="0"/>
    </xf>
    <xf numFmtId="0" fontId="1" fillId="4" borderId="5" xfId="0" applyNumberFormat="1" applyFont="1" applyFill="1" applyBorder="1" applyAlignment="1" applyProtection="1">
      <alignment horizontal="center" vertical="top" wrapText="1"/>
      <protection locked="0"/>
    </xf>
    <xf numFmtId="0" fontId="1" fillId="4" borderId="5" xfId="0" applyFont="1" applyFill="1" applyBorder="1" applyAlignment="1" applyProtection="1">
      <alignment horizontal="left" vertical="top" wrapText="1"/>
      <protection locked="0"/>
    </xf>
    <xf numFmtId="0" fontId="1" fillId="4" borderId="5" xfId="0" applyFont="1" applyFill="1" applyBorder="1" applyAlignment="1">
      <alignment horizontal="center" vertical="top" wrapText="1"/>
    </xf>
    <xf numFmtId="0" fontId="1" fillId="5" borderId="5" xfId="0" applyFont="1" applyFill="1" applyBorder="1" applyAlignment="1">
      <alignment horizontal="center" vertical="top" wrapText="1"/>
    </xf>
    <xf numFmtId="49" fontId="0" fillId="0" borderId="0" xfId="0" applyNumberFormat="1" applyFont="1" applyFill="1" applyBorder="1" applyAlignment="1">
      <alignment horizontal="center" vertical="top" wrapText="1"/>
    </xf>
    <xf numFmtId="0" fontId="0" fillId="0" borderId="0" xfId="0" applyFont="1" applyFill="1" applyBorder="1" applyAlignment="1">
      <alignment horizontal="left" vertical="top" wrapText="1"/>
    </xf>
    <xf numFmtId="165" fontId="7" fillId="0" borderId="0" xfId="2" applyNumberFormat="1" applyFont="1" applyFill="1" applyBorder="1" applyAlignment="1">
      <alignment horizontal="center" vertical="top"/>
    </xf>
    <xf numFmtId="164" fontId="0" fillId="0" borderId="0" xfId="4" applyFont="1" applyBorder="1" applyAlignment="1" applyProtection="1">
      <alignment horizontal="center" vertical="top" wrapText="1"/>
      <protection locked="0"/>
    </xf>
    <xf numFmtId="164" fontId="1" fillId="4" borderId="5" xfId="4" applyFont="1" applyFill="1" applyBorder="1" applyAlignment="1" applyProtection="1">
      <alignment horizontal="center" vertical="top" wrapText="1"/>
      <protection locked="0"/>
    </xf>
    <xf numFmtId="164" fontId="7" fillId="0" borderId="0" xfId="4" applyFont="1" applyFill="1" applyBorder="1" applyAlignment="1">
      <alignment horizontal="center" vertical="top"/>
    </xf>
    <xf numFmtId="164" fontId="0" fillId="0" borderId="2" xfId="4" applyFont="1" applyBorder="1" applyAlignment="1" applyProtection="1">
      <alignment horizontal="center" vertical="top" wrapText="1"/>
      <protection locked="0"/>
    </xf>
    <xf numFmtId="49" fontId="0" fillId="0" borderId="4" xfId="0" applyNumberFormat="1" applyFont="1" applyFill="1" applyBorder="1" applyAlignment="1">
      <alignment horizontal="center" vertical="top" wrapText="1"/>
    </xf>
    <xf numFmtId="0" fontId="0" fillId="0" borderId="2" xfId="0" applyFont="1" applyFill="1" applyBorder="1" applyAlignment="1">
      <alignment horizontal="left" vertical="top" wrapText="1"/>
    </xf>
    <xf numFmtId="164" fontId="7" fillId="0" borderId="2" xfId="4" applyFont="1" applyFill="1" applyBorder="1" applyAlignment="1">
      <alignment horizontal="center" vertical="top"/>
    </xf>
    <xf numFmtId="165" fontId="7" fillId="0" borderId="2" xfId="2" applyNumberFormat="1" applyFont="1" applyFill="1" applyBorder="1" applyAlignment="1">
      <alignment horizontal="center" vertical="top"/>
    </xf>
    <xf numFmtId="49" fontId="1" fillId="4" borderId="5" xfId="0" applyNumberFormat="1" applyFont="1" applyFill="1" applyBorder="1" applyAlignment="1" applyProtection="1">
      <alignment horizontal="left" vertical="top" wrapText="1"/>
      <protection locked="0"/>
    </xf>
    <xf numFmtId="0" fontId="0" fillId="0" borderId="2" xfId="1" applyFont="1" applyFill="1" applyBorder="1" applyAlignment="1">
      <alignment horizontal="left" vertical="top" wrapText="1"/>
    </xf>
    <xf numFmtId="49" fontId="0" fillId="0" borderId="7" xfId="0" applyNumberFormat="1" applyBorder="1" applyAlignment="1" applyProtection="1">
      <alignment horizontal="left" vertical="top" wrapText="1"/>
      <protection locked="0"/>
    </xf>
    <xf numFmtId="0" fontId="0" fillId="0" borderId="7" xfId="0" applyBorder="1" applyAlignment="1" applyProtection="1">
      <alignment horizontal="left" vertical="top" wrapText="1"/>
      <protection locked="0"/>
    </xf>
    <xf numFmtId="49" fontId="0" fillId="0" borderId="3" xfId="0" applyNumberFormat="1" applyBorder="1" applyAlignment="1" applyProtection="1">
      <alignment horizontal="left" vertical="top" wrapText="1"/>
      <protection locked="0"/>
    </xf>
    <xf numFmtId="0" fontId="0" fillId="0" borderId="3" xfId="0" applyBorder="1" applyAlignment="1" applyProtection="1">
      <alignment horizontal="left" vertical="top" wrapText="1"/>
      <protection locked="0"/>
    </xf>
    <xf numFmtId="0" fontId="7" fillId="0" borderId="2" xfId="0" applyFont="1" applyFill="1" applyBorder="1" applyAlignment="1">
      <alignment horizontal="left" vertical="top" wrapText="1"/>
    </xf>
    <xf numFmtId="164" fontId="0" fillId="0" borderId="4" xfId="4" applyFont="1" applyBorder="1" applyAlignment="1" applyProtection="1">
      <alignment horizontal="center" vertical="top" wrapText="1"/>
      <protection locked="0"/>
    </xf>
    <xf numFmtId="0" fontId="0" fillId="0" borderId="0" xfId="0" applyNumberFormat="1" applyBorder="1" applyAlignment="1">
      <alignment horizontal="center" vertical="top" wrapText="1"/>
    </xf>
    <xf numFmtId="0" fontId="0" fillId="5" borderId="0" xfId="0" applyNumberFormat="1" applyFill="1" applyBorder="1" applyAlignment="1">
      <alignment horizontal="center" vertical="top" wrapText="1"/>
    </xf>
    <xf numFmtId="0" fontId="1" fillId="5" borderId="3" xfId="0" applyNumberFormat="1" applyFont="1" applyFill="1" applyBorder="1" applyAlignment="1">
      <alignment horizontal="center" vertical="top" wrapText="1"/>
    </xf>
    <xf numFmtId="0" fontId="0" fillId="0" borderId="4" xfId="0" applyNumberFormat="1" applyBorder="1" applyAlignment="1">
      <alignment horizontal="center" vertical="top" wrapText="1"/>
    </xf>
    <xf numFmtId="0" fontId="0" fillId="0" borderId="2" xfId="0" applyNumberFormat="1" applyBorder="1" applyAlignment="1">
      <alignment horizontal="center" vertical="top" wrapText="1"/>
    </xf>
    <xf numFmtId="0" fontId="0" fillId="0" borderId="7" xfId="0" applyNumberFormat="1" applyBorder="1" applyAlignment="1">
      <alignment horizontal="center" vertical="top" wrapText="1"/>
    </xf>
    <xf numFmtId="0" fontId="0" fillId="0" borderId="3" xfId="0" applyNumberFormat="1" applyBorder="1" applyAlignment="1">
      <alignment horizontal="center" vertical="top" wrapText="1"/>
    </xf>
    <xf numFmtId="0" fontId="0" fillId="0" borderId="2" xfId="1" applyFont="1" applyFill="1" applyBorder="1" applyAlignment="1">
      <alignment horizontal="center" vertical="top" wrapText="1"/>
    </xf>
    <xf numFmtId="49" fontId="0" fillId="0" borderId="2" xfId="0" applyNumberFormat="1" applyFont="1" applyFill="1" applyBorder="1" applyAlignment="1">
      <alignment horizontal="center" vertical="top" wrapText="1"/>
    </xf>
    <xf numFmtId="49" fontId="0" fillId="0" borderId="8" xfId="0" applyNumberFormat="1" applyBorder="1" applyAlignment="1" applyProtection="1">
      <alignment horizontal="center" vertical="top" wrapText="1"/>
      <protection locked="0"/>
    </xf>
    <xf numFmtId="0" fontId="0" fillId="0" borderId="2" xfId="0" applyFont="1" applyFill="1" applyBorder="1" applyAlignment="1">
      <alignment horizontal="center" vertical="top" wrapText="1"/>
    </xf>
    <xf numFmtId="164" fontId="0" fillId="0" borderId="3" xfId="4" applyFont="1" applyBorder="1" applyAlignment="1" applyProtection="1">
      <alignment horizontal="center" vertical="top" wrapText="1"/>
      <protection locked="0"/>
    </xf>
    <xf numFmtId="0" fontId="7" fillId="0" borderId="2" xfId="0" applyFont="1" applyFill="1" applyBorder="1" applyAlignment="1">
      <alignment horizontal="center" vertical="top" wrapText="1"/>
    </xf>
    <xf numFmtId="0" fontId="8" fillId="0" borderId="2" xfId="0" applyFont="1" applyFill="1" applyBorder="1" applyAlignment="1" applyProtection="1">
      <alignment vertical="center" wrapText="1"/>
      <protection locked="0"/>
    </xf>
    <xf numFmtId="49" fontId="10" fillId="0" borderId="2" xfId="0" applyNumberFormat="1" applyFont="1" applyFill="1" applyBorder="1" applyAlignment="1">
      <alignment horizontal="center" vertical="center" wrapText="1"/>
    </xf>
    <xf numFmtId="0" fontId="10" fillId="0" borderId="2"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0" fillId="0" borderId="7" xfId="0" applyFont="1" applyFill="1" applyBorder="1" applyAlignment="1">
      <alignment horizontal="left" vertical="top" wrapText="1"/>
    </xf>
    <xf numFmtId="164" fontId="7" fillId="0" borderId="4" xfId="4" applyFont="1" applyFill="1" applyBorder="1" applyAlignment="1">
      <alignment horizontal="center" vertical="top"/>
    </xf>
    <xf numFmtId="49" fontId="0" fillId="0" borderId="3" xfId="0" applyNumberFormat="1" applyBorder="1" applyAlignment="1" applyProtection="1">
      <alignment horizontal="center" vertical="top" wrapText="1"/>
      <protection locked="0"/>
    </xf>
    <xf numFmtId="49" fontId="10" fillId="0" borderId="0" xfId="0" applyNumberFormat="1" applyFont="1" applyFill="1" applyBorder="1" applyAlignment="1">
      <alignment horizontal="center" vertical="center" wrapText="1"/>
    </xf>
    <xf numFmtId="49" fontId="0" fillId="0" borderId="7" xfId="0" applyNumberFormat="1" applyBorder="1" applyAlignment="1" applyProtection="1">
      <alignment horizontal="center" vertical="top" wrapText="1"/>
      <protection locked="0"/>
    </xf>
    <xf numFmtId="0" fontId="0" fillId="0" borderId="4" xfId="1" applyFont="1" applyFill="1" applyBorder="1" applyAlignment="1">
      <alignment horizontal="center" vertical="top" wrapText="1"/>
    </xf>
    <xf numFmtId="49" fontId="0" fillId="0" borderId="6" xfId="0" applyNumberFormat="1" applyBorder="1" applyAlignment="1" applyProtection="1">
      <alignment horizontal="center" vertical="top" wrapText="1"/>
      <protection locked="0"/>
    </xf>
    <xf numFmtId="0" fontId="8"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vertical="center" wrapText="1"/>
      <protection locked="0"/>
    </xf>
    <xf numFmtId="0" fontId="0" fillId="0" borderId="3" xfId="0" applyFont="1" applyFill="1" applyBorder="1" applyAlignment="1">
      <alignment horizontal="left" vertical="top" wrapText="1"/>
    </xf>
    <xf numFmtId="164" fontId="0" fillId="0" borderId="7" xfId="4" applyFont="1" applyBorder="1" applyAlignment="1" applyProtection="1">
      <alignment horizontal="center" vertical="top" wrapText="1"/>
      <protection locked="0"/>
    </xf>
    <xf numFmtId="0" fontId="0" fillId="0" borderId="2" xfId="0" applyNumberFormat="1" applyBorder="1" applyAlignment="1" applyProtection="1">
      <alignment horizontal="left" vertical="top" wrapText="1"/>
      <protection locked="0"/>
    </xf>
    <xf numFmtId="49" fontId="0" fillId="0" borderId="4" xfId="0" applyNumberFormat="1" applyBorder="1" applyAlignment="1">
      <alignment horizontal="center" vertical="top" wrapText="1"/>
    </xf>
    <xf numFmtId="0" fontId="0" fillId="0" borderId="0" xfId="0" applyAlignment="1">
      <alignment horizontal="center" vertical="top"/>
    </xf>
    <xf numFmtId="0" fontId="0" fillId="0" borderId="0" xfId="0" applyFill="1" applyAlignment="1">
      <alignment horizontal="center" vertical="top"/>
    </xf>
    <xf numFmtId="2" fontId="1" fillId="0" borderId="10" xfId="0" applyNumberFormat="1" applyFont="1" applyFill="1" applyBorder="1" applyAlignment="1" applyProtection="1">
      <alignment horizontal="center" vertical="top" wrapText="1"/>
      <protection locked="0"/>
    </xf>
    <xf numFmtId="0" fontId="1" fillId="5" borderId="12" xfId="0" applyFont="1" applyFill="1" applyBorder="1" applyAlignment="1">
      <alignment horizontal="center" vertical="top" wrapText="1"/>
    </xf>
    <xf numFmtId="2" fontId="0" fillId="0" borderId="0" xfId="0" applyNumberFormat="1" applyAlignment="1">
      <alignment horizontal="left" vertical="top" wrapText="1"/>
    </xf>
    <xf numFmtId="49" fontId="1" fillId="4" borderId="13" xfId="0" applyNumberFormat="1" applyFont="1" applyFill="1" applyBorder="1" applyAlignment="1" applyProtection="1">
      <alignment horizontal="center" vertical="top" wrapText="1"/>
      <protection locked="0"/>
    </xf>
    <xf numFmtId="164" fontId="1" fillId="4" borderId="14" xfId="4" applyFont="1" applyFill="1" applyBorder="1" applyAlignment="1" applyProtection="1">
      <alignment horizontal="center" vertical="top" wrapText="1"/>
      <protection locked="0"/>
    </xf>
    <xf numFmtId="2" fontId="1" fillId="4" borderId="15" xfId="0" applyNumberFormat="1" applyFont="1" applyFill="1" applyBorder="1" applyAlignment="1" applyProtection="1">
      <alignment horizontal="center" vertical="top" wrapText="1"/>
      <protection locked="0"/>
    </xf>
    <xf numFmtId="0" fontId="1" fillId="4" borderId="16" xfId="0" applyNumberFormat="1" applyFont="1" applyFill="1" applyBorder="1" applyAlignment="1" applyProtection="1">
      <alignment horizontal="center" vertical="top" wrapText="1"/>
      <protection locked="0"/>
    </xf>
    <xf numFmtId="0" fontId="1" fillId="4" borderId="15" xfId="0" applyFont="1" applyFill="1" applyBorder="1" applyAlignment="1" applyProtection="1">
      <alignment horizontal="center" vertical="top" wrapText="1"/>
      <protection locked="0"/>
    </xf>
    <xf numFmtId="0" fontId="1" fillId="4" borderId="17" xfId="0" applyFont="1" applyFill="1" applyBorder="1" applyAlignment="1" applyProtection="1">
      <alignment horizontal="center" vertical="top" wrapText="1"/>
      <protection locked="0"/>
    </xf>
    <xf numFmtId="0" fontId="1" fillId="4" borderId="14" xfId="0" applyFont="1" applyFill="1" applyBorder="1" applyAlignment="1">
      <alignment horizontal="center" vertical="top" wrapText="1"/>
    </xf>
    <xf numFmtId="0" fontId="1" fillId="4" borderId="15" xfId="0" applyFont="1" applyFill="1" applyBorder="1" applyAlignment="1">
      <alignment horizontal="center" vertical="top" wrapText="1"/>
    </xf>
    <xf numFmtId="0" fontId="0" fillId="8" borderId="11" xfId="0" applyFill="1" applyBorder="1" applyAlignment="1">
      <alignment horizontal="center" vertical="top"/>
    </xf>
    <xf numFmtId="2" fontId="0" fillId="8" borderId="11" xfId="0" applyNumberFormat="1" applyFill="1" applyBorder="1" applyAlignment="1">
      <alignment horizontal="left" vertical="top" wrapText="1"/>
    </xf>
    <xf numFmtId="0" fontId="0" fillId="8" borderId="11" xfId="0" applyNumberFormat="1" applyFill="1" applyBorder="1" applyAlignment="1">
      <alignment horizontal="center" vertical="top"/>
    </xf>
    <xf numFmtId="49" fontId="0" fillId="0" borderId="0" xfId="0" applyNumberFormat="1" applyFill="1" applyBorder="1" applyAlignment="1" applyProtection="1">
      <alignment horizontal="center" vertical="top" wrapText="1"/>
    </xf>
    <xf numFmtId="0" fontId="0" fillId="0" borderId="0" xfId="0" applyFill="1" applyBorder="1" applyAlignment="1">
      <alignment horizontal="center" vertical="top"/>
    </xf>
    <xf numFmtId="0" fontId="8" fillId="0" borderId="19" xfId="0" applyFont="1" applyFill="1" applyBorder="1" applyAlignment="1" applyProtection="1">
      <alignment horizontal="center" vertical="center"/>
      <protection locked="0"/>
    </xf>
    <xf numFmtId="0" fontId="0" fillId="0" borderId="19" xfId="0" applyFill="1" applyBorder="1" applyAlignment="1">
      <alignment horizontal="center" vertical="top"/>
    </xf>
    <xf numFmtId="0" fontId="0" fillId="0" borderId="18" xfId="0" applyFill="1" applyBorder="1" applyAlignment="1">
      <alignment horizontal="center" vertical="top"/>
    </xf>
    <xf numFmtId="49" fontId="0" fillId="0" borderId="15" xfId="0" applyNumberFormat="1" applyFill="1" applyBorder="1" applyAlignment="1" applyProtection="1">
      <alignment horizontal="center" vertical="top" wrapText="1"/>
      <protection locked="0"/>
    </xf>
    <xf numFmtId="49" fontId="0" fillId="0" borderId="19" xfId="0" applyNumberFormat="1" applyFill="1" applyBorder="1" applyAlignment="1" applyProtection="1">
      <alignment horizontal="center" vertical="top" wrapText="1"/>
      <protection locked="0"/>
    </xf>
    <xf numFmtId="49" fontId="0" fillId="0" borderId="19" xfId="0" applyNumberFormat="1" applyFont="1" applyFill="1" applyBorder="1" applyAlignment="1">
      <alignment horizontal="center" vertical="top" wrapText="1"/>
    </xf>
    <xf numFmtId="0" fontId="11" fillId="0" borderId="0" xfId="0" applyFont="1" applyAlignment="1">
      <alignment horizontal="center" vertical="top"/>
    </xf>
    <xf numFmtId="0" fontId="11" fillId="0" borderId="19" xfId="0" applyFont="1" applyFill="1" applyBorder="1" applyAlignment="1">
      <alignment horizontal="center" vertical="top"/>
    </xf>
    <xf numFmtId="0" fontId="10" fillId="0" borderId="3" xfId="0" applyFont="1" applyFill="1" applyBorder="1" applyAlignment="1">
      <alignment horizontal="center" vertical="center" wrapText="1"/>
    </xf>
    <xf numFmtId="0" fontId="0" fillId="0" borderId="9" xfId="1" applyFont="1" applyFill="1" applyBorder="1" applyAlignment="1">
      <alignment horizontal="center" vertical="top" wrapText="1"/>
    </xf>
    <xf numFmtId="0" fontId="0" fillId="9" borderId="0" xfId="0" applyFill="1" applyBorder="1"/>
    <xf numFmtId="0" fontId="0" fillId="0" borderId="7" xfId="0" applyNumberFormat="1" applyBorder="1" applyAlignment="1" applyProtection="1">
      <alignment horizontal="center" vertical="top" wrapText="1"/>
      <protection locked="0"/>
    </xf>
    <xf numFmtId="0" fontId="0" fillId="0" borderId="7" xfId="0" applyBorder="1" applyAlignment="1">
      <alignment horizontal="center" vertical="top" wrapText="1"/>
    </xf>
    <xf numFmtId="0" fontId="0" fillId="0" borderId="0" xfId="0" applyFill="1" applyBorder="1" applyAlignment="1" applyProtection="1">
      <alignment horizontal="left" vertical="top" wrapText="1"/>
      <protection locked="0"/>
    </xf>
    <xf numFmtId="0" fontId="0" fillId="0" borderId="0" xfId="0" applyAlignment="1">
      <alignment vertical="center"/>
    </xf>
    <xf numFmtId="0" fontId="0" fillId="10" borderId="11" xfId="0" applyFill="1" applyBorder="1" applyAlignment="1">
      <alignment horizontal="center" vertical="center"/>
    </xf>
  </cellXfs>
  <cellStyles count="6">
    <cellStyle name="Good 2 2" xfId="2"/>
    <cellStyle name="Milliers" xfId="4" builtinId="3"/>
    <cellStyle name="Neutre" xfId="1" builtinId="28"/>
    <cellStyle name="Normal" xfId="0" builtinId="0"/>
    <cellStyle name="Normal 10 15" xfId="5"/>
    <cellStyle name="Normal 10 3" xfId="3"/>
  </cellStyles>
  <dxfs count="58">
    <dxf>
      <alignment horizontal="center" vertical="top" textRotation="0" wrapText="1" indent="0" justifyLastLine="0" shrinkToFit="0" readingOrder="0"/>
    </dxf>
    <dxf>
      <border outline="0">
        <bottom style="thin">
          <color indexed="64"/>
        </bottom>
      </border>
    </dxf>
    <dxf>
      <alignment horizontal="center"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center" vertical="bottom" textRotation="0" wrapText="1" indent="0" justifyLastLine="0" shrinkToFit="0" readingOrder="0"/>
    </dxf>
    <dxf>
      <alignment horizontal="center" vertical="top" textRotation="0" wrapText="1" indent="0" justifyLastLine="0" shrinkToFit="0" readingOrder="0"/>
    </dxf>
    <dxf>
      <border outline="0">
        <bottom style="thin">
          <color indexed="64"/>
        </bottom>
      </border>
    </dxf>
    <dxf>
      <alignment horizontal="center"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center" vertical="bottom" textRotation="0" wrapText="1" indent="0" justifyLastLine="0" shrinkToFit="0" readingOrder="0"/>
    </dxf>
    <dxf>
      <alignment horizontal="left" vertical="top" textRotation="0" wrapText="1" indent="0" justifyLastLine="0" shrinkToFit="0" readingOrder="0"/>
    </dxf>
    <dxf>
      <border outline="0">
        <bottom style="thin">
          <color indexed="64"/>
        </bottom>
      </border>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bottom"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center" vertical="bottom" textRotation="0" wrapText="1" indent="0" justifyLastLine="0" shrinkToFit="0" readingOrder="0"/>
    </dxf>
    <dxf>
      <alignment horizontal="left" vertical="top" textRotation="0" wrapText="1" indent="0" justifyLastLine="0" shrinkToFit="0" readingOrder="0"/>
      <protection locked="0" hidden="0"/>
    </dxf>
    <dxf>
      <alignment horizontal="left" vertical="top" textRotation="0" wrapText="1" indent="0" justifyLastLine="0" shrinkToFit="0" readingOrder="0"/>
      <protection locked="0" hidden="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protection locked="0" hidden="0"/>
    </dxf>
    <dxf>
      <alignment horizontal="left" vertical="top" textRotation="0" wrapText="1" indent="0" justifyLastLine="0" shrinkToFit="0" readingOrder="0"/>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left" vertical="top" textRotation="0" wrapText="1" indent="0" justifyLastLine="0" shrinkToFit="0" readingOrder="0"/>
    </dxf>
    <dxf>
      <border outline="0">
        <bottom style="thin">
          <color indexed="64"/>
        </bottom>
      </border>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left" vertical="top" textRotation="0" wrapText="1" indent="0" justifyLastLine="0" shrinkToFit="0" readingOrder="0"/>
    </dxf>
    <dxf>
      <border outline="0">
        <bottom style="thin">
          <color indexed="64"/>
        </bottom>
      </border>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center" vertical="top" textRotation="0" wrapText="1" indent="0" justifyLastLine="0" shrinkToFit="0" readingOrder="0"/>
    </dxf>
    <dxf>
      <alignment horizontal="center" vertical="top" textRotation="0" wrapText="1" indent="0" justifyLastLine="0" shrinkToFit="0" readingOrder="0"/>
    </dxf>
    <dxf>
      <font>
        <b/>
        <i val="0"/>
        <strike val="0"/>
        <condense val="0"/>
        <extend val="0"/>
        <outline val="0"/>
        <shadow val="0"/>
        <u val="none"/>
        <vertAlign val="baseline"/>
        <sz val="11"/>
        <color theme="1"/>
        <name val="Calibri"/>
        <scheme val="minor"/>
      </font>
      <numFmt numFmtId="0" formatCode="General"/>
      <alignment horizontal="left" vertical="bottom"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left" vertical="top" textRotation="0" wrapText="1" indent="0" justifyLastLine="0" shrinkToFit="0" readingOrder="0"/>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alignment horizontal="left" vertical="top" textRotation="0" wrapText="1" indent="0" justifyLastLine="0" shrinkToFit="0" readingOrder="0"/>
    </dxf>
    <dxf>
      <border outline="0">
        <bottom style="thin">
          <color indexed="64"/>
        </bottom>
      </border>
    </dxf>
    <dxf>
      <alignment horizontal="left" vertical="top" textRotation="0" wrapText="1" indent="0" justifyLastLine="0" shrinkToFit="0" readingOrder="0"/>
    </dxf>
    <dxf>
      <font>
        <b/>
        <i val="0"/>
        <strike val="0"/>
        <condense val="0"/>
        <extend val="0"/>
        <outline val="0"/>
        <shadow val="0"/>
        <u val="none"/>
        <vertAlign val="baseline"/>
        <sz val="11"/>
        <color theme="1"/>
        <name val="Calibri"/>
        <scheme val="minor"/>
      </font>
      <alignment horizontal="left" vertical="bottom" textRotation="0" wrapText="1" indent="0" justifyLastLine="0" shrinkToFit="0" readingOrder="0"/>
    </dxf>
    <dxf>
      <numFmt numFmtId="0" formatCode="General"/>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dxf>
    <dxf>
      <numFmt numFmtId="0" formatCode="General"/>
      <fill>
        <patternFill patternType="none">
          <fgColor indexed="64"/>
          <bgColor indexed="65"/>
        </patternFill>
      </fill>
      <alignment horizontal="center" vertical="top" textRotation="0" wrapText="1" indent="0" justifyLastLine="0" shrinkToFit="0" readingOrder="0"/>
    </dxf>
    <dxf>
      <numFmt numFmtId="0" formatCode="General"/>
      <fill>
        <patternFill patternType="none">
          <fgColor indexed="64"/>
          <bgColor indexed="65"/>
        </patternFill>
      </fill>
      <alignment horizontal="center" vertical="top" textRotation="0" wrapText="1" indent="0" justifyLastLine="0" shrinkToFit="0" readingOrder="0"/>
    </dxf>
    <dxf>
      <alignment horizontal="left"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numFmt numFmtId="30" formatCode="@"/>
      <alignment horizontal="left"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numFmt numFmtId="0" formatCode="General"/>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font>
        <b val="0"/>
        <i val="0"/>
        <strike val="0"/>
        <condense val="0"/>
        <extend val="0"/>
        <outline val="0"/>
        <shadow val="0"/>
        <u val="none"/>
        <vertAlign val="baseline"/>
        <sz val="11"/>
        <color theme="1"/>
        <name val="Calibri"/>
        <scheme val="minor"/>
      </font>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numFmt numFmtId="30" formatCode="@"/>
      <alignment horizontal="left"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numFmt numFmtId="30" formatCode="@"/>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numFmt numFmtId="30" formatCode="@"/>
      <alignment horizontal="center" vertical="top" textRotation="0" wrapText="1" indent="0" justifyLastLine="0" shrinkToFit="0" readingOrder="0"/>
      <border diagonalUp="0" diagonalDown="0">
        <left style="thin">
          <color theme="0" tint="-0.24994659260841701"/>
        </left>
        <right style="thin">
          <color theme="0" tint="-0.24994659260841701"/>
        </right>
        <top style="thin">
          <color theme="0" tint="-0.24994659260841701"/>
        </top>
        <bottom style="thin">
          <color theme="0" tint="-0.24994659260841701"/>
        </bottom>
        <vertical/>
        <horizontal/>
      </border>
      <protection locked="0" hidden="0"/>
    </dxf>
    <dxf>
      <border outline="0">
        <bottom style="thin">
          <color theme="0" tint="-0.2499465926084170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180975</xdr:colOff>
          <xdr:row>0</xdr:row>
          <xdr:rowOff>38100</xdr:rowOff>
        </xdr:from>
        <xdr:to>
          <xdr:col>0</xdr:col>
          <xdr:colOff>1266825</xdr:colOff>
          <xdr:row>1</xdr:row>
          <xdr:rowOff>0</xdr:rowOff>
        </xdr:to>
        <xdr:sp macro="" textlink="">
          <xdr:nvSpPr>
            <xdr:cNvPr id="2058" name="Button 10" hidden="1">
              <a:extLst>
                <a:ext uri="{63B3BB69-23CF-44E3-9099-C40C66FF867C}">
                  <a14:compatExt spid="_x0000_s205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Clean form</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123825</xdr:rowOff>
    </xdr:from>
    <xdr:to>
      <xdr:col>5</xdr:col>
      <xdr:colOff>2276474</xdr:colOff>
      <xdr:row>5</xdr:row>
      <xdr:rowOff>180975</xdr:rowOff>
    </xdr:to>
    <xdr:sp macro="" textlink="">
      <xdr:nvSpPr>
        <xdr:cNvPr id="2" name="TextBox 1"/>
        <xdr:cNvSpPr txBox="1"/>
      </xdr:nvSpPr>
      <xdr:spPr>
        <a:xfrm>
          <a:off x="0" y="361950"/>
          <a:ext cx="8010524" cy="8191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Convention for adding</a:t>
          </a:r>
          <a:r>
            <a:rPr lang="en-GB" sz="1100" baseline="0"/>
            <a:t> items to the inventory based on their value:</a:t>
          </a:r>
        </a:p>
        <a:p>
          <a:r>
            <a:rPr lang="en-GB" sz="1100" baseline="0"/>
            <a:t>- </a:t>
          </a:r>
          <a:r>
            <a:rPr lang="en-GB" sz="1100" b="1" baseline="0"/>
            <a:t>value</a:t>
          </a:r>
          <a:r>
            <a:rPr lang="en-GB" sz="1100" baseline="0"/>
            <a:t> &gt;= 420€  ==&gt; Item inventoried  (consumables are NOT inventoried regarding of their value!)</a:t>
          </a:r>
        </a:p>
        <a:p>
          <a:r>
            <a:rPr lang="en-GB" sz="1100" baseline="0"/>
            <a:t>- 100€ &lt; </a:t>
          </a:r>
          <a:r>
            <a:rPr lang="en-GB" sz="1100" b="1" baseline="0"/>
            <a:t>value</a:t>
          </a:r>
          <a:r>
            <a:rPr lang="en-GB" sz="1100" baseline="0"/>
            <a:t> &lt; 420€  ==&gt; Item could be inventoried, but not necessarily. Decision made based on the characteristics (size...) of the item.</a:t>
          </a:r>
        </a:p>
        <a:p>
          <a:r>
            <a:rPr lang="en-GB" sz="1100" baseline="0"/>
            <a:t>- </a:t>
          </a:r>
          <a:r>
            <a:rPr lang="en-GB" sz="1100" b="1" baseline="0"/>
            <a:t>value</a:t>
          </a:r>
          <a:r>
            <a:rPr lang="en-GB" sz="1100" baseline="0"/>
            <a:t> &lt; 100€  ==&gt; Item NOT inventoried</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9525</xdr:colOff>
          <xdr:row>7</xdr:row>
          <xdr:rowOff>66675</xdr:rowOff>
        </xdr:from>
        <xdr:to>
          <xdr:col>12</xdr:col>
          <xdr:colOff>142875</xdr:colOff>
          <xdr:row>11</xdr:row>
          <xdr:rowOff>95250</xdr:rowOff>
        </xdr:to>
        <xdr:sp macro="" textlink="">
          <xdr:nvSpPr>
            <xdr:cNvPr id="4097" name="Button 1" hidden="1">
              <a:extLst>
                <a:ext uri="{63B3BB69-23CF-44E3-9099-C40C66FF867C}">
                  <a14:compatExt spid="_x0000_s40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Afficher formulaire de saisie</a:t>
              </a:r>
            </a:p>
          </xdr:txBody>
        </xdr:sp>
        <xdr:clientData fPrintsWithSheet="0"/>
      </xdr:twoCellAnchor>
    </mc:Choice>
    <mc:Fallback/>
  </mc:AlternateContent>
  <xdr:twoCellAnchor editAs="oneCell">
    <xdr:from>
      <xdr:col>0</xdr:col>
      <xdr:colOff>571500</xdr:colOff>
      <xdr:row>2</xdr:row>
      <xdr:rowOff>123826</xdr:rowOff>
    </xdr:from>
    <xdr:to>
      <xdr:col>8</xdr:col>
      <xdr:colOff>4311</xdr:colOff>
      <xdr:row>13</xdr:row>
      <xdr:rowOff>123825</xdr:rowOff>
    </xdr:to>
    <xdr:pic>
      <xdr:nvPicPr>
        <xdr:cNvPr id="4" name="Picture 3"/>
        <xdr:cNvPicPr>
          <a:picLocks noChangeAspect="1"/>
        </xdr:cNvPicPr>
      </xdr:nvPicPr>
      <xdr:blipFill>
        <a:blip xmlns:r="http://schemas.openxmlformats.org/officeDocument/2006/relationships" r:embed="rId1"/>
        <a:stretch>
          <a:fillRect/>
        </a:stretch>
      </xdr:blipFill>
      <xdr:spPr>
        <a:xfrm>
          <a:off x="571500" y="504826"/>
          <a:ext cx="4309611" cy="2095499"/>
        </a:xfrm>
        <a:prstGeom prst="rect">
          <a:avLst/>
        </a:prstGeom>
      </xdr:spPr>
    </xdr:pic>
    <xdr:clientData/>
  </xdr:twoCellAnchor>
  <mc:AlternateContent xmlns:mc="http://schemas.openxmlformats.org/markup-compatibility/2006">
    <mc:Choice xmlns:a14="http://schemas.microsoft.com/office/drawing/2010/main" Requires="a14">
      <xdr:twoCellAnchor>
        <xdr:from>
          <xdr:col>9</xdr:col>
          <xdr:colOff>47625</xdr:colOff>
          <xdr:row>23</xdr:row>
          <xdr:rowOff>152400</xdr:rowOff>
        </xdr:from>
        <xdr:to>
          <xdr:col>12</xdr:col>
          <xdr:colOff>304800</xdr:colOff>
          <xdr:row>27</xdr:row>
          <xdr:rowOff>161925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000000"/>
                  </a:solidFill>
                  <a:latin typeface="Calibri"/>
                  <a:cs typeface="Calibri"/>
                </a:rPr>
                <a:t>Afficher formulaire de recherche</a:t>
              </a:r>
              <a:r>
                <a:rPr lang="fr-FR" sz="1100" b="0" i="0" u="none" strike="noStrike" baseline="0">
                  <a:solidFill>
                    <a:srgbClr val="000000"/>
                  </a:solidFill>
                  <a:latin typeface="Calibri"/>
                  <a:cs typeface="Calibri"/>
                </a:rPr>
                <a:t> </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U:\shared\SCIC_INVENTORY\INVENTORY\Inventory%20codes%20for%20items\Inventory%20codes%20for%20item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
      <sheetName val="items"/>
      <sheetName val="lists"/>
    </sheetNames>
    <sheetDataSet>
      <sheetData sheetId="0"/>
      <sheetData sheetId="1"/>
      <sheetData sheetId="2"/>
    </sheetDataSet>
  </externalBook>
</externalLink>
</file>

<file path=xl/tables/table1.xml><?xml version="1.0" encoding="utf-8"?>
<table xmlns="http://schemas.openxmlformats.org/spreadsheetml/2006/main" id="15" name="tbinventorycodes" displayName="tbinventorycodes" ref="A8:L337" totalsRowShown="0" tableBorderDxfId="57">
  <autoFilter ref="A8:L337"/>
  <tableColumns count="12">
    <tableColumn id="1" name="Product Reference" dataDxfId="56"/>
    <tableColumn id="2" name="Fabricant" dataDxfId="55"/>
    <tableColumn id="3" name="Product Description" dataDxfId="54"/>
    <tableColumn id="4" name="Net Unit Price (€)" dataDxfId="53"/>
    <tableColumn id="5" name="Inventory" dataDxfId="52"/>
    <tableColumn id="6" name="Item Category" dataDxfId="51"/>
    <tableColumn id="7" name="Item Family" dataDxfId="50"/>
    <tableColumn id="8" name="Reference for Inventory" dataDxfId="49"/>
    <tableColumn id="9" name="Reference NOT for Inventory" dataDxfId="48"/>
    <tableColumn id="10" name="Code for GR" dataDxfId="47"/>
    <tableColumn id="11" name="Code after GR" dataDxfId="46"/>
    <tableColumn id="12" name="Item dependency" dataDxfId="45"/>
  </tableColumns>
  <tableStyleInfo name="TableStyleMedium6" showFirstColumn="0" showLastColumn="0" showRowStripes="1" showColumnStripes="0"/>
</table>
</file>

<file path=xl/tables/table2.xml><?xml version="1.0" encoding="utf-8"?>
<table xmlns="http://schemas.openxmlformats.org/spreadsheetml/2006/main" id="1" name="Table1" displayName="Table1" ref="D3:D13" totalsRowShown="0" headerRowDxfId="44" dataDxfId="43" tableBorderDxfId="42">
  <autoFilter ref="D3:D13"/>
  <tableColumns count="1">
    <tableColumn id="1" name="_3101_Audio" dataDxfId="41"/>
  </tableColumns>
  <tableStyleInfo name="TableStyleLight17" showFirstColumn="0" showLastColumn="0" showRowStripes="1" showColumnStripes="0"/>
</table>
</file>

<file path=xl/tables/table3.xml><?xml version="1.0" encoding="utf-8"?>
<table xmlns="http://schemas.openxmlformats.org/spreadsheetml/2006/main" id="2" name="Table2" displayName="Table2" ref="E3:E13" totalsRowShown="0" headerRowDxfId="40" dataDxfId="39">
  <autoFilter ref="E3:E13"/>
  <tableColumns count="1">
    <tableColumn id="1" name="_3102_Audio_diverse" dataDxfId="38"/>
  </tableColumns>
  <tableStyleInfo name="TableStyleMedium2" showFirstColumn="0" showLastColumn="0" showRowStripes="1" showColumnStripes="0"/>
</table>
</file>

<file path=xl/tables/table4.xml><?xml version="1.0" encoding="utf-8"?>
<table xmlns="http://schemas.openxmlformats.org/spreadsheetml/2006/main" id="3" name="Table3" displayName="Table3" ref="F3:F13" totalsRowShown="0" headerRowDxfId="37" dataDxfId="36">
  <autoFilter ref="F3:F13"/>
  <tableColumns count="1">
    <tableColumn id="1" name="_3103_Video_diverse" dataDxfId="35"/>
  </tableColumns>
  <tableStyleInfo name="TableStyleMedium11" showFirstColumn="0" showLastColumn="0" showRowStripes="1" showColumnStripes="0"/>
</table>
</file>

<file path=xl/tables/table5.xml><?xml version="1.0" encoding="utf-8"?>
<table xmlns="http://schemas.openxmlformats.org/spreadsheetml/2006/main" id="5" name="Table5" displayName="Table5" ref="G3:G13" totalsRowShown="0" headerRowDxfId="34" dataDxfId="33">
  <autoFilter ref="G3:G13"/>
  <tableColumns count="1">
    <tableColumn id="1" name="_3104_Audiovisual" dataDxfId="32"/>
  </tableColumns>
  <tableStyleInfo name="TableStyleDark5" showFirstColumn="0" showLastColumn="0" showRowStripes="1" showColumnStripes="0"/>
</table>
</file>

<file path=xl/tables/table6.xml><?xml version="1.0" encoding="utf-8"?>
<table xmlns="http://schemas.openxmlformats.org/spreadsheetml/2006/main" id="6" name="Table6" displayName="Table6" ref="H3:H17" totalsRowShown="0" headerRowDxfId="31" dataDxfId="30" tableBorderDxfId="29">
  <autoFilter ref="H3:H17"/>
  <tableColumns count="1">
    <tableColumn id="1" name="_3105_Video_and_Projection" dataDxfId="28"/>
  </tableColumns>
  <tableStyleInfo name="TableStyleDark6" showFirstColumn="0" showLastColumn="0" showRowStripes="1" showColumnStripes="0"/>
</table>
</file>

<file path=xl/tables/table7.xml><?xml version="1.0" encoding="utf-8"?>
<table xmlns="http://schemas.openxmlformats.org/spreadsheetml/2006/main" id="7" name="Table7" displayName="Table7" ref="I3:I9" totalsRowShown="0" headerRowDxfId="27" dataDxfId="26" tableBorderDxfId="25">
  <autoFilter ref="I3:I9"/>
  <tableColumns count="1">
    <tableColumn id="1" name="_3106_Photo_and_Cinema" dataDxfId="24"/>
  </tableColumns>
  <tableStyleInfo name="TableStyleLight13" showFirstColumn="0" showLastColumn="0" showRowStripes="1" showColumnStripes="0"/>
</table>
</file>

<file path=xl/tables/table8.xml><?xml version="1.0" encoding="utf-8"?>
<table xmlns="http://schemas.openxmlformats.org/spreadsheetml/2006/main" id="8" name="Table8" displayName="Table8" ref="J3:J18" totalsRowShown="0" headerRowDxfId="23" dataDxfId="22">
  <autoFilter ref="J3:J18"/>
  <tableColumns count="1">
    <tableColumn id="1" name="Column1" dataDxfId="21"/>
  </tableColumns>
  <tableStyleInfo name="TableStyleMedium23" showFirstColumn="0" showLastColumn="0" showRowStripes="1" showColumnStripes="0"/>
</table>
</file>

<file path=xl/tables/table9.xml><?xml version="1.0" encoding="utf-8"?>
<table xmlns="http://schemas.openxmlformats.org/spreadsheetml/2006/main" id="9" name="Table9" displayName="Table9" ref="K3:K18" totalsRowShown="0" headerRowDxfId="20" dataDxfId="19">
  <autoFilter ref="K3:K18"/>
  <tableColumns count="1">
    <tableColumn id="1" name="Other_equipment" dataDxfId="18"/>
  </tableColumns>
  <tableStyleInfo name="TableStyleDark3" showFirstColumn="0" showLastColumn="0" showRowStripes="1" showColumnStripes="0"/>
</table>
</file>

<file path=xl/tables/table10.xml><?xml version="1.0" encoding="utf-8"?>
<table xmlns="http://schemas.openxmlformats.org/spreadsheetml/2006/main" id="10" name="Tbfabricant" displayName="Tbfabricant" ref="B3:B81" totalsRowShown="0" headerRowDxfId="17" dataDxfId="16">
  <autoFilter ref="B3:B81"/>
  <tableColumns count="1">
    <tableColumn id="1" name="Fabricant" dataDxfId="15"/>
  </tableColumns>
  <tableStyleInfo name="TableStyleDark11" showFirstColumn="0" showLastColumn="0" showRowStripes="1" showColumnStripes="0"/>
</table>
</file>

<file path=xl/tables/table11.xml><?xml version="1.0" encoding="utf-8"?>
<table xmlns="http://schemas.openxmlformats.org/spreadsheetml/2006/main" id="11" name="Table11" displayName="Table11" ref="Q3:Q12" totalsRowShown="0" headerRowDxfId="14" dataDxfId="13">
  <autoFilter ref="Q3:Q12"/>
  <tableColumns count="1">
    <tableColumn id="1" name="category" dataDxfId="12"/>
  </tableColumns>
  <tableStyleInfo name="TableStyleDark7" showFirstColumn="0" showLastColumn="0" showRowStripes="1" showColumnStripes="0"/>
</table>
</file>

<file path=xl/tables/table12.xml><?xml version="1.0" encoding="utf-8"?>
<table xmlns="http://schemas.openxmlformats.org/spreadsheetml/2006/main" id="12" name="tbfamily" displayName="tbfamily" ref="M3:M51" totalsRowShown="0" headerRowDxfId="11" dataDxfId="10" tableBorderDxfId="9">
  <autoFilter ref="M3:M51"/>
  <tableColumns count="1">
    <tableColumn id="1" name="Item family" dataDxfId="8"/>
  </tableColumns>
  <tableStyleInfo name="TableStyleMedium12" showFirstColumn="0" showLastColumn="0" showRowStripes="1" showColumnStripes="0"/>
</table>
</file>

<file path=xl/tables/table13.xml><?xml version="1.0" encoding="utf-8"?>
<table xmlns="http://schemas.openxmlformats.org/spreadsheetml/2006/main" id="13" name="Tbrefinventory" displayName="Tbrefinventory" ref="N3:N51" totalsRowShown="0" headerRowDxfId="7" dataDxfId="6" tableBorderDxfId="5">
  <autoFilter ref="N3:N51"/>
  <tableColumns count="1">
    <tableColumn id="1" name="Reference for Inventory" dataDxfId="4"/>
  </tableColumns>
  <tableStyleInfo name="TableStyleMedium17" showFirstColumn="0" showLastColumn="0" showRowStripes="1" showColumnStripes="0"/>
</table>
</file>

<file path=xl/tables/table14.xml><?xml version="1.0" encoding="utf-8"?>
<table xmlns="http://schemas.openxmlformats.org/spreadsheetml/2006/main" id="14" name="tbrefnotinventory" displayName="tbrefnotinventory" ref="O3:O51" totalsRowShown="0" headerRowDxfId="3" dataDxfId="2" tableBorderDxfId="1">
  <autoFilter ref="O3:O51"/>
  <tableColumns count="1">
    <tableColumn id="1" name="Reference NOT for Inventory" dataDxfId="0"/>
  </tableColumns>
  <tableStyleInfo name="TableStyleMedium2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2.xml"/><Relationship Id="rId4" Type="http://schemas.openxmlformats.org/officeDocument/2006/relationships/table" Target="../tables/table1.xml"/></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printerSettings" Target="../printerSettings/printerSettings3.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K99"/>
  <sheetViews>
    <sheetView workbookViewId="0">
      <selection activeCell="A4" sqref="A4"/>
    </sheetView>
  </sheetViews>
  <sheetFormatPr baseColWidth="10" defaultColWidth="9.140625" defaultRowHeight="15" x14ac:dyDescent="0.25"/>
  <cols>
    <col min="1" max="1" width="20.5703125" style="90" customWidth="1"/>
    <col min="2" max="2" width="5.85546875" style="91" customWidth="1"/>
    <col min="3" max="3" width="18.140625" style="90" customWidth="1"/>
    <col min="4" max="4" width="52.42578125" style="94" customWidth="1"/>
    <col min="5" max="5" width="16" style="90" customWidth="1"/>
    <col min="6" max="6" width="11.140625" style="90" hidden="1" customWidth="1"/>
    <col min="7" max="7" width="34.28515625" style="90" customWidth="1"/>
    <col min="8" max="8" width="44.85546875" style="90" customWidth="1"/>
    <col min="9" max="9" width="12.42578125" style="90" customWidth="1"/>
    <col min="10" max="10" width="13.85546875" style="90" hidden="1" customWidth="1"/>
    <col min="11" max="11" width="7.7109375" style="90" customWidth="1"/>
    <col min="12" max="16384" width="9.140625" style="90"/>
  </cols>
  <sheetData>
    <row r="1" spans="1:11" x14ac:dyDescent="0.25">
      <c r="C1" s="114"/>
    </row>
    <row r="3" spans="1:11" ht="45" x14ac:dyDescent="0.25">
      <c r="A3" s="97" t="s">
        <v>851</v>
      </c>
      <c r="B3" s="92"/>
      <c r="C3" s="95" t="s">
        <v>1</v>
      </c>
      <c r="D3" s="97" t="s">
        <v>72</v>
      </c>
      <c r="E3" s="96" t="s">
        <v>304</v>
      </c>
      <c r="F3" s="98" t="s">
        <v>62</v>
      </c>
      <c r="G3" s="99" t="s">
        <v>59</v>
      </c>
      <c r="H3" s="100" t="s">
        <v>60</v>
      </c>
      <c r="I3" s="102" t="s">
        <v>54</v>
      </c>
      <c r="J3" s="101" t="s">
        <v>55</v>
      </c>
      <c r="K3" s="93" t="s">
        <v>206</v>
      </c>
    </row>
    <row r="4" spans="1:11" x14ac:dyDescent="0.25">
      <c r="A4" s="111"/>
      <c r="B4" s="106"/>
      <c r="C4" s="103" t="e">
        <f>VLOOKUP(A4,items!$A$8:$L$984,2,FALSE)</f>
        <v>#N/A</v>
      </c>
      <c r="D4" s="104" t="e">
        <f>VLOOKUP(A4,items!$A$8:$L$984,3,FALSE)</f>
        <v>#N/A</v>
      </c>
      <c r="E4" s="103" t="e">
        <f>VLOOKUP(A4,items!$A$8:$L$984,4,FALSE)</f>
        <v>#N/A</v>
      </c>
      <c r="F4" s="103"/>
      <c r="G4" s="105" t="e">
        <f>VLOOKUP(A4,items!$A$8:$L$984,6,FALSE)</f>
        <v>#N/A</v>
      </c>
      <c r="H4" s="103" t="e">
        <f>VLOOKUP(A4,items!$A$8:$L$984,7,FALSE)</f>
        <v>#N/A</v>
      </c>
      <c r="I4" s="103" t="e">
        <f>VLOOKUP(A4,items!$A$8:$L$984,8,FALSE)</f>
        <v>#N/A</v>
      </c>
      <c r="J4" s="103"/>
      <c r="K4" s="103" t="e">
        <f>VLOOKUP(A4,items!$A$8:$L$984,10,FALSE)</f>
        <v>#N/A</v>
      </c>
    </row>
    <row r="5" spans="1:11" x14ac:dyDescent="0.25">
      <c r="A5" s="113"/>
      <c r="B5" s="107"/>
      <c r="C5" s="103" t="e">
        <f>VLOOKUP(A5,items!$A$8:$L$984,2,FALSE)</f>
        <v>#N/A</v>
      </c>
      <c r="D5" s="104" t="e">
        <f>VLOOKUP(A5,items!$A$8:$L$984,3,FALSE)</f>
        <v>#N/A</v>
      </c>
      <c r="E5" s="103" t="e">
        <f>VLOOKUP(A5,items!$A$8:$L$984,4,FALSE)</f>
        <v>#N/A</v>
      </c>
      <c r="F5" s="103"/>
      <c r="G5" s="105" t="e">
        <f>VLOOKUP(A5,items!$A$8:$L$984,6,FALSE)</f>
        <v>#N/A</v>
      </c>
      <c r="H5" s="103" t="e">
        <f>VLOOKUP(A5,items!$A$8:$L$984,7,FALSE)</f>
        <v>#N/A</v>
      </c>
      <c r="I5" s="103" t="e">
        <f>VLOOKUP(A5,items!$A$8:$L$984,8,FALSE)</f>
        <v>#N/A</v>
      </c>
      <c r="J5" s="103"/>
      <c r="K5" s="103" t="e">
        <f>VLOOKUP(A5,items!$A$8:$L$984,10,FALSE)</f>
        <v>#N/A</v>
      </c>
    </row>
    <row r="6" spans="1:11" x14ac:dyDescent="0.25">
      <c r="A6" s="113"/>
      <c r="B6" s="107"/>
      <c r="C6" s="103" t="e">
        <f>VLOOKUP(A6,items!$A$8:$L$984,2,FALSE)</f>
        <v>#N/A</v>
      </c>
      <c r="D6" s="104" t="e">
        <f>VLOOKUP(A6,items!$A$8:$L$984,3,FALSE)</f>
        <v>#N/A</v>
      </c>
      <c r="E6" s="103" t="e">
        <f>VLOOKUP(A6,items!$A$8:$L$984,4,FALSE)</f>
        <v>#N/A</v>
      </c>
      <c r="F6" s="103"/>
      <c r="G6" s="105" t="e">
        <f>VLOOKUP(A6,items!$A$8:$L$984,6,FALSE)</f>
        <v>#N/A</v>
      </c>
      <c r="H6" s="103" t="e">
        <f>VLOOKUP(A6,items!$A$8:$L$984,7,FALSE)</f>
        <v>#N/A</v>
      </c>
      <c r="I6" s="103" t="e">
        <f>VLOOKUP(A6,items!$A$8:$L$984,8,FALSE)</f>
        <v>#N/A</v>
      </c>
      <c r="J6" s="103"/>
      <c r="K6" s="103" t="e">
        <f>VLOOKUP(A6,items!$A$8:$L$984,10,FALSE)</f>
        <v>#N/A</v>
      </c>
    </row>
    <row r="7" spans="1:11" x14ac:dyDescent="0.25">
      <c r="A7" s="112"/>
      <c r="B7" s="107"/>
      <c r="C7" s="103" t="e">
        <f>VLOOKUP(A7,items!$A$8:$L$984,2,FALSE)</f>
        <v>#N/A</v>
      </c>
      <c r="D7" s="104" t="e">
        <f>VLOOKUP(A7,items!$A$8:$L$984,3,FALSE)</f>
        <v>#N/A</v>
      </c>
      <c r="E7" s="103" t="e">
        <f>VLOOKUP(A7,items!$A$8:$L$984,4,FALSE)</f>
        <v>#N/A</v>
      </c>
      <c r="F7" s="103"/>
      <c r="G7" s="105" t="e">
        <f>VLOOKUP(A7,items!$A$8:$L$984,6,FALSE)</f>
        <v>#N/A</v>
      </c>
      <c r="H7" s="103" t="e">
        <f>VLOOKUP(A7,items!$A$8:$L$984,7,FALSE)</f>
        <v>#N/A</v>
      </c>
      <c r="I7" s="103" t="e">
        <f>VLOOKUP(A7,items!$A$8:$L$984,8,FALSE)</f>
        <v>#N/A</v>
      </c>
      <c r="J7" s="103"/>
      <c r="K7" s="103" t="e">
        <f>VLOOKUP(A7,items!$A$8:$L$984,10,FALSE)</f>
        <v>#N/A</v>
      </c>
    </row>
    <row r="8" spans="1:11" x14ac:dyDescent="0.25">
      <c r="A8" s="112"/>
      <c r="B8" s="107"/>
      <c r="C8" s="103" t="e">
        <f>VLOOKUP(A8,items!$A$8:$L$984,2,FALSE)</f>
        <v>#N/A</v>
      </c>
      <c r="D8" s="104" t="e">
        <f>VLOOKUP(A8,items!$A$8:$L$984,3,FALSE)</f>
        <v>#N/A</v>
      </c>
      <c r="E8" s="103" t="e">
        <f>VLOOKUP(A8,items!$A$8:$L$984,4,FALSE)</f>
        <v>#N/A</v>
      </c>
      <c r="F8" s="103"/>
      <c r="G8" s="105" t="e">
        <f>VLOOKUP(A8,items!$A$8:$L$984,6,FALSE)</f>
        <v>#N/A</v>
      </c>
      <c r="H8" s="103" t="e">
        <f>VLOOKUP(A8,items!$A$8:$L$984,7,FALSE)</f>
        <v>#N/A</v>
      </c>
      <c r="I8" s="103" t="e">
        <f>VLOOKUP(A8,items!$A$8:$L$984,8,FALSE)</f>
        <v>#N/A</v>
      </c>
      <c r="J8" s="103"/>
      <c r="K8" s="103" t="e">
        <f>VLOOKUP(A8,items!$A$8:$L$984,10,FALSE)</f>
        <v>#N/A</v>
      </c>
    </row>
    <row r="9" spans="1:11" x14ac:dyDescent="0.25">
      <c r="A9" s="112"/>
      <c r="B9" s="107"/>
      <c r="C9" s="103" t="e">
        <f>VLOOKUP(A9,items!$A$8:$L$984,2,FALSE)</f>
        <v>#N/A</v>
      </c>
      <c r="D9" s="104" t="e">
        <f>VLOOKUP(A9,items!$A$8:$L$984,3,FALSE)</f>
        <v>#N/A</v>
      </c>
      <c r="E9" s="103" t="e">
        <f>VLOOKUP(A9,items!$A$8:$L$984,4,FALSE)</f>
        <v>#N/A</v>
      </c>
      <c r="F9" s="103"/>
      <c r="G9" s="105" t="e">
        <f>VLOOKUP(A9,items!$A$8:$L$984,6,FALSE)</f>
        <v>#N/A</v>
      </c>
      <c r="H9" s="103" t="e">
        <f>VLOOKUP(A9,items!$A$8:$L$984,7,FALSE)</f>
        <v>#N/A</v>
      </c>
      <c r="I9" s="103" t="e">
        <f>VLOOKUP(A9,items!$A$8:$L$984,8,FALSE)</f>
        <v>#N/A</v>
      </c>
      <c r="J9" s="103"/>
      <c r="K9" s="103" t="e">
        <f>VLOOKUP(A9,items!$A$8:$L$984,10,FALSE)</f>
        <v>#N/A</v>
      </c>
    </row>
    <row r="10" spans="1:11" x14ac:dyDescent="0.25">
      <c r="A10" s="112"/>
      <c r="B10" s="107"/>
      <c r="C10" s="103" t="e">
        <f>VLOOKUP(A10,items!$A$8:$L$984,2,FALSE)</f>
        <v>#N/A</v>
      </c>
      <c r="D10" s="104" t="e">
        <f>VLOOKUP(A10,items!$A$8:$L$984,3,FALSE)</f>
        <v>#N/A</v>
      </c>
      <c r="E10" s="103" t="e">
        <f>VLOOKUP(A10,items!$A$8:$L$984,4,FALSE)</f>
        <v>#N/A</v>
      </c>
      <c r="F10" s="103"/>
      <c r="G10" s="105" t="e">
        <f>VLOOKUP(A10,items!$A$8:$L$984,6,FALSE)</f>
        <v>#N/A</v>
      </c>
      <c r="H10" s="103" t="e">
        <f>VLOOKUP(A10,items!$A$8:$L$984,7,FALSE)</f>
        <v>#N/A</v>
      </c>
      <c r="I10" s="103" t="e">
        <f>VLOOKUP(A10,items!$A$8:$L$984,8,FALSE)</f>
        <v>#N/A</v>
      </c>
      <c r="J10" s="103"/>
      <c r="K10" s="103" t="e">
        <f>VLOOKUP(A10,items!$A$8:$L$984,10,FALSE)</f>
        <v>#N/A</v>
      </c>
    </row>
    <row r="11" spans="1:11" x14ac:dyDescent="0.25">
      <c r="A11" s="108"/>
      <c r="B11" s="107"/>
      <c r="C11" s="103" t="e">
        <f>VLOOKUP(A11,items!$A$8:$L$984,2,FALSE)</f>
        <v>#N/A</v>
      </c>
      <c r="D11" s="104" t="e">
        <f>VLOOKUP(A11,items!$A$8:$L$984,3,FALSE)</f>
        <v>#N/A</v>
      </c>
      <c r="E11" s="103" t="e">
        <f>VLOOKUP(A11,items!$A$8:$L$984,4,FALSE)</f>
        <v>#N/A</v>
      </c>
      <c r="F11" s="103"/>
      <c r="G11" s="105" t="e">
        <f>VLOOKUP(A11,items!$A$8:$L$984,6,FALSE)</f>
        <v>#N/A</v>
      </c>
      <c r="H11" s="103" t="e">
        <f>VLOOKUP(A11,items!$A$8:$L$984,7,FALSE)</f>
        <v>#N/A</v>
      </c>
      <c r="I11" s="103" t="e">
        <f>VLOOKUP(A11,items!$A$8:$L$984,8,FALSE)</f>
        <v>#N/A</v>
      </c>
      <c r="J11" s="103"/>
      <c r="K11" s="103" t="e">
        <f>VLOOKUP(A11,items!$A$8:$L$984,10,FALSE)</f>
        <v>#N/A</v>
      </c>
    </row>
    <row r="12" spans="1:11" x14ac:dyDescent="0.25">
      <c r="A12" s="108"/>
      <c r="B12" s="107"/>
      <c r="C12" s="103" t="e">
        <f>VLOOKUP(A12,items!$A$8:$L$984,2,FALSE)</f>
        <v>#N/A</v>
      </c>
      <c r="D12" s="104" t="e">
        <f>VLOOKUP(A12,items!$A$8:$L$984,3,FALSE)</f>
        <v>#N/A</v>
      </c>
      <c r="E12" s="103" t="e">
        <f>VLOOKUP(A12,items!$A$8:$L$984,4,FALSE)</f>
        <v>#N/A</v>
      </c>
      <c r="F12" s="103"/>
      <c r="G12" s="105" t="e">
        <f>VLOOKUP(A12,items!$A$8:$L$984,6,FALSE)</f>
        <v>#N/A</v>
      </c>
      <c r="H12" s="103" t="e">
        <f>VLOOKUP(A12,items!$A$8:$L$984,7,FALSE)</f>
        <v>#N/A</v>
      </c>
      <c r="I12" s="103" t="e">
        <f>VLOOKUP(A12,items!$A$8:$L$984,8,FALSE)</f>
        <v>#N/A</v>
      </c>
      <c r="J12" s="103"/>
      <c r="K12" s="103" t="e">
        <f>VLOOKUP(A12,items!$A$8:$L$984,10,FALSE)</f>
        <v>#N/A</v>
      </c>
    </row>
    <row r="13" spans="1:11" x14ac:dyDescent="0.25">
      <c r="A13" s="108"/>
      <c r="B13" s="107"/>
      <c r="C13" s="103" t="e">
        <f>VLOOKUP(A13,items!$A$8:$L$984,2,FALSE)</f>
        <v>#N/A</v>
      </c>
      <c r="D13" s="104" t="e">
        <f>VLOOKUP(A13,items!$A$8:$L$984,3,FALSE)</f>
        <v>#N/A</v>
      </c>
      <c r="E13" s="103" t="e">
        <f>VLOOKUP(A13,items!$A$8:$L$984,4,FALSE)</f>
        <v>#N/A</v>
      </c>
      <c r="F13" s="103"/>
      <c r="G13" s="105" t="e">
        <f>VLOOKUP(A13,items!$A$8:$L$984,6,FALSE)</f>
        <v>#N/A</v>
      </c>
      <c r="H13" s="103" t="e">
        <f>VLOOKUP(A13,items!$A$8:$L$984,7,FALSE)</f>
        <v>#N/A</v>
      </c>
      <c r="I13" s="103" t="e">
        <f>VLOOKUP(A13,items!$A$8:$L$984,8,FALSE)</f>
        <v>#N/A</v>
      </c>
      <c r="J13" s="103"/>
      <c r="K13" s="103" t="e">
        <f>VLOOKUP(A13,items!$A$8:$L$984,10,FALSE)</f>
        <v>#N/A</v>
      </c>
    </row>
    <row r="14" spans="1:11" x14ac:dyDescent="0.25">
      <c r="A14" s="109"/>
      <c r="B14" s="107"/>
      <c r="C14" s="103" t="e">
        <f>VLOOKUP(A14,items!$A$8:$L$984,2,FALSE)</f>
        <v>#N/A</v>
      </c>
      <c r="D14" s="104" t="e">
        <f>VLOOKUP(A14,items!$A$8:$L$984,3,FALSE)</f>
        <v>#N/A</v>
      </c>
      <c r="E14" s="103" t="e">
        <f>VLOOKUP(A14,items!$A$8:$L$984,4,FALSE)</f>
        <v>#N/A</v>
      </c>
      <c r="F14" s="103"/>
      <c r="G14" s="105" t="e">
        <f>VLOOKUP(A14,items!$A$8:$L$984,6,FALSE)</f>
        <v>#N/A</v>
      </c>
      <c r="H14" s="103" t="e">
        <f>VLOOKUP(A14,items!$A$8:$L$984,7,FALSE)</f>
        <v>#N/A</v>
      </c>
      <c r="I14" s="103" t="e">
        <f>VLOOKUP(A14,items!$A$8:$L$984,8,FALSE)</f>
        <v>#N/A</v>
      </c>
      <c r="J14" s="103"/>
      <c r="K14" s="103" t="e">
        <f>VLOOKUP(A14,items!$A$8:$L$984,10,FALSE)</f>
        <v>#N/A</v>
      </c>
    </row>
    <row r="15" spans="1:11" x14ac:dyDescent="0.25">
      <c r="A15" s="109"/>
      <c r="B15" s="107"/>
      <c r="C15" s="103" t="e">
        <f>VLOOKUP(A15,items!$A$8:$L$984,2,FALSE)</f>
        <v>#N/A</v>
      </c>
      <c r="D15" s="104" t="e">
        <f>VLOOKUP(A15,items!$A$8:$L$984,3,FALSE)</f>
        <v>#N/A</v>
      </c>
      <c r="E15" s="103" t="e">
        <f>VLOOKUP(A15,items!$A$8:$L$984,4,FALSE)</f>
        <v>#N/A</v>
      </c>
      <c r="F15" s="103"/>
      <c r="G15" s="105" t="e">
        <f>VLOOKUP(A15,items!$A$8:$L$984,6,FALSE)</f>
        <v>#N/A</v>
      </c>
      <c r="H15" s="103" t="e">
        <f>VLOOKUP(A15,items!$A$8:$L$984,7,FALSE)</f>
        <v>#N/A</v>
      </c>
      <c r="I15" s="103" t="e">
        <f>VLOOKUP(A15,items!$A$8:$L$984,8,FALSE)</f>
        <v>#N/A</v>
      </c>
      <c r="J15" s="103"/>
      <c r="K15" s="103" t="e">
        <f>VLOOKUP(A15,items!$A$8:$L$984,10,FALSE)</f>
        <v>#N/A</v>
      </c>
    </row>
    <row r="16" spans="1:11" x14ac:dyDescent="0.25">
      <c r="A16" s="115"/>
      <c r="B16" s="107"/>
      <c r="C16" s="103" t="e">
        <f>VLOOKUP(A16,items!$A$8:$L$984,2,FALSE)</f>
        <v>#N/A</v>
      </c>
      <c r="D16" s="104" t="e">
        <f>VLOOKUP(A16,items!$A$8:$L$984,3,FALSE)</f>
        <v>#N/A</v>
      </c>
      <c r="E16" s="103" t="e">
        <f>VLOOKUP(A16,items!$A$8:$L$984,4,FALSE)</f>
        <v>#N/A</v>
      </c>
      <c r="F16" s="103"/>
      <c r="G16" s="105" t="e">
        <f>VLOOKUP(A16,items!$A$8:$L$984,6,FALSE)</f>
        <v>#N/A</v>
      </c>
      <c r="H16" s="103" t="e">
        <f>VLOOKUP(A16,items!$A$8:$L$984,7,FALSE)</f>
        <v>#N/A</v>
      </c>
      <c r="I16" s="103" t="e">
        <f>VLOOKUP(A16,items!$A$8:$L$984,8,FALSE)</f>
        <v>#N/A</v>
      </c>
      <c r="J16" s="103"/>
      <c r="K16" s="103" t="e">
        <f>VLOOKUP(A16,items!$A$8:$L$984,10,FALSE)</f>
        <v>#N/A</v>
      </c>
    </row>
    <row r="17" spans="1:11" x14ac:dyDescent="0.25">
      <c r="A17" s="109"/>
      <c r="B17" s="107"/>
      <c r="C17" s="103" t="e">
        <f>VLOOKUP(A17,items!$A$8:$L$984,2,FALSE)</f>
        <v>#N/A</v>
      </c>
      <c r="D17" s="104" t="e">
        <f>VLOOKUP(A17,items!$A$8:$L$984,3,FALSE)</f>
        <v>#N/A</v>
      </c>
      <c r="E17" s="103" t="e">
        <f>VLOOKUP(A17,items!$A$8:$L$984,4,FALSE)</f>
        <v>#N/A</v>
      </c>
      <c r="F17" s="103"/>
      <c r="G17" s="105" t="e">
        <f>VLOOKUP(A17,items!$A$8:$L$984,6,FALSE)</f>
        <v>#N/A</v>
      </c>
      <c r="H17" s="103" t="e">
        <f>VLOOKUP(A17,items!$A$8:$L$984,7,FALSE)</f>
        <v>#N/A</v>
      </c>
      <c r="I17" s="103" t="e">
        <f>VLOOKUP(A17,items!$A$8:$L$984,8,FALSE)</f>
        <v>#N/A</v>
      </c>
      <c r="J17" s="103"/>
      <c r="K17" s="103" t="e">
        <f>VLOOKUP(A17,items!$A$8:$L$984,10,FALSE)</f>
        <v>#N/A</v>
      </c>
    </row>
    <row r="18" spans="1:11" x14ac:dyDescent="0.25">
      <c r="A18" s="109"/>
      <c r="B18" s="107"/>
      <c r="C18" s="103" t="e">
        <f>VLOOKUP(A18,items!$A$8:$L$984,2,FALSE)</f>
        <v>#N/A</v>
      </c>
      <c r="D18" s="104" t="e">
        <f>VLOOKUP(A18,items!$A$8:$L$984,3,FALSE)</f>
        <v>#N/A</v>
      </c>
      <c r="E18" s="103" t="e">
        <f>VLOOKUP(A18,items!$A$8:$L$984,4,FALSE)</f>
        <v>#N/A</v>
      </c>
      <c r="F18" s="103"/>
      <c r="G18" s="105" t="e">
        <f>VLOOKUP(A18,items!$A$8:$L$984,6,FALSE)</f>
        <v>#N/A</v>
      </c>
      <c r="H18" s="103" t="e">
        <f>VLOOKUP(A18,items!$A$8:$L$984,7,FALSE)</f>
        <v>#N/A</v>
      </c>
      <c r="I18" s="103" t="e">
        <f>VLOOKUP(A18,items!$A$8:$L$984,8,FALSE)</f>
        <v>#N/A</v>
      </c>
      <c r="J18" s="103"/>
      <c r="K18" s="103" t="e">
        <f>VLOOKUP(A18,items!$A$8:$L$984,10,FALSE)</f>
        <v>#N/A</v>
      </c>
    </row>
    <row r="19" spans="1:11" x14ac:dyDescent="0.25">
      <c r="A19" s="109"/>
      <c r="B19" s="107"/>
      <c r="C19" s="103" t="e">
        <f>VLOOKUP(A19,items!$A$8:$L$984,2,FALSE)</f>
        <v>#N/A</v>
      </c>
      <c r="D19" s="104" t="e">
        <f>VLOOKUP(A19,items!$A$8:$L$984,3,FALSE)</f>
        <v>#N/A</v>
      </c>
      <c r="E19" s="103" t="e">
        <f>VLOOKUP(A19,items!$A$8:$L$984,4,FALSE)</f>
        <v>#N/A</v>
      </c>
      <c r="F19" s="103"/>
      <c r="G19" s="105" t="e">
        <f>VLOOKUP(A19,items!$A$8:$L$984,6,FALSE)</f>
        <v>#N/A</v>
      </c>
      <c r="H19" s="103" t="e">
        <f>VLOOKUP(A19,items!$A$8:$L$984,7,FALSE)</f>
        <v>#N/A</v>
      </c>
      <c r="I19" s="103" t="e">
        <f>VLOOKUP(A19,items!$A$8:$L$984,8,FALSE)</f>
        <v>#N/A</v>
      </c>
      <c r="J19" s="103"/>
      <c r="K19" s="103" t="e">
        <f>VLOOKUP(A19,items!$A$8:$L$984,10,FALSE)</f>
        <v>#N/A</v>
      </c>
    </row>
    <row r="20" spans="1:11" x14ac:dyDescent="0.25">
      <c r="A20" s="109"/>
      <c r="B20" s="107"/>
      <c r="C20" s="103" t="e">
        <f>VLOOKUP(A20,items!$A$8:$L$984,2,FALSE)</f>
        <v>#N/A</v>
      </c>
      <c r="D20" s="104" t="e">
        <f>VLOOKUP(A20,items!$A$8:$L$984,3,FALSE)</f>
        <v>#N/A</v>
      </c>
      <c r="E20" s="103" t="e">
        <f>VLOOKUP(A20,items!$A$8:$L$984,4,FALSE)</f>
        <v>#N/A</v>
      </c>
      <c r="F20" s="103"/>
      <c r="G20" s="105" t="e">
        <f>VLOOKUP(A20,items!$A$8:$L$984,6,FALSE)</f>
        <v>#N/A</v>
      </c>
      <c r="H20" s="103" t="e">
        <f>VLOOKUP(A20,items!$A$8:$L$984,7,FALSE)</f>
        <v>#N/A</v>
      </c>
      <c r="I20" s="103" t="e">
        <f>VLOOKUP(A20,items!$A$8:$L$984,8,FALSE)</f>
        <v>#N/A</v>
      </c>
      <c r="J20" s="103"/>
      <c r="K20" s="103" t="e">
        <f>VLOOKUP(A20,items!$A$8:$L$984,10,FALSE)</f>
        <v>#N/A</v>
      </c>
    </row>
    <row r="21" spans="1:11" x14ac:dyDescent="0.25">
      <c r="A21" s="109"/>
      <c r="B21" s="107"/>
      <c r="C21" s="103" t="e">
        <f>VLOOKUP(A21,items!$A$8:$L$984,2,FALSE)</f>
        <v>#N/A</v>
      </c>
      <c r="D21" s="104" t="e">
        <f>VLOOKUP(A21,items!$A$8:$L$984,3,FALSE)</f>
        <v>#N/A</v>
      </c>
      <c r="E21" s="103" t="e">
        <f>VLOOKUP(A21,items!$A$8:$L$984,4,FALSE)</f>
        <v>#N/A</v>
      </c>
      <c r="F21" s="103"/>
      <c r="G21" s="105" t="e">
        <f>VLOOKUP(A21,items!$A$8:$L$984,6,FALSE)</f>
        <v>#N/A</v>
      </c>
      <c r="H21" s="103" t="e">
        <f>VLOOKUP(A21,items!$A$8:$L$984,7,FALSE)</f>
        <v>#N/A</v>
      </c>
      <c r="I21" s="103" t="e">
        <f>VLOOKUP(A21,items!$A$8:$L$984,8,FALSE)</f>
        <v>#N/A</v>
      </c>
      <c r="J21" s="103"/>
      <c r="K21" s="103" t="e">
        <f>VLOOKUP(A21,items!$A$8:$L$984,10,FALSE)</f>
        <v>#N/A</v>
      </c>
    </row>
    <row r="22" spans="1:11" x14ac:dyDescent="0.25">
      <c r="A22" s="109"/>
      <c r="B22" s="107"/>
      <c r="C22" s="103" t="e">
        <f>VLOOKUP(A22,items!$A$8:$L$984,2,FALSE)</f>
        <v>#N/A</v>
      </c>
      <c r="D22" s="104" t="e">
        <f>VLOOKUP(A22,items!$A$8:$L$984,3,FALSE)</f>
        <v>#N/A</v>
      </c>
      <c r="E22" s="103" t="e">
        <f>VLOOKUP(A22,items!$A$8:$L$984,4,FALSE)</f>
        <v>#N/A</v>
      </c>
      <c r="F22" s="103"/>
      <c r="G22" s="105" t="e">
        <f>VLOOKUP(A22,items!$A$8:$L$984,6,FALSE)</f>
        <v>#N/A</v>
      </c>
      <c r="H22" s="103" t="e">
        <f>VLOOKUP(A22,items!$A$8:$L$984,7,FALSE)</f>
        <v>#N/A</v>
      </c>
      <c r="I22" s="103" t="e">
        <f>VLOOKUP(A22,items!$A$8:$L$984,8,FALSE)</f>
        <v>#N/A</v>
      </c>
      <c r="J22" s="103"/>
      <c r="K22" s="103" t="e">
        <f>VLOOKUP(A22,items!$A$8:$L$984,10,FALSE)</f>
        <v>#N/A</v>
      </c>
    </row>
    <row r="23" spans="1:11" x14ac:dyDescent="0.25">
      <c r="A23" s="109"/>
      <c r="B23" s="107"/>
      <c r="C23" s="103" t="e">
        <f>VLOOKUP(A23,items!$A$8:$L$984,2,FALSE)</f>
        <v>#N/A</v>
      </c>
      <c r="D23" s="104" t="e">
        <f>VLOOKUP(A23,items!$A$8:$L$984,3,FALSE)</f>
        <v>#N/A</v>
      </c>
      <c r="E23" s="103" t="e">
        <f>VLOOKUP(A23,items!$A$8:$L$984,4,FALSE)</f>
        <v>#N/A</v>
      </c>
      <c r="F23" s="103"/>
      <c r="G23" s="105" t="e">
        <f>VLOOKUP(A23,items!$A$8:$L$984,6,FALSE)</f>
        <v>#N/A</v>
      </c>
      <c r="H23" s="103" t="e">
        <f>VLOOKUP(A23,items!$A$8:$L$984,7,FALSE)</f>
        <v>#N/A</v>
      </c>
      <c r="I23" s="103" t="e">
        <f>VLOOKUP(A23,items!$A$8:$L$984,8,FALSE)</f>
        <v>#N/A</v>
      </c>
      <c r="J23" s="103"/>
      <c r="K23" s="103" t="e">
        <f>VLOOKUP(A23,items!$A$8:$L$984,10,FALSE)</f>
        <v>#N/A</v>
      </c>
    </row>
    <row r="24" spans="1:11" x14ac:dyDescent="0.25">
      <c r="A24" s="109"/>
      <c r="B24" s="107"/>
      <c r="C24" s="103" t="e">
        <f>VLOOKUP(A24,items!$A$8:$L$984,2,FALSE)</f>
        <v>#N/A</v>
      </c>
      <c r="D24" s="104" t="e">
        <f>VLOOKUP(A24,items!$A$8:$L$984,3,FALSE)</f>
        <v>#N/A</v>
      </c>
      <c r="E24" s="103" t="e">
        <f>VLOOKUP(A24,items!$A$8:$L$984,4,FALSE)</f>
        <v>#N/A</v>
      </c>
      <c r="F24" s="103"/>
      <c r="G24" s="105" t="e">
        <f>VLOOKUP(A24,items!$A$8:$L$984,6,FALSE)</f>
        <v>#N/A</v>
      </c>
      <c r="H24" s="103" t="e">
        <f>VLOOKUP(A24,items!$A$8:$L$984,7,FALSE)</f>
        <v>#N/A</v>
      </c>
      <c r="I24" s="103" t="e">
        <f>VLOOKUP(A24,items!$A$8:$L$984,8,FALSE)</f>
        <v>#N/A</v>
      </c>
      <c r="J24" s="103"/>
      <c r="K24" s="103" t="e">
        <f>VLOOKUP(A24,items!$A$8:$L$984,10,FALSE)</f>
        <v>#N/A</v>
      </c>
    </row>
    <row r="25" spans="1:11" x14ac:dyDescent="0.25">
      <c r="A25" s="109"/>
      <c r="B25" s="107"/>
      <c r="C25" s="103" t="e">
        <f>VLOOKUP(A25,items!$A$8:$L$984,2,FALSE)</f>
        <v>#N/A</v>
      </c>
      <c r="D25" s="104" t="e">
        <f>VLOOKUP(A25,items!$A$8:$L$984,3,FALSE)</f>
        <v>#N/A</v>
      </c>
      <c r="E25" s="103" t="e">
        <f>VLOOKUP(A25,items!$A$8:$L$984,4,FALSE)</f>
        <v>#N/A</v>
      </c>
      <c r="F25" s="103"/>
      <c r="G25" s="105" t="e">
        <f>VLOOKUP(A25,items!$A$8:$L$984,6,FALSE)</f>
        <v>#N/A</v>
      </c>
      <c r="H25" s="103" t="e">
        <f>VLOOKUP(A25,items!$A$8:$L$984,7,FALSE)</f>
        <v>#N/A</v>
      </c>
      <c r="I25" s="103" t="e">
        <f>VLOOKUP(A25,items!$A$8:$L$984,8,FALSE)</f>
        <v>#N/A</v>
      </c>
      <c r="J25" s="103"/>
      <c r="K25" s="103" t="e">
        <f>VLOOKUP(A25,items!$A$8:$L$984,10,FALSE)</f>
        <v>#N/A</v>
      </c>
    </row>
    <row r="26" spans="1:11" x14ac:dyDescent="0.25">
      <c r="A26" s="109"/>
      <c r="B26" s="107"/>
      <c r="C26" s="103" t="e">
        <f>VLOOKUP(A26,items!$A$8:$L$984,2,FALSE)</f>
        <v>#N/A</v>
      </c>
      <c r="D26" s="104" t="e">
        <f>VLOOKUP(A26,items!$A$8:$L$984,3,FALSE)</f>
        <v>#N/A</v>
      </c>
      <c r="E26" s="103" t="e">
        <f>VLOOKUP(A26,items!$A$8:$L$984,4,FALSE)</f>
        <v>#N/A</v>
      </c>
      <c r="F26" s="103"/>
      <c r="G26" s="105" t="e">
        <f>VLOOKUP(A26,items!$A$8:$L$984,6,FALSE)</f>
        <v>#N/A</v>
      </c>
      <c r="H26" s="103" t="e">
        <f>VLOOKUP(A26,items!$A$8:$L$984,7,FALSE)</f>
        <v>#N/A</v>
      </c>
      <c r="I26" s="103" t="e">
        <f>VLOOKUP(A26,items!$A$8:$L$984,8,FALSE)</f>
        <v>#N/A</v>
      </c>
      <c r="J26" s="103"/>
      <c r="K26" s="103" t="e">
        <f>VLOOKUP(A26,items!$A$8:$L$984,10,FALSE)</f>
        <v>#N/A</v>
      </c>
    </row>
    <row r="27" spans="1:11" x14ac:dyDescent="0.25">
      <c r="A27" s="109"/>
      <c r="B27" s="107"/>
      <c r="C27" s="103" t="e">
        <f>VLOOKUP(A27,items!$A$8:$L$984,2,FALSE)</f>
        <v>#N/A</v>
      </c>
      <c r="D27" s="104" t="e">
        <f>VLOOKUP(A27,items!$A$8:$L$984,3,FALSE)</f>
        <v>#N/A</v>
      </c>
      <c r="E27" s="103" t="e">
        <f>VLOOKUP(A27,items!$A$8:$L$984,4,FALSE)</f>
        <v>#N/A</v>
      </c>
      <c r="F27" s="103"/>
      <c r="G27" s="105" t="e">
        <f>VLOOKUP(A27,items!$A$8:$L$984,6,FALSE)</f>
        <v>#N/A</v>
      </c>
      <c r="H27" s="103" t="e">
        <f>VLOOKUP(A27,items!$A$8:$L$984,7,FALSE)</f>
        <v>#N/A</v>
      </c>
      <c r="I27" s="103" t="e">
        <f>VLOOKUP(A27,items!$A$8:$L$984,8,FALSE)</f>
        <v>#N/A</v>
      </c>
      <c r="J27" s="103"/>
      <c r="K27" s="103" t="e">
        <f>VLOOKUP(A27,items!$A$8:$L$984,10,FALSE)</f>
        <v>#N/A</v>
      </c>
    </row>
    <row r="28" spans="1:11" x14ac:dyDescent="0.25">
      <c r="A28" s="109"/>
      <c r="B28" s="107"/>
      <c r="C28" s="103" t="e">
        <f>VLOOKUP(A28,items!$A$8:$L$984,2,FALSE)</f>
        <v>#N/A</v>
      </c>
      <c r="D28" s="104" t="e">
        <f>VLOOKUP(A28,items!$A$8:$L$984,3,FALSE)</f>
        <v>#N/A</v>
      </c>
      <c r="E28" s="103" t="e">
        <f>VLOOKUP(A28,items!$A$8:$L$984,4,FALSE)</f>
        <v>#N/A</v>
      </c>
      <c r="F28" s="103"/>
      <c r="G28" s="105" t="e">
        <f>VLOOKUP(A28,items!$A$8:$L$984,6,FALSE)</f>
        <v>#N/A</v>
      </c>
      <c r="H28" s="103" t="e">
        <f>VLOOKUP(A28,items!$A$8:$L$984,7,FALSE)</f>
        <v>#N/A</v>
      </c>
      <c r="I28" s="103" t="e">
        <f>VLOOKUP(A28,items!$A$8:$L$984,8,FALSE)</f>
        <v>#N/A</v>
      </c>
      <c r="J28" s="103"/>
      <c r="K28" s="103" t="e">
        <f>VLOOKUP(A28,items!$A$8:$L$984,10,FALSE)</f>
        <v>#N/A</v>
      </c>
    </row>
    <row r="29" spans="1:11" x14ac:dyDescent="0.25">
      <c r="A29" s="109"/>
      <c r="B29" s="107"/>
      <c r="C29" s="103" t="e">
        <f>VLOOKUP(A29,items!$A$8:$L$984,2,FALSE)</f>
        <v>#N/A</v>
      </c>
      <c r="D29" s="104" t="e">
        <f>VLOOKUP(A29,items!$A$8:$L$984,3,FALSE)</f>
        <v>#N/A</v>
      </c>
      <c r="E29" s="103" t="e">
        <f>VLOOKUP(A29,items!$A$8:$L$984,4,FALSE)</f>
        <v>#N/A</v>
      </c>
      <c r="F29" s="103"/>
      <c r="G29" s="105" t="e">
        <f>VLOOKUP(A29,items!$A$8:$L$984,6,FALSE)</f>
        <v>#N/A</v>
      </c>
      <c r="H29" s="103" t="e">
        <f>VLOOKUP(A29,items!$A$8:$L$984,7,FALSE)</f>
        <v>#N/A</v>
      </c>
      <c r="I29" s="103" t="e">
        <f>VLOOKUP(A29,items!$A$8:$L$984,8,FALSE)</f>
        <v>#N/A</v>
      </c>
      <c r="J29" s="103"/>
      <c r="K29" s="103" t="e">
        <f>VLOOKUP(A29,items!$A$8:$L$984,10,FALSE)</f>
        <v>#N/A</v>
      </c>
    </row>
    <row r="30" spans="1:11" x14ac:dyDescent="0.25">
      <c r="A30" s="109"/>
      <c r="B30" s="107"/>
      <c r="C30" s="103" t="e">
        <f>VLOOKUP(A30,items!$A$8:$L$984,2,FALSE)</f>
        <v>#N/A</v>
      </c>
      <c r="D30" s="104" t="e">
        <f>VLOOKUP(A30,items!$A$8:$L$984,3,FALSE)</f>
        <v>#N/A</v>
      </c>
      <c r="E30" s="103" t="e">
        <f>VLOOKUP(A30,items!$A$8:$L$984,4,FALSE)</f>
        <v>#N/A</v>
      </c>
      <c r="F30" s="103"/>
      <c r="G30" s="105" t="e">
        <f>VLOOKUP(A30,items!$A$8:$L$984,6,FALSE)</f>
        <v>#N/A</v>
      </c>
      <c r="H30" s="103" t="e">
        <f>VLOOKUP(A30,items!$A$8:$L$984,7,FALSE)</f>
        <v>#N/A</v>
      </c>
      <c r="I30" s="103" t="e">
        <f>VLOOKUP(A30,items!$A$8:$L$984,8,FALSE)</f>
        <v>#N/A</v>
      </c>
      <c r="J30" s="103"/>
      <c r="K30" s="103" t="e">
        <f>VLOOKUP(A30,items!$A$8:$L$984,10,FALSE)</f>
        <v>#N/A</v>
      </c>
    </row>
    <row r="31" spans="1:11" x14ac:dyDescent="0.25">
      <c r="A31" s="109"/>
      <c r="B31" s="107"/>
      <c r="C31" s="103" t="e">
        <f>VLOOKUP(A31,items!$A$8:$L$984,2,FALSE)</f>
        <v>#N/A</v>
      </c>
      <c r="D31" s="104" t="e">
        <f>VLOOKUP(A31,items!$A$8:$L$984,3,FALSE)</f>
        <v>#N/A</v>
      </c>
      <c r="E31" s="103" t="e">
        <f>VLOOKUP(A31,items!$A$8:$L$984,4,FALSE)</f>
        <v>#N/A</v>
      </c>
      <c r="F31" s="103"/>
      <c r="G31" s="105" t="e">
        <f>VLOOKUP(A31,items!$A$8:$L$984,6,FALSE)</f>
        <v>#N/A</v>
      </c>
      <c r="H31" s="103" t="e">
        <f>VLOOKUP(A31,items!$A$8:$L$984,7,FALSE)</f>
        <v>#N/A</v>
      </c>
      <c r="I31" s="103" t="e">
        <f>VLOOKUP(A31,items!$A$8:$L$984,8,FALSE)</f>
        <v>#N/A</v>
      </c>
      <c r="J31" s="103"/>
      <c r="K31" s="103" t="e">
        <f>VLOOKUP(A31,items!$A$8:$L$984,10,FALSE)</f>
        <v>#N/A</v>
      </c>
    </row>
    <row r="32" spans="1:11" x14ac:dyDescent="0.25">
      <c r="A32" s="109"/>
      <c r="B32" s="107"/>
      <c r="C32" s="103" t="e">
        <f>VLOOKUP(A32,items!$A$8:$L$984,2,FALSE)</f>
        <v>#N/A</v>
      </c>
      <c r="D32" s="104" t="e">
        <f>VLOOKUP(A32,items!$A$8:$L$984,3,FALSE)</f>
        <v>#N/A</v>
      </c>
      <c r="E32" s="103" t="e">
        <f>VLOOKUP(A32,items!$A$8:$L$984,4,FALSE)</f>
        <v>#N/A</v>
      </c>
      <c r="F32" s="103"/>
      <c r="G32" s="105" t="e">
        <f>VLOOKUP(A32,items!$A$8:$L$984,6,FALSE)</f>
        <v>#N/A</v>
      </c>
      <c r="H32" s="103" t="e">
        <f>VLOOKUP(A32,items!$A$8:$L$984,7,FALSE)</f>
        <v>#N/A</v>
      </c>
      <c r="I32" s="103" t="e">
        <f>VLOOKUP(A32,items!$A$8:$L$984,8,FALSE)</f>
        <v>#N/A</v>
      </c>
      <c r="J32" s="103"/>
      <c r="K32" s="103" t="e">
        <f>VLOOKUP(A32,items!$A$8:$L$984,10,FALSE)</f>
        <v>#N/A</v>
      </c>
    </row>
    <row r="33" spans="1:11" x14ac:dyDescent="0.25">
      <c r="A33" s="109"/>
      <c r="B33" s="107"/>
      <c r="C33" s="103" t="e">
        <f>VLOOKUP(A33,items!$A$8:$L$984,2,FALSE)</f>
        <v>#N/A</v>
      </c>
      <c r="D33" s="104" t="e">
        <f>VLOOKUP(A33,items!$A$8:$L$984,3,FALSE)</f>
        <v>#N/A</v>
      </c>
      <c r="E33" s="103" t="e">
        <f>VLOOKUP(A33,items!$A$8:$L$984,4,FALSE)</f>
        <v>#N/A</v>
      </c>
      <c r="F33" s="103"/>
      <c r="G33" s="105" t="e">
        <f>VLOOKUP(A33,items!$A$8:$L$984,6,FALSE)</f>
        <v>#N/A</v>
      </c>
      <c r="H33" s="103" t="e">
        <f>VLOOKUP(A33,items!$A$8:$L$984,7,FALSE)</f>
        <v>#N/A</v>
      </c>
      <c r="I33" s="103" t="e">
        <f>VLOOKUP(A33,items!$A$8:$L$984,8,FALSE)</f>
        <v>#N/A</v>
      </c>
      <c r="J33" s="103"/>
      <c r="K33" s="103" t="e">
        <f>VLOOKUP(A33,items!$A$8:$L$984,10,FALSE)</f>
        <v>#N/A</v>
      </c>
    </row>
    <row r="34" spans="1:11" x14ac:dyDescent="0.25">
      <c r="A34" s="109"/>
      <c r="B34" s="107"/>
      <c r="C34" s="103" t="e">
        <f>VLOOKUP(A34,items!$A$8:$L$984,2,FALSE)</f>
        <v>#N/A</v>
      </c>
      <c r="D34" s="104" t="e">
        <f>VLOOKUP(A34,items!$A$8:$L$984,3,FALSE)</f>
        <v>#N/A</v>
      </c>
      <c r="E34" s="103" t="e">
        <f>VLOOKUP(A34,items!$A$8:$L$984,4,FALSE)</f>
        <v>#N/A</v>
      </c>
      <c r="F34" s="103"/>
      <c r="G34" s="105" t="e">
        <f>VLOOKUP(A34,items!$A$8:$L$984,6,FALSE)</f>
        <v>#N/A</v>
      </c>
      <c r="H34" s="103" t="e">
        <f>VLOOKUP(A34,items!$A$8:$L$984,7,FALSE)</f>
        <v>#N/A</v>
      </c>
      <c r="I34" s="103" t="e">
        <f>VLOOKUP(A34,items!$A$8:$L$984,8,FALSE)</f>
        <v>#N/A</v>
      </c>
      <c r="J34" s="103"/>
      <c r="K34" s="103" t="e">
        <f>VLOOKUP(A34,items!$A$8:$L$984,10,FALSE)</f>
        <v>#N/A</v>
      </c>
    </row>
    <row r="35" spans="1:11" x14ac:dyDescent="0.25">
      <c r="A35" s="109"/>
      <c r="B35" s="107"/>
      <c r="C35" s="103" t="e">
        <f>VLOOKUP(A35,items!$A$8:$L$984,2,FALSE)</f>
        <v>#N/A</v>
      </c>
      <c r="D35" s="104" t="e">
        <f>VLOOKUP(A35,items!$A$8:$L$984,3,FALSE)</f>
        <v>#N/A</v>
      </c>
      <c r="E35" s="103" t="e">
        <f>VLOOKUP(A35,items!$A$8:$L$984,4,FALSE)</f>
        <v>#N/A</v>
      </c>
      <c r="F35" s="103"/>
      <c r="G35" s="105" t="e">
        <f>VLOOKUP(A35,items!$A$8:$L$984,6,FALSE)</f>
        <v>#N/A</v>
      </c>
      <c r="H35" s="103" t="e">
        <f>VLOOKUP(A35,items!$A$8:$L$984,7,FALSE)</f>
        <v>#N/A</v>
      </c>
      <c r="I35" s="103" t="e">
        <f>VLOOKUP(A35,items!$A$8:$L$984,8,FALSE)</f>
        <v>#N/A</v>
      </c>
      <c r="J35" s="103"/>
      <c r="K35" s="103" t="e">
        <f>VLOOKUP(A35,items!$A$8:$L$984,10,FALSE)</f>
        <v>#N/A</v>
      </c>
    </row>
    <row r="36" spans="1:11" x14ac:dyDescent="0.25">
      <c r="A36" s="109"/>
      <c r="B36" s="107"/>
      <c r="C36" s="103" t="e">
        <f>VLOOKUP(A36,items!$A$8:$L$984,2,FALSE)</f>
        <v>#N/A</v>
      </c>
      <c r="D36" s="104" t="e">
        <f>VLOOKUP(A36,items!$A$8:$L$984,3,FALSE)</f>
        <v>#N/A</v>
      </c>
      <c r="E36" s="103" t="e">
        <f>VLOOKUP(A36,items!$A$8:$L$984,4,FALSE)</f>
        <v>#N/A</v>
      </c>
      <c r="F36" s="103"/>
      <c r="G36" s="105" t="e">
        <f>VLOOKUP(A36,items!$A$8:$L$984,6,FALSE)</f>
        <v>#N/A</v>
      </c>
      <c r="H36" s="103" t="e">
        <f>VLOOKUP(A36,items!$A$8:$L$984,7,FALSE)</f>
        <v>#N/A</v>
      </c>
      <c r="I36" s="103" t="e">
        <f>VLOOKUP(A36,items!$A$8:$L$984,8,FALSE)</f>
        <v>#N/A</v>
      </c>
      <c r="J36" s="103"/>
      <c r="K36" s="103" t="e">
        <f>VLOOKUP(A36,items!$A$8:$L$984,10,FALSE)</f>
        <v>#N/A</v>
      </c>
    </row>
    <row r="37" spans="1:11" x14ac:dyDescent="0.25">
      <c r="A37" s="109"/>
      <c r="B37" s="107"/>
      <c r="C37" s="103" t="e">
        <f>VLOOKUP(A37,items!$A$8:$L$984,2,FALSE)</f>
        <v>#N/A</v>
      </c>
      <c r="D37" s="104" t="e">
        <f>VLOOKUP(A37,items!$A$8:$L$984,3,FALSE)</f>
        <v>#N/A</v>
      </c>
      <c r="E37" s="103" t="e">
        <f>VLOOKUP(A37,items!$A$8:$L$984,4,FALSE)</f>
        <v>#N/A</v>
      </c>
      <c r="F37" s="103"/>
      <c r="G37" s="105" t="e">
        <f>VLOOKUP(A37,items!$A$8:$L$984,6,FALSE)</f>
        <v>#N/A</v>
      </c>
      <c r="H37" s="103" t="e">
        <f>VLOOKUP(A37,items!$A$8:$L$984,7,FALSE)</f>
        <v>#N/A</v>
      </c>
      <c r="I37" s="103" t="e">
        <f>VLOOKUP(A37,items!$A$8:$L$984,8,FALSE)</f>
        <v>#N/A</v>
      </c>
      <c r="J37" s="103"/>
      <c r="K37" s="103" t="e">
        <f>VLOOKUP(A37,items!$A$8:$L$984,10,FALSE)</f>
        <v>#N/A</v>
      </c>
    </row>
    <row r="38" spans="1:11" x14ac:dyDescent="0.25">
      <c r="A38" s="109"/>
      <c r="B38" s="107"/>
      <c r="C38" s="103" t="e">
        <f>VLOOKUP(A38,items!$A$8:$L$984,2,FALSE)</f>
        <v>#N/A</v>
      </c>
      <c r="D38" s="104" t="e">
        <f>VLOOKUP(A38,items!$A$8:$L$984,3,FALSE)</f>
        <v>#N/A</v>
      </c>
      <c r="E38" s="103" t="e">
        <f>VLOOKUP(A38,items!$A$8:$L$984,4,FALSE)</f>
        <v>#N/A</v>
      </c>
      <c r="F38" s="103"/>
      <c r="G38" s="105" t="e">
        <f>VLOOKUP(A38,items!$A$8:$L$984,6,FALSE)</f>
        <v>#N/A</v>
      </c>
      <c r="H38" s="103" t="e">
        <f>VLOOKUP(A38,items!$A$8:$L$984,7,FALSE)</f>
        <v>#N/A</v>
      </c>
      <c r="I38" s="103" t="e">
        <f>VLOOKUP(A38,items!$A$8:$L$984,8,FALSE)</f>
        <v>#N/A</v>
      </c>
      <c r="J38" s="103"/>
      <c r="K38" s="103" t="e">
        <f>VLOOKUP(A38,items!$A$8:$L$984,10,FALSE)</f>
        <v>#N/A</v>
      </c>
    </row>
    <row r="39" spans="1:11" x14ac:dyDescent="0.25">
      <c r="A39" s="109"/>
      <c r="B39" s="107"/>
      <c r="C39" s="103" t="e">
        <f>VLOOKUP(A39,items!$A$8:$L$984,2,FALSE)</f>
        <v>#N/A</v>
      </c>
      <c r="D39" s="104" t="e">
        <f>VLOOKUP(A39,items!$A$8:$L$984,3,FALSE)</f>
        <v>#N/A</v>
      </c>
      <c r="E39" s="103" t="e">
        <f>VLOOKUP(A39,items!$A$8:$L$984,4,FALSE)</f>
        <v>#N/A</v>
      </c>
      <c r="F39" s="103"/>
      <c r="G39" s="105" t="e">
        <f>VLOOKUP(A39,items!$A$8:$L$984,6,FALSE)</f>
        <v>#N/A</v>
      </c>
      <c r="H39" s="103" t="e">
        <f>VLOOKUP(A39,items!$A$8:$L$984,7,FALSE)</f>
        <v>#N/A</v>
      </c>
      <c r="I39" s="103" t="e">
        <f>VLOOKUP(A39,items!$A$8:$L$984,8,FALSE)</f>
        <v>#N/A</v>
      </c>
      <c r="J39" s="103"/>
      <c r="K39" s="103" t="e">
        <f>VLOOKUP(A39,items!$A$8:$L$984,10,FALSE)</f>
        <v>#N/A</v>
      </c>
    </row>
    <row r="40" spans="1:11" x14ac:dyDescent="0.25">
      <c r="A40" s="109"/>
      <c r="B40" s="107"/>
      <c r="C40" s="103" t="e">
        <f>VLOOKUP(A40,items!$A$8:$L$984,2,FALSE)</f>
        <v>#N/A</v>
      </c>
      <c r="D40" s="104" t="e">
        <f>VLOOKUP(A40,items!$A$8:$L$984,3,FALSE)</f>
        <v>#N/A</v>
      </c>
      <c r="E40" s="103" t="e">
        <f>VLOOKUP(A40,items!$A$8:$L$984,4,FALSE)</f>
        <v>#N/A</v>
      </c>
      <c r="F40" s="103"/>
      <c r="G40" s="105" t="e">
        <f>VLOOKUP(A40,items!$A$8:$L$984,6,FALSE)</f>
        <v>#N/A</v>
      </c>
      <c r="H40" s="103" t="e">
        <f>VLOOKUP(A40,items!$A$8:$L$984,7,FALSE)</f>
        <v>#N/A</v>
      </c>
      <c r="I40" s="103" t="e">
        <f>VLOOKUP(A40,items!$A$8:$L$984,8,FALSE)</f>
        <v>#N/A</v>
      </c>
      <c r="J40" s="103"/>
      <c r="K40" s="103" t="e">
        <f>VLOOKUP(A40,items!$A$8:$L$984,10,FALSE)</f>
        <v>#N/A</v>
      </c>
    </row>
    <row r="41" spans="1:11" x14ac:dyDescent="0.25">
      <c r="A41" s="109"/>
      <c r="B41" s="107"/>
      <c r="C41" s="103" t="e">
        <f>VLOOKUP(A41,items!$A$8:$L$984,2,FALSE)</f>
        <v>#N/A</v>
      </c>
      <c r="D41" s="104" t="e">
        <f>VLOOKUP(A41,items!$A$8:$L$984,3,FALSE)</f>
        <v>#N/A</v>
      </c>
      <c r="E41" s="103" t="e">
        <f>VLOOKUP(A41,items!$A$8:$L$984,4,FALSE)</f>
        <v>#N/A</v>
      </c>
      <c r="F41" s="103"/>
      <c r="G41" s="105" t="e">
        <f>VLOOKUP(A41,items!$A$8:$L$984,6,FALSE)</f>
        <v>#N/A</v>
      </c>
      <c r="H41" s="103" t="e">
        <f>VLOOKUP(A41,items!$A$8:$L$984,7,FALSE)</f>
        <v>#N/A</v>
      </c>
      <c r="I41" s="103" t="e">
        <f>VLOOKUP(A41,items!$A$8:$L$984,8,FALSE)</f>
        <v>#N/A</v>
      </c>
      <c r="J41" s="103"/>
      <c r="K41" s="103" t="e">
        <f>VLOOKUP(A41,items!$A$8:$L$984,10,FALSE)</f>
        <v>#N/A</v>
      </c>
    </row>
    <row r="42" spans="1:11" x14ac:dyDescent="0.25">
      <c r="A42" s="109"/>
      <c r="B42" s="107"/>
      <c r="C42" s="103" t="e">
        <f>VLOOKUP(A42,items!$A$8:$L$984,2,FALSE)</f>
        <v>#N/A</v>
      </c>
      <c r="D42" s="104" t="e">
        <f>VLOOKUP(A42,items!$A$8:$L$984,3,FALSE)</f>
        <v>#N/A</v>
      </c>
      <c r="E42" s="103" t="e">
        <f>VLOOKUP(A42,items!$A$8:$L$984,4,FALSE)</f>
        <v>#N/A</v>
      </c>
      <c r="F42" s="103"/>
      <c r="G42" s="105" t="e">
        <f>VLOOKUP(A42,items!$A$8:$L$984,6,FALSE)</f>
        <v>#N/A</v>
      </c>
      <c r="H42" s="103" t="e">
        <f>VLOOKUP(A42,items!$A$8:$L$984,7,FALSE)</f>
        <v>#N/A</v>
      </c>
      <c r="I42" s="103" t="e">
        <f>VLOOKUP(A42,items!$A$8:$L$984,8,FALSE)</f>
        <v>#N/A</v>
      </c>
      <c r="J42" s="103"/>
      <c r="K42" s="103" t="e">
        <f>VLOOKUP(A42,items!$A$8:$L$984,10,FALSE)</f>
        <v>#N/A</v>
      </c>
    </row>
    <row r="43" spans="1:11" x14ac:dyDescent="0.25">
      <c r="A43" s="109"/>
      <c r="B43" s="107"/>
      <c r="C43" s="103" t="e">
        <f>VLOOKUP(A43,items!$A$8:$L$984,2,FALSE)</f>
        <v>#N/A</v>
      </c>
      <c r="D43" s="104" t="e">
        <f>VLOOKUP(A43,items!$A$8:$L$984,3,FALSE)</f>
        <v>#N/A</v>
      </c>
      <c r="E43" s="103" t="e">
        <f>VLOOKUP(A43,items!$A$8:$L$984,4,FALSE)</f>
        <v>#N/A</v>
      </c>
      <c r="F43" s="103"/>
      <c r="G43" s="105" t="e">
        <f>VLOOKUP(A43,items!$A$8:$L$984,6,FALSE)</f>
        <v>#N/A</v>
      </c>
      <c r="H43" s="103" t="e">
        <f>VLOOKUP(A43,items!$A$8:$L$984,7,FALSE)</f>
        <v>#N/A</v>
      </c>
      <c r="I43" s="103" t="e">
        <f>VLOOKUP(A43,items!$A$8:$L$984,8,FALSE)</f>
        <v>#N/A</v>
      </c>
      <c r="J43" s="103"/>
      <c r="K43" s="103" t="e">
        <f>VLOOKUP(A43,items!$A$8:$L$984,10,FALSE)</f>
        <v>#N/A</v>
      </c>
    </row>
    <row r="44" spans="1:11" x14ac:dyDescent="0.25">
      <c r="A44" s="109"/>
      <c r="B44" s="107"/>
      <c r="C44" s="103" t="e">
        <f>VLOOKUP(A44,items!$A$8:$L$984,2,FALSE)</f>
        <v>#N/A</v>
      </c>
      <c r="D44" s="104" t="e">
        <f>VLOOKUP(A44,items!$A$8:$L$984,3,FALSE)</f>
        <v>#N/A</v>
      </c>
      <c r="E44" s="103" t="e">
        <f>VLOOKUP(A44,items!$A$8:$L$984,4,FALSE)</f>
        <v>#N/A</v>
      </c>
      <c r="F44" s="103"/>
      <c r="G44" s="105" t="e">
        <f>VLOOKUP(A44,items!$A$8:$L$984,6,FALSE)</f>
        <v>#N/A</v>
      </c>
      <c r="H44" s="103" t="e">
        <f>VLOOKUP(A44,items!$A$8:$L$984,7,FALSE)</f>
        <v>#N/A</v>
      </c>
      <c r="I44" s="103" t="e">
        <f>VLOOKUP(A44,items!$A$8:$L$984,8,FALSE)</f>
        <v>#N/A</v>
      </c>
      <c r="J44" s="103"/>
      <c r="K44" s="103" t="e">
        <f>VLOOKUP(A44,items!$A$8:$L$984,10,FALSE)</f>
        <v>#N/A</v>
      </c>
    </row>
    <row r="45" spans="1:11" x14ac:dyDescent="0.25">
      <c r="A45" s="109"/>
      <c r="B45" s="107"/>
      <c r="C45" s="103" t="e">
        <f>VLOOKUP(A45,items!$A$8:$L$984,2,FALSE)</f>
        <v>#N/A</v>
      </c>
      <c r="D45" s="104" t="e">
        <f>VLOOKUP(A45,items!$A$8:$L$984,3,FALSE)</f>
        <v>#N/A</v>
      </c>
      <c r="E45" s="103" t="e">
        <f>VLOOKUP(A45,items!$A$8:$L$984,4,FALSE)</f>
        <v>#N/A</v>
      </c>
      <c r="F45" s="103"/>
      <c r="G45" s="105" t="e">
        <f>VLOOKUP(A45,items!$A$8:$L$984,6,FALSE)</f>
        <v>#N/A</v>
      </c>
      <c r="H45" s="103" t="e">
        <f>VLOOKUP(A45,items!$A$8:$L$984,7,FALSE)</f>
        <v>#N/A</v>
      </c>
      <c r="I45" s="103" t="e">
        <f>VLOOKUP(A45,items!$A$8:$L$984,8,FALSE)</f>
        <v>#N/A</v>
      </c>
      <c r="J45" s="103"/>
      <c r="K45" s="103" t="e">
        <f>VLOOKUP(A45,items!$A$8:$L$984,10,FALSE)</f>
        <v>#N/A</v>
      </c>
    </row>
    <row r="46" spans="1:11" x14ac:dyDescent="0.25">
      <c r="A46" s="109"/>
      <c r="B46" s="107"/>
      <c r="C46" s="103" t="e">
        <f>VLOOKUP(A46,items!$A$8:$L$984,2,FALSE)</f>
        <v>#N/A</v>
      </c>
      <c r="D46" s="104" t="e">
        <f>VLOOKUP(A46,items!$A$8:$L$984,3,FALSE)</f>
        <v>#N/A</v>
      </c>
      <c r="E46" s="103" t="e">
        <f>VLOOKUP(A46,items!$A$8:$L$984,4,FALSE)</f>
        <v>#N/A</v>
      </c>
      <c r="F46" s="103"/>
      <c r="G46" s="105" t="e">
        <f>VLOOKUP(A46,items!$A$8:$L$984,6,FALSE)</f>
        <v>#N/A</v>
      </c>
      <c r="H46" s="103" t="e">
        <f>VLOOKUP(A46,items!$A$8:$L$984,7,FALSE)</f>
        <v>#N/A</v>
      </c>
      <c r="I46" s="103" t="e">
        <f>VLOOKUP(A46,items!$A$8:$L$984,8,FALSE)</f>
        <v>#N/A</v>
      </c>
      <c r="J46" s="103"/>
      <c r="K46" s="103" t="e">
        <f>VLOOKUP(A46,items!$A$8:$L$984,10,FALSE)</f>
        <v>#N/A</v>
      </c>
    </row>
    <row r="47" spans="1:11" x14ac:dyDescent="0.25">
      <c r="A47" s="109"/>
      <c r="B47" s="107"/>
      <c r="C47" s="103" t="e">
        <f>VLOOKUP(A47,items!$A$8:$L$984,2,FALSE)</f>
        <v>#N/A</v>
      </c>
      <c r="D47" s="104" t="e">
        <f>VLOOKUP(A47,items!$A$8:$L$984,3,FALSE)</f>
        <v>#N/A</v>
      </c>
      <c r="E47" s="103" t="e">
        <f>VLOOKUP(A47,items!$A$8:$L$984,4,FALSE)</f>
        <v>#N/A</v>
      </c>
      <c r="F47" s="103"/>
      <c r="G47" s="105" t="e">
        <f>VLOOKUP(A47,items!$A$8:$L$984,6,FALSE)</f>
        <v>#N/A</v>
      </c>
      <c r="H47" s="103" t="e">
        <f>VLOOKUP(A47,items!$A$8:$L$984,7,FALSE)</f>
        <v>#N/A</v>
      </c>
      <c r="I47" s="103" t="e">
        <f>VLOOKUP(A47,items!$A$8:$L$984,8,FALSE)</f>
        <v>#N/A</v>
      </c>
      <c r="J47" s="103"/>
      <c r="K47" s="103" t="e">
        <f>VLOOKUP(A47,items!$A$8:$L$984,10,FALSE)</f>
        <v>#N/A</v>
      </c>
    </row>
    <row r="48" spans="1:11" x14ac:dyDescent="0.25">
      <c r="A48" s="109"/>
      <c r="B48" s="107"/>
      <c r="C48" s="103" t="e">
        <f>VLOOKUP(A48,items!$A$8:$L$984,2,FALSE)</f>
        <v>#N/A</v>
      </c>
      <c r="D48" s="104" t="e">
        <f>VLOOKUP(A48,items!$A$8:$L$984,3,FALSE)</f>
        <v>#N/A</v>
      </c>
      <c r="E48" s="103" t="e">
        <f>VLOOKUP(A48,items!$A$8:$L$984,4,FALSE)</f>
        <v>#N/A</v>
      </c>
      <c r="F48" s="103"/>
      <c r="G48" s="105" t="e">
        <f>VLOOKUP(A48,items!$A$8:$L$984,6,FALSE)</f>
        <v>#N/A</v>
      </c>
      <c r="H48" s="103" t="e">
        <f>VLOOKUP(A48,items!$A$8:$L$984,7,FALSE)</f>
        <v>#N/A</v>
      </c>
      <c r="I48" s="103" t="e">
        <f>VLOOKUP(A48,items!$A$8:$L$984,8,FALSE)</f>
        <v>#N/A</v>
      </c>
      <c r="J48" s="103"/>
      <c r="K48" s="103" t="e">
        <f>VLOOKUP(A48,items!$A$8:$L$984,10,FALSE)</f>
        <v>#N/A</v>
      </c>
    </row>
    <row r="49" spans="1:11" x14ac:dyDescent="0.25">
      <c r="A49" s="109"/>
      <c r="B49" s="107"/>
      <c r="C49" s="103" t="e">
        <f>VLOOKUP(A49,items!$A$8:$L$984,2,FALSE)</f>
        <v>#N/A</v>
      </c>
      <c r="D49" s="104" t="e">
        <f>VLOOKUP(A49,items!$A$8:$L$984,3,FALSE)</f>
        <v>#N/A</v>
      </c>
      <c r="E49" s="103" t="e">
        <f>VLOOKUP(A49,items!$A$8:$L$984,4,FALSE)</f>
        <v>#N/A</v>
      </c>
      <c r="F49" s="103"/>
      <c r="G49" s="105" t="e">
        <f>VLOOKUP(A49,items!$A$8:$L$984,6,FALSE)</f>
        <v>#N/A</v>
      </c>
      <c r="H49" s="103" t="e">
        <f>VLOOKUP(A49,items!$A$8:$L$984,7,FALSE)</f>
        <v>#N/A</v>
      </c>
      <c r="I49" s="103" t="e">
        <f>VLOOKUP(A49,items!$A$8:$L$984,8,FALSE)</f>
        <v>#N/A</v>
      </c>
      <c r="J49" s="103"/>
      <c r="K49" s="103" t="e">
        <f>VLOOKUP(A49,items!$A$8:$L$984,10,FALSE)</f>
        <v>#N/A</v>
      </c>
    </row>
    <row r="50" spans="1:11" x14ac:dyDescent="0.25">
      <c r="A50" s="109"/>
      <c r="B50" s="107"/>
      <c r="C50" s="103" t="e">
        <f>VLOOKUP(A50,items!$A$8:$L$984,2,FALSE)</f>
        <v>#N/A</v>
      </c>
      <c r="D50" s="104" t="e">
        <f>VLOOKUP(A50,items!$A$8:$L$984,3,FALSE)</f>
        <v>#N/A</v>
      </c>
      <c r="E50" s="103" t="e">
        <f>VLOOKUP(A50,items!$A$8:$L$984,4,FALSE)</f>
        <v>#N/A</v>
      </c>
      <c r="F50" s="103"/>
      <c r="G50" s="105" t="e">
        <f>VLOOKUP(A50,items!$A$8:$L$984,6,FALSE)</f>
        <v>#N/A</v>
      </c>
      <c r="H50" s="103" t="e">
        <f>VLOOKUP(A50,items!$A$8:$L$984,7,FALSE)</f>
        <v>#N/A</v>
      </c>
      <c r="I50" s="103" t="e">
        <f>VLOOKUP(A50,items!$A$8:$L$984,8,FALSE)</f>
        <v>#N/A</v>
      </c>
      <c r="J50" s="103"/>
      <c r="K50" s="103" t="e">
        <f>VLOOKUP(A50,items!$A$8:$L$984,10,FALSE)</f>
        <v>#N/A</v>
      </c>
    </row>
    <row r="51" spans="1:11" x14ac:dyDescent="0.25">
      <c r="A51" s="109"/>
      <c r="B51" s="107"/>
      <c r="C51" s="103" t="e">
        <f>VLOOKUP(A51,items!$A$8:$L$984,2,FALSE)</f>
        <v>#N/A</v>
      </c>
      <c r="D51" s="104" t="e">
        <f>VLOOKUP(A51,items!$A$8:$L$984,3,FALSE)</f>
        <v>#N/A</v>
      </c>
      <c r="E51" s="103" t="e">
        <f>VLOOKUP(A51,items!$A$8:$L$984,4,FALSE)</f>
        <v>#N/A</v>
      </c>
      <c r="F51" s="103"/>
      <c r="G51" s="105" t="e">
        <f>VLOOKUP(A51,items!$A$8:$L$984,6,FALSE)</f>
        <v>#N/A</v>
      </c>
      <c r="H51" s="103" t="e">
        <f>VLOOKUP(A51,items!$A$8:$L$984,7,FALSE)</f>
        <v>#N/A</v>
      </c>
      <c r="I51" s="103" t="e">
        <f>VLOOKUP(A51,items!$A$8:$L$984,8,FALSE)</f>
        <v>#N/A</v>
      </c>
      <c r="J51" s="103"/>
      <c r="K51" s="103" t="e">
        <f>VLOOKUP(A51,items!$A$8:$L$984,10,FALSE)</f>
        <v>#N/A</v>
      </c>
    </row>
    <row r="52" spans="1:11" x14ac:dyDescent="0.25">
      <c r="A52" s="109"/>
      <c r="B52" s="107"/>
      <c r="C52" s="103" t="e">
        <f>VLOOKUP(A52,items!$A$8:$L$984,2,FALSE)</f>
        <v>#N/A</v>
      </c>
      <c r="D52" s="104" t="e">
        <f>VLOOKUP(A52,items!$A$8:$L$984,3,FALSE)</f>
        <v>#N/A</v>
      </c>
      <c r="E52" s="103" t="e">
        <f>VLOOKUP(A52,items!$A$8:$L$984,4,FALSE)</f>
        <v>#N/A</v>
      </c>
      <c r="F52" s="103"/>
      <c r="G52" s="105" t="e">
        <f>VLOOKUP(A52,items!$A$8:$L$984,6,FALSE)</f>
        <v>#N/A</v>
      </c>
      <c r="H52" s="103" t="e">
        <f>VLOOKUP(A52,items!$A$8:$L$984,7,FALSE)</f>
        <v>#N/A</v>
      </c>
      <c r="I52" s="103" t="e">
        <f>VLOOKUP(A52,items!$A$8:$L$984,8,FALSE)</f>
        <v>#N/A</v>
      </c>
      <c r="J52" s="103"/>
      <c r="K52" s="103" t="e">
        <f>VLOOKUP(A52,items!$A$8:$L$984,10,FALSE)</f>
        <v>#N/A</v>
      </c>
    </row>
    <row r="53" spans="1:11" x14ac:dyDescent="0.25">
      <c r="A53" s="109"/>
      <c r="B53" s="107"/>
      <c r="C53" s="103" t="e">
        <f>VLOOKUP(A53,items!$A$8:$L$984,2,FALSE)</f>
        <v>#N/A</v>
      </c>
      <c r="D53" s="104" t="e">
        <f>VLOOKUP(A53,items!$A$8:$L$984,3,FALSE)</f>
        <v>#N/A</v>
      </c>
      <c r="E53" s="103" t="e">
        <f>VLOOKUP(A53,items!$A$8:$L$984,4,FALSE)</f>
        <v>#N/A</v>
      </c>
      <c r="F53" s="103"/>
      <c r="G53" s="105" t="e">
        <f>VLOOKUP(A53,items!$A$8:$L$984,6,FALSE)</f>
        <v>#N/A</v>
      </c>
      <c r="H53" s="103" t="e">
        <f>VLOOKUP(A53,items!$A$8:$L$984,7,FALSE)</f>
        <v>#N/A</v>
      </c>
      <c r="I53" s="103" t="e">
        <f>VLOOKUP(A53,items!$A$8:$L$984,8,FALSE)</f>
        <v>#N/A</v>
      </c>
      <c r="J53" s="103"/>
      <c r="K53" s="103" t="e">
        <f>VLOOKUP(A53,items!$A$8:$L$984,10,FALSE)</f>
        <v>#N/A</v>
      </c>
    </row>
    <row r="54" spans="1:11" x14ac:dyDescent="0.25">
      <c r="A54" s="109"/>
      <c r="B54" s="107"/>
      <c r="C54" s="103" t="e">
        <f>VLOOKUP(A54,items!$A$8:$L$984,2,FALSE)</f>
        <v>#N/A</v>
      </c>
      <c r="D54" s="104" t="e">
        <f>VLOOKUP(A54,items!$A$8:$L$984,3,FALSE)</f>
        <v>#N/A</v>
      </c>
      <c r="E54" s="103" t="e">
        <f>VLOOKUP(A54,items!$A$8:$L$984,4,FALSE)</f>
        <v>#N/A</v>
      </c>
      <c r="F54" s="103"/>
      <c r="G54" s="105" t="e">
        <f>VLOOKUP(A54,items!$A$8:$L$984,6,FALSE)</f>
        <v>#N/A</v>
      </c>
      <c r="H54" s="103" t="e">
        <f>VLOOKUP(A54,items!$A$8:$L$984,7,FALSE)</f>
        <v>#N/A</v>
      </c>
      <c r="I54" s="103" t="e">
        <f>VLOOKUP(A54,items!$A$8:$L$984,8,FALSE)</f>
        <v>#N/A</v>
      </c>
      <c r="J54" s="103"/>
      <c r="K54" s="103" t="e">
        <f>VLOOKUP(A54,items!$A$8:$L$984,10,FALSE)</f>
        <v>#N/A</v>
      </c>
    </row>
    <row r="55" spans="1:11" x14ac:dyDescent="0.25">
      <c r="A55" s="109"/>
      <c r="B55" s="107"/>
      <c r="C55" s="103" t="e">
        <f>VLOOKUP(A55,items!$A$8:$L$984,2,FALSE)</f>
        <v>#N/A</v>
      </c>
      <c r="D55" s="104" t="e">
        <f>VLOOKUP(A55,items!$A$8:$L$984,3,FALSE)</f>
        <v>#N/A</v>
      </c>
      <c r="E55" s="103" t="e">
        <f>VLOOKUP(A55,items!$A$8:$L$984,4,FALSE)</f>
        <v>#N/A</v>
      </c>
      <c r="F55" s="103"/>
      <c r="G55" s="105" t="e">
        <f>VLOOKUP(A55,items!$A$8:$L$984,6,FALSE)</f>
        <v>#N/A</v>
      </c>
      <c r="H55" s="103" t="e">
        <f>VLOOKUP(A55,items!$A$8:$L$984,7,FALSE)</f>
        <v>#N/A</v>
      </c>
      <c r="I55" s="103" t="e">
        <f>VLOOKUP(A55,items!$A$8:$L$984,8,FALSE)</f>
        <v>#N/A</v>
      </c>
      <c r="J55" s="103"/>
      <c r="K55" s="103" t="e">
        <f>VLOOKUP(A55,items!$A$8:$L$984,10,FALSE)</f>
        <v>#N/A</v>
      </c>
    </row>
    <row r="56" spans="1:11" x14ac:dyDescent="0.25">
      <c r="A56" s="109"/>
      <c r="B56" s="107"/>
      <c r="C56" s="103" t="e">
        <f>VLOOKUP(A56,items!$A$8:$L$984,2,FALSE)</f>
        <v>#N/A</v>
      </c>
      <c r="D56" s="104" t="e">
        <f>VLOOKUP(A56,items!$A$8:$L$984,3,FALSE)</f>
        <v>#N/A</v>
      </c>
      <c r="E56" s="103" t="e">
        <f>VLOOKUP(A56,items!$A$8:$L$984,4,FALSE)</f>
        <v>#N/A</v>
      </c>
      <c r="F56" s="103"/>
      <c r="G56" s="105" t="e">
        <f>VLOOKUP(A56,items!$A$8:$L$984,6,FALSE)</f>
        <v>#N/A</v>
      </c>
      <c r="H56" s="103" t="e">
        <f>VLOOKUP(A56,items!$A$8:$L$984,7,FALSE)</f>
        <v>#N/A</v>
      </c>
      <c r="I56" s="103" t="e">
        <f>VLOOKUP(A56,items!$A$8:$L$984,8,FALSE)</f>
        <v>#N/A</v>
      </c>
      <c r="J56" s="103"/>
      <c r="K56" s="103" t="e">
        <f>VLOOKUP(A56,items!$A$8:$L$984,10,FALSE)</f>
        <v>#N/A</v>
      </c>
    </row>
    <row r="57" spans="1:11" x14ac:dyDescent="0.25">
      <c r="A57" s="109"/>
      <c r="B57" s="107"/>
      <c r="C57" s="103" t="e">
        <f>VLOOKUP(A57,items!$A$8:$L$984,2,FALSE)</f>
        <v>#N/A</v>
      </c>
      <c r="D57" s="104" t="e">
        <f>VLOOKUP(A57,items!$A$8:$L$984,3,FALSE)</f>
        <v>#N/A</v>
      </c>
      <c r="E57" s="103" t="e">
        <f>VLOOKUP(A57,items!$A$8:$L$984,4,FALSE)</f>
        <v>#N/A</v>
      </c>
      <c r="F57" s="103"/>
      <c r="G57" s="105" t="e">
        <f>VLOOKUP(A57,items!$A$8:$L$984,6,FALSE)</f>
        <v>#N/A</v>
      </c>
      <c r="H57" s="103" t="e">
        <f>VLOOKUP(A57,items!$A$8:$L$984,7,FALSE)</f>
        <v>#N/A</v>
      </c>
      <c r="I57" s="103" t="e">
        <f>VLOOKUP(A57,items!$A$8:$L$984,8,FALSE)</f>
        <v>#N/A</v>
      </c>
      <c r="J57" s="103"/>
      <c r="K57" s="103" t="e">
        <f>VLOOKUP(A57,items!$A$8:$L$984,10,FALSE)</f>
        <v>#N/A</v>
      </c>
    </row>
    <row r="58" spans="1:11" x14ac:dyDescent="0.25">
      <c r="A58" s="109"/>
      <c r="B58" s="107"/>
      <c r="C58" s="103" t="e">
        <f>VLOOKUP(A58,items!$A$8:$L$984,2,FALSE)</f>
        <v>#N/A</v>
      </c>
      <c r="D58" s="104" t="e">
        <f>VLOOKUP(A58,items!$A$8:$L$984,3,FALSE)</f>
        <v>#N/A</v>
      </c>
      <c r="E58" s="103" t="e">
        <f>VLOOKUP(A58,items!$A$8:$L$984,4,FALSE)</f>
        <v>#N/A</v>
      </c>
      <c r="F58" s="103"/>
      <c r="G58" s="105" t="e">
        <f>VLOOKUP(A58,items!$A$8:$L$984,6,FALSE)</f>
        <v>#N/A</v>
      </c>
      <c r="H58" s="103" t="e">
        <f>VLOOKUP(A58,items!$A$8:$L$984,7,FALSE)</f>
        <v>#N/A</v>
      </c>
      <c r="I58" s="103" t="e">
        <f>VLOOKUP(A58,items!$A$8:$L$984,8,FALSE)</f>
        <v>#N/A</v>
      </c>
      <c r="J58" s="103"/>
      <c r="K58" s="103" t="e">
        <f>VLOOKUP(A58,items!$A$8:$L$984,10,FALSE)</f>
        <v>#N/A</v>
      </c>
    </row>
    <row r="59" spans="1:11" x14ac:dyDescent="0.25">
      <c r="A59" s="109"/>
      <c r="B59" s="107"/>
      <c r="C59" s="103" t="e">
        <f>VLOOKUP(A59,items!$A$8:$L$984,2,FALSE)</f>
        <v>#N/A</v>
      </c>
      <c r="D59" s="104" t="e">
        <f>VLOOKUP(A59,items!$A$8:$L$984,3,FALSE)</f>
        <v>#N/A</v>
      </c>
      <c r="E59" s="103" t="e">
        <f>VLOOKUP(A59,items!$A$8:$L$984,4,FALSE)</f>
        <v>#N/A</v>
      </c>
      <c r="F59" s="103"/>
      <c r="G59" s="105" t="e">
        <f>VLOOKUP(A59,items!$A$8:$L$984,6,FALSE)</f>
        <v>#N/A</v>
      </c>
      <c r="H59" s="103" t="e">
        <f>VLOOKUP(A59,items!$A$8:$L$984,7,FALSE)</f>
        <v>#N/A</v>
      </c>
      <c r="I59" s="103" t="e">
        <f>VLOOKUP(A59,items!$A$8:$L$984,8,FALSE)</f>
        <v>#N/A</v>
      </c>
      <c r="J59" s="103"/>
      <c r="K59" s="103" t="e">
        <f>VLOOKUP(A59,items!$A$8:$L$984,10,FALSE)</f>
        <v>#N/A</v>
      </c>
    </row>
    <row r="60" spans="1:11" x14ac:dyDescent="0.25">
      <c r="A60" s="109"/>
      <c r="B60" s="107"/>
      <c r="C60" s="103" t="e">
        <f>VLOOKUP(A60,items!$A$8:$L$984,2,FALSE)</f>
        <v>#N/A</v>
      </c>
      <c r="D60" s="104" t="e">
        <f>VLOOKUP(A60,items!$A$8:$L$984,3,FALSE)</f>
        <v>#N/A</v>
      </c>
      <c r="E60" s="103" t="e">
        <f>VLOOKUP(A60,items!$A$8:$L$984,4,FALSE)</f>
        <v>#N/A</v>
      </c>
      <c r="F60" s="103"/>
      <c r="G60" s="105" t="e">
        <f>VLOOKUP(A60,items!$A$8:$L$984,6,FALSE)</f>
        <v>#N/A</v>
      </c>
      <c r="H60" s="103" t="e">
        <f>VLOOKUP(A60,items!$A$8:$L$984,7,FALSE)</f>
        <v>#N/A</v>
      </c>
      <c r="I60" s="103" t="e">
        <f>VLOOKUP(A60,items!$A$8:$L$984,8,FALSE)</f>
        <v>#N/A</v>
      </c>
      <c r="J60" s="103"/>
      <c r="K60" s="103" t="e">
        <f>VLOOKUP(A60,items!$A$8:$L$984,10,FALSE)</f>
        <v>#N/A</v>
      </c>
    </row>
    <row r="61" spans="1:11" x14ac:dyDescent="0.25">
      <c r="A61" s="109"/>
      <c r="B61" s="107"/>
      <c r="C61" s="103" t="e">
        <f>VLOOKUP(A61,items!$A$8:$L$984,2,FALSE)</f>
        <v>#N/A</v>
      </c>
      <c r="D61" s="104" t="e">
        <f>VLOOKUP(A61,items!$A$8:$L$984,3,FALSE)</f>
        <v>#N/A</v>
      </c>
      <c r="E61" s="103" t="e">
        <f>VLOOKUP(A61,items!$A$8:$L$984,4,FALSE)</f>
        <v>#N/A</v>
      </c>
      <c r="F61" s="103"/>
      <c r="G61" s="105" t="e">
        <f>VLOOKUP(A61,items!$A$8:$L$984,6,FALSE)</f>
        <v>#N/A</v>
      </c>
      <c r="H61" s="103" t="e">
        <f>VLOOKUP(A61,items!$A$8:$L$984,7,FALSE)</f>
        <v>#N/A</v>
      </c>
      <c r="I61" s="103" t="e">
        <f>VLOOKUP(A61,items!$A$8:$L$984,8,FALSE)</f>
        <v>#N/A</v>
      </c>
      <c r="J61" s="103"/>
      <c r="K61" s="103" t="e">
        <f>VLOOKUP(A61,items!$A$8:$L$984,10,FALSE)</f>
        <v>#N/A</v>
      </c>
    </row>
    <row r="62" spans="1:11" x14ac:dyDescent="0.25">
      <c r="A62" s="109"/>
      <c r="B62" s="107"/>
      <c r="C62" s="103" t="e">
        <f>VLOOKUP(A62,items!$A$8:$L$984,2,FALSE)</f>
        <v>#N/A</v>
      </c>
      <c r="D62" s="104" t="e">
        <f>VLOOKUP(A62,items!$A$8:$L$984,3,FALSE)</f>
        <v>#N/A</v>
      </c>
      <c r="E62" s="103" t="e">
        <f>VLOOKUP(A62,items!$A$8:$L$984,4,FALSE)</f>
        <v>#N/A</v>
      </c>
      <c r="F62" s="103"/>
      <c r="G62" s="105" t="e">
        <f>VLOOKUP(A62,items!$A$8:$L$984,6,FALSE)</f>
        <v>#N/A</v>
      </c>
      <c r="H62" s="103" t="e">
        <f>VLOOKUP(A62,items!$A$8:$L$984,7,FALSE)</f>
        <v>#N/A</v>
      </c>
      <c r="I62" s="103" t="e">
        <f>VLOOKUP(A62,items!$A$8:$L$984,8,FALSE)</f>
        <v>#N/A</v>
      </c>
      <c r="J62" s="103"/>
      <c r="K62" s="103" t="e">
        <f>VLOOKUP(A62,items!$A$8:$L$984,10,FALSE)</f>
        <v>#N/A</v>
      </c>
    </row>
    <row r="63" spans="1:11" x14ac:dyDescent="0.25">
      <c r="A63" s="109"/>
      <c r="B63" s="107"/>
      <c r="C63" s="103" t="e">
        <f>VLOOKUP(A63,items!$A$8:$L$984,2,FALSE)</f>
        <v>#N/A</v>
      </c>
      <c r="D63" s="104" t="e">
        <f>VLOOKUP(A63,items!$A$8:$L$984,3,FALSE)</f>
        <v>#N/A</v>
      </c>
      <c r="E63" s="103" t="e">
        <f>VLOOKUP(A63,items!$A$8:$L$984,4,FALSE)</f>
        <v>#N/A</v>
      </c>
      <c r="F63" s="103"/>
      <c r="G63" s="105" t="e">
        <f>VLOOKUP(A63,items!$A$8:$L$984,6,FALSE)</f>
        <v>#N/A</v>
      </c>
      <c r="H63" s="103" t="e">
        <f>VLOOKUP(A63,items!$A$8:$L$984,7,FALSE)</f>
        <v>#N/A</v>
      </c>
      <c r="I63" s="103" t="e">
        <f>VLOOKUP(A63,items!$A$8:$L$984,8,FALSE)</f>
        <v>#N/A</v>
      </c>
      <c r="J63" s="103"/>
      <c r="K63" s="103" t="e">
        <f>VLOOKUP(A63,items!$A$8:$L$984,10,FALSE)</f>
        <v>#N/A</v>
      </c>
    </row>
    <row r="64" spans="1:11" x14ac:dyDescent="0.25">
      <c r="A64" s="109"/>
      <c r="B64" s="107"/>
      <c r="C64" s="103" t="e">
        <f>VLOOKUP(A64,items!$A$8:$L$984,2,FALSE)</f>
        <v>#N/A</v>
      </c>
      <c r="D64" s="104" t="e">
        <f>VLOOKUP(A64,items!$A$8:$L$984,3,FALSE)</f>
        <v>#N/A</v>
      </c>
      <c r="E64" s="103" t="e">
        <f>VLOOKUP(A64,items!$A$8:$L$984,4,FALSE)</f>
        <v>#N/A</v>
      </c>
      <c r="F64" s="103"/>
      <c r="G64" s="105" t="e">
        <f>VLOOKUP(A64,items!$A$8:$L$984,6,FALSE)</f>
        <v>#N/A</v>
      </c>
      <c r="H64" s="103" t="e">
        <f>VLOOKUP(A64,items!$A$8:$L$984,7,FALSE)</f>
        <v>#N/A</v>
      </c>
      <c r="I64" s="103" t="e">
        <f>VLOOKUP(A64,items!$A$8:$L$984,8,FALSE)</f>
        <v>#N/A</v>
      </c>
      <c r="J64" s="103"/>
      <c r="K64" s="103" t="e">
        <f>VLOOKUP(A64,items!$A$8:$L$984,10,FALSE)</f>
        <v>#N/A</v>
      </c>
    </row>
    <row r="65" spans="1:11" x14ac:dyDescent="0.25">
      <c r="A65" s="109"/>
      <c r="B65" s="107"/>
      <c r="C65" s="103" t="e">
        <f>VLOOKUP(A65,items!$A$8:$L$984,2,FALSE)</f>
        <v>#N/A</v>
      </c>
      <c r="D65" s="104" t="e">
        <f>VLOOKUP(A65,items!$A$8:$L$984,3,FALSE)</f>
        <v>#N/A</v>
      </c>
      <c r="E65" s="103" t="e">
        <f>VLOOKUP(A65,items!$A$8:$L$984,4,FALSE)</f>
        <v>#N/A</v>
      </c>
      <c r="F65" s="103"/>
      <c r="G65" s="105" t="e">
        <f>VLOOKUP(A65,items!$A$8:$L$984,6,FALSE)</f>
        <v>#N/A</v>
      </c>
      <c r="H65" s="103" t="e">
        <f>VLOOKUP(A65,items!$A$8:$L$984,7,FALSE)</f>
        <v>#N/A</v>
      </c>
      <c r="I65" s="103" t="e">
        <f>VLOOKUP(A65,items!$A$8:$L$984,8,FALSE)</f>
        <v>#N/A</v>
      </c>
      <c r="J65" s="103"/>
      <c r="K65" s="103" t="e">
        <f>VLOOKUP(A65,items!$A$8:$L$984,10,FALSE)</f>
        <v>#N/A</v>
      </c>
    </row>
    <row r="66" spans="1:11" x14ac:dyDescent="0.25">
      <c r="A66" s="109"/>
      <c r="B66" s="107"/>
      <c r="C66" s="103" t="e">
        <f>VLOOKUP(A66,items!$A$8:$L$984,2,FALSE)</f>
        <v>#N/A</v>
      </c>
      <c r="D66" s="104" t="e">
        <f>VLOOKUP(A66,items!$A$8:$L$984,3,FALSE)</f>
        <v>#N/A</v>
      </c>
      <c r="E66" s="103" t="e">
        <f>VLOOKUP(A66,items!$A$8:$L$984,4,FALSE)</f>
        <v>#N/A</v>
      </c>
      <c r="F66" s="103"/>
      <c r="G66" s="105" t="e">
        <f>VLOOKUP(A66,items!$A$8:$L$984,6,FALSE)</f>
        <v>#N/A</v>
      </c>
      <c r="H66" s="103" t="e">
        <f>VLOOKUP(A66,items!$A$8:$L$984,7,FALSE)</f>
        <v>#N/A</v>
      </c>
      <c r="I66" s="103" t="e">
        <f>VLOOKUP(A66,items!$A$8:$L$984,8,FALSE)</f>
        <v>#N/A</v>
      </c>
      <c r="J66" s="103"/>
      <c r="K66" s="103" t="e">
        <f>VLOOKUP(A66,items!$A$8:$L$984,10,FALSE)</f>
        <v>#N/A</v>
      </c>
    </row>
    <row r="67" spans="1:11" x14ac:dyDescent="0.25">
      <c r="A67" s="109"/>
      <c r="B67" s="107"/>
      <c r="C67" s="103" t="e">
        <f>VLOOKUP(A67,items!$A$8:$L$984,2,FALSE)</f>
        <v>#N/A</v>
      </c>
      <c r="D67" s="104" t="e">
        <f>VLOOKUP(A67,items!$A$8:$L$984,3,FALSE)</f>
        <v>#N/A</v>
      </c>
      <c r="E67" s="103" t="e">
        <f>VLOOKUP(A67,items!$A$8:$L$984,4,FALSE)</f>
        <v>#N/A</v>
      </c>
      <c r="F67" s="103"/>
      <c r="G67" s="105" t="e">
        <f>VLOOKUP(A67,items!$A$8:$L$984,6,FALSE)</f>
        <v>#N/A</v>
      </c>
      <c r="H67" s="103" t="e">
        <f>VLOOKUP(A67,items!$A$8:$L$984,7,FALSE)</f>
        <v>#N/A</v>
      </c>
      <c r="I67" s="103" t="e">
        <f>VLOOKUP(A67,items!$A$8:$L$984,8,FALSE)</f>
        <v>#N/A</v>
      </c>
      <c r="J67" s="103"/>
      <c r="K67" s="103" t="e">
        <f>VLOOKUP(A67,items!$A$8:$L$984,10,FALSE)</f>
        <v>#N/A</v>
      </c>
    </row>
    <row r="68" spans="1:11" x14ac:dyDescent="0.25">
      <c r="A68" s="109"/>
      <c r="B68" s="107"/>
      <c r="C68" s="103" t="e">
        <f>VLOOKUP(A68,items!$A$8:$L$984,2,FALSE)</f>
        <v>#N/A</v>
      </c>
      <c r="D68" s="104" t="e">
        <f>VLOOKUP(A68,items!$A$8:$L$984,3,FALSE)</f>
        <v>#N/A</v>
      </c>
      <c r="E68" s="103" t="e">
        <f>VLOOKUP(A68,items!$A$8:$L$984,4,FALSE)</f>
        <v>#N/A</v>
      </c>
      <c r="F68" s="103"/>
      <c r="G68" s="105" t="e">
        <f>VLOOKUP(A68,items!$A$8:$L$984,6,FALSE)</f>
        <v>#N/A</v>
      </c>
      <c r="H68" s="103" t="e">
        <f>VLOOKUP(A68,items!$A$8:$L$984,7,FALSE)</f>
        <v>#N/A</v>
      </c>
      <c r="I68" s="103" t="e">
        <f>VLOOKUP(A68,items!$A$8:$L$984,8,FALSE)</f>
        <v>#N/A</v>
      </c>
      <c r="J68" s="103"/>
      <c r="K68" s="103" t="e">
        <f>VLOOKUP(A68,items!$A$8:$L$984,10,FALSE)</f>
        <v>#N/A</v>
      </c>
    </row>
    <row r="69" spans="1:11" x14ac:dyDescent="0.25">
      <c r="A69" s="109"/>
      <c r="B69" s="107"/>
      <c r="C69" s="103" t="e">
        <f>VLOOKUP(A69,items!$A$8:$L$984,2,FALSE)</f>
        <v>#N/A</v>
      </c>
      <c r="D69" s="104" t="e">
        <f>VLOOKUP(A69,items!$A$8:$L$984,3,FALSE)</f>
        <v>#N/A</v>
      </c>
      <c r="E69" s="103" t="e">
        <f>VLOOKUP(A69,items!$A$8:$L$984,4,FALSE)</f>
        <v>#N/A</v>
      </c>
      <c r="F69" s="103"/>
      <c r="G69" s="105" t="e">
        <f>VLOOKUP(A69,items!$A$8:$L$984,6,FALSE)</f>
        <v>#N/A</v>
      </c>
      <c r="H69" s="103" t="e">
        <f>VLOOKUP(A69,items!$A$8:$L$984,7,FALSE)</f>
        <v>#N/A</v>
      </c>
      <c r="I69" s="103" t="e">
        <f>VLOOKUP(A69,items!$A$8:$L$984,8,FALSE)</f>
        <v>#N/A</v>
      </c>
      <c r="J69" s="103"/>
      <c r="K69" s="103" t="e">
        <f>VLOOKUP(A69,items!$A$8:$L$984,10,FALSE)</f>
        <v>#N/A</v>
      </c>
    </row>
    <row r="70" spans="1:11" x14ac:dyDescent="0.25">
      <c r="A70" s="109"/>
      <c r="B70" s="107"/>
      <c r="C70" s="103" t="e">
        <f>VLOOKUP(A70,items!$A$8:$L$984,2,FALSE)</f>
        <v>#N/A</v>
      </c>
      <c r="D70" s="104" t="e">
        <f>VLOOKUP(A70,items!$A$8:$L$984,3,FALSE)</f>
        <v>#N/A</v>
      </c>
      <c r="E70" s="103" t="e">
        <f>VLOOKUP(A70,items!$A$8:$L$984,4,FALSE)</f>
        <v>#N/A</v>
      </c>
      <c r="F70" s="103"/>
      <c r="G70" s="105" t="e">
        <f>VLOOKUP(A70,items!$A$8:$L$984,6,FALSE)</f>
        <v>#N/A</v>
      </c>
      <c r="H70" s="103" t="e">
        <f>VLOOKUP(A70,items!$A$8:$L$984,7,FALSE)</f>
        <v>#N/A</v>
      </c>
      <c r="I70" s="103" t="e">
        <f>VLOOKUP(A70,items!$A$8:$L$984,8,FALSE)</f>
        <v>#N/A</v>
      </c>
      <c r="J70" s="103"/>
      <c r="K70" s="103" t="e">
        <f>VLOOKUP(A70,items!$A$8:$L$984,10,FALSE)</f>
        <v>#N/A</v>
      </c>
    </row>
    <row r="71" spans="1:11" x14ac:dyDescent="0.25">
      <c r="A71" s="109"/>
      <c r="B71" s="107"/>
      <c r="C71" s="103" t="e">
        <f>VLOOKUP(A71,items!$A$8:$L$984,2,FALSE)</f>
        <v>#N/A</v>
      </c>
      <c r="D71" s="104" t="e">
        <f>VLOOKUP(A71,items!$A$8:$L$984,3,FALSE)</f>
        <v>#N/A</v>
      </c>
      <c r="E71" s="103" t="e">
        <f>VLOOKUP(A71,items!$A$8:$L$984,4,FALSE)</f>
        <v>#N/A</v>
      </c>
      <c r="F71" s="103"/>
      <c r="G71" s="105" t="e">
        <f>VLOOKUP(A71,items!$A$8:$L$984,6,FALSE)</f>
        <v>#N/A</v>
      </c>
      <c r="H71" s="103" t="e">
        <f>VLOOKUP(A71,items!$A$8:$L$984,7,FALSE)</f>
        <v>#N/A</v>
      </c>
      <c r="I71" s="103" t="e">
        <f>VLOOKUP(A71,items!$A$8:$L$984,8,FALSE)</f>
        <v>#N/A</v>
      </c>
      <c r="J71" s="103"/>
      <c r="K71" s="103" t="e">
        <f>VLOOKUP(A71,items!$A$8:$L$984,10,FALSE)</f>
        <v>#N/A</v>
      </c>
    </row>
    <row r="72" spans="1:11" x14ac:dyDescent="0.25">
      <c r="A72" s="109"/>
      <c r="B72" s="107"/>
      <c r="C72" s="103" t="e">
        <f>VLOOKUP(A72,items!$A$8:$L$984,2,FALSE)</f>
        <v>#N/A</v>
      </c>
      <c r="D72" s="104" t="e">
        <f>VLOOKUP(A72,items!$A$8:$L$984,3,FALSE)</f>
        <v>#N/A</v>
      </c>
      <c r="E72" s="103" t="e">
        <f>VLOOKUP(A72,items!$A$8:$L$984,4,FALSE)</f>
        <v>#N/A</v>
      </c>
      <c r="F72" s="103"/>
      <c r="G72" s="105" t="e">
        <f>VLOOKUP(A72,items!$A$8:$L$984,6,FALSE)</f>
        <v>#N/A</v>
      </c>
      <c r="H72" s="103" t="e">
        <f>VLOOKUP(A72,items!$A$8:$L$984,7,FALSE)</f>
        <v>#N/A</v>
      </c>
      <c r="I72" s="103" t="e">
        <f>VLOOKUP(A72,items!$A$8:$L$984,8,FALSE)</f>
        <v>#N/A</v>
      </c>
      <c r="J72" s="103"/>
      <c r="K72" s="103" t="e">
        <f>VLOOKUP(A72,items!$A$8:$L$984,10,FALSE)</f>
        <v>#N/A</v>
      </c>
    </row>
    <row r="73" spans="1:11" x14ac:dyDescent="0.25">
      <c r="A73" s="109"/>
      <c r="B73" s="107"/>
      <c r="C73" s="103" t="e">
        <f>VLOOKUP(A73,items!$A$8:$L$984,2,FALSE)</f>
        <v>#N/A</v>
      </c>
      <c r="D73" s="104" t="e">
        <f>VLOOKUP(A73,items!$A$8:$L$984,3,FALSE)</f>
        <v>#N/A</v>
      </c>
      <c r="E73" s="103" t="e">
        <f>VLOOKUP(A73,items!$A$8:$L$984,4,FALSE)</f>
        <v>#N/A</v>
      </c>
      <c r="F73" s="103"/>
      <c r="G73" s="105" t="e">
        <f>VLOOKUP(A73,items!$A$8:$L$984,6,FALSE)</f>
        <v>#N/A</v>
      </c>
      <c r="H73" s="103" t="e">
        <f>VLOOKUP(A73,items!$A$8:$L$984,7,FALSE)</f>
        <v>#N/A</v>
      </c>
      <c r="I73" s="103" t="e">
        <f>VLOOKUP(A73,items!$A$8:$L$984,8,FALSE)</f>
        <v>#N/A</v>
      </c>
      <c r="J73" s="103"/>
      <c r="K73" s="103" t="e">
        <f>VLOOKUP(A73,items!$A$8:$L$984,10,FALSE)</f>
        <v>#N/A</v>
      </c>
    </row>
    <row r="74" spans="1:11" x14ac:dyDescent="0.25">
      <c r="A74" s="109"/>
      <c r="B74" s="107"/>
      <c r="C74" s="103" t="e">
        <f>VLOOKUP(A74,items!$A$8:$L$984,2,FALSE)</f>
        <v>#N/A</v>
      </c>
      <c r="D74" s="104" t="e">
        <f>VLOOKUP(A74,items!$A$8:$L$984,3,FALSE)</f>
        <v>#N/A</v>
      </c>
      <c r="E74" s="103" t="e">
        <f>VLOOKUP(A74,items!$A$8:$L$984,4,FALSE)</f>
        <v>#N/A</v>
      </c>
      <c r="F74" s="103"/>
      <c r="G74" s="105" t="e">
        <f>VLOOKUP(A74,items!$A$8:$L$984,6,FALSE)</f>
        <v>#N/A</v>
      </c>
      <c r="H74" s="103" t="e">
        <f>VLOOKUP(A74,items!$A$8:$L$984,7,FALSE)</f>
        <v>#N/A</v>
      </c>
      <c r="I74" s="103" t="e">
        <f>VLOOKUP(A74,items!$A$8:$L$984,8,FALSE)</f>
        <v>#N/A</v>
      </c>
      <c r="J74" s="103"/>
      <c r="K74" s="103" t="e">
        <f>VLOOKUP(A74,items!$A$8:$L$984,10,FALSE)</f>
        <v>#N/A</v>
      </c>
    </row>
    <row r="75" spans="1:11" x14ac:dyDescent="0.25">
      <c r="A75" s="109"/>
      <c r="B75" s="107"/>
      <c r="C75" s="103" t="e">
        <f>VLOOKUP(A75,items!$A$8:$L$984,2,FALSE)</f>
        <v>#N/A</v>
      </c>
      <c r="D75" s="104" t="e">
        <f>VLOOKUP(A75,items!$A$8:$L$984,3,FALSE)</f>
        <v>#N/A</v>
      </c>
      <c r="E75" s="103" t="e">
        <f>VLOOKUP(A75,items!$A$8:$L$984,4,FALSE)</f>
        <v>#N/A</v>
      </c>
      <c r="F75" s="103"/>
      <c r="G75" s="105" t="e">
        <f>VLOOKUP(A75,items!$A$8:$L$984,6,FALSE)</f>
        <v>#N/A</v>
      </c>
      <c r="H75" s="103" t="e">
        <f>VLOOKUP(A75,items!$A$8:$L$984,7,FALSE)</f>
        <v>#N/A</v>
      </c>
      <c r="I75" s="103" t="e">
        <f>VLOOKUP(A75,items!$A$8:$L$984,8,FALSE)</f>
        <v>#N/A</v>
      </c>
      <c r="J75" s="103"/>
      <c r="K75" s="103" t="e">
        <f>VLOOKUP(A75,items!$A$8:$L$984,10,FALSE)</f>
        <v>#N/A</v>
      </c>
    </row>
    <row r="76" spans="1:11" x14ac:dyDescent="0.25">
      <c r="A76" s="109"/>
      <c r="B76" s="107"/>
      <c r="C76" s="103" t="e">
        <f>VLOOKUP(A76,items!$A$8:$L$984,2,FALSE)</f>
        <v>#N/A</v>
      </c>
      <c r="D76" s="104" t="e">
        <f>VLOOKUP(A76,items!$A$8:$L$984,3,FALSE)</f>
        <v>#N/A</v>
      </c>
      <c r="E76" s="103" t="e">
        <f>VLOOKUP(A76,items!$A$8:$L$984,4,FALSE)</f>
        <v>#N/A</v>
      </c>
      <c r="F76" s="103"/>
      <c r="G76" s="105" t="e">
        <f>VLOOKUP(A76,items!$A$8:$L$984,6,FALSE)</f>
        <v>#N/A</v>
      </c>
      <c r="H76" s="103" t="e">
        <f>VLOOKUP(A76,items!$A$8:$L$984,7,FALSE)</f>
        <v>#N/A</v>
      </c>
      <c r="I76" s="103" t="e">
        <f>VLOOKUP(A76,items!$A$8:$L$984,8,FALSE)</f>
        <v>#N/A</v>
      </c>
      <c r="J76" s="103"/>
      <c r="K76" s="103" t="e">
        <f>VLOOKUP(A76,items!$A$8:$L$984,10,FALSE)</f>
        <v>#N/A</v>
      </c>
    </row>
    <row r="77" spans="1:11" x14ac:dyDescent="0.25">
      <c r="A77" s="109"/>
      <c r="B77" s="107"/>
      <c r="C77" s="103" t="e">
        <f>VLOOKUP(A77,items!$A$8:$L$984,2,FALSE)</f>
        <v>#N/A</v>
      </c>
      <c r="D77" s="104" t="e">
        <f>VLOOKUP(A77,items!$A$8:$L$984,3,FALSE)</f>
        <v>#N/A</v>
      </c>
      <c r="E77" s="103" t="e">
        <f>VLOOKUP(A77,items!$A$8:$L$984,4,FALSE)</f>
        <v>#N/A</v>
      </c>
      <c r="F77" s="103"/>
      <c r="G77" s="105" t="e">
        <f>VLOOKUP(A77,items!$A$8:$L$984,6,FALSE)</f>
        <v>#N/A</v>
      </c>
      <c r="H77" s="103" t="e">
        <f>VLOOKUP(A77,items!$A$8:$L$984,7,FALSE)</f>
        <v>#N/A</v>
      </c>
      <c r="I77" s="103" t="e">
        <f>VLOOKUP(A77,items!$A$8:$L$984,8,FALSE)</f>
        <v>#N/A</v>
      </c>
      <c r="J77" s="103"/>
      <c r="K77" s="103" t="e">
        <f>VLOOKUP(A77,items!$A$8:$L$984,10,FALSE)</f>
        <v>#N/A</v>
      </c>
    </row>
    <row r="78" spans="1:11" x14ac:dyDescent="0.25">
      <c r="A78" s="109"/>
      <c r="B78" s="107"/>
      <c r="C78" s="103" t="e">
        <f>VLOOKUP(A78,items!$A$8:$L$984,2,FALSE)</f>
        <v>#N/A</v>
      </c>
      <c r="D78" s="104" t="e">
        <f>VLOOKUP(A78,items!$A$8:$L$984,3,FALSE)</f>
        <v>#N/A</v>
      </c>
      <c r="E78" s="103" t="e">
        <f>VLOOKUP(A78,items!$A$8:$L$984,4,FALSE)</f>
        <v>#N/A</v>
      </c>
      <c r="F78" s="103"/>
      <c r="G78" s="105" t="e">
        <f>VLOOKUP(A78,items!$A$8:$L$984,6,FALSE)</f>
        <v>#N/A</v>
      </c>
      <c r="H78" s="103" t="e">
        <f>VLOOKUP(A78,items!$A$8:$L$984,7,FALSE)</f>
        <v>#N/A</v>
      </c>
      <c r="I78" s="103" t="e">
        <f>VLOOKUP(A78,items!$A$8:$L$984,8,FALSE)</f>
        <v>#N/A</v>
      </c>
      <c r="J78" s="103"/>
      <c r="K78" s="103" t="e">
        <f>VLOOKUP(A78,items!$A$8:$L$984,10,FALSE)</f>
        <v>#N/A</v>
      </c>
    </row>
    <row r="79" spans="1:11" x14ac:dyDescent="0.25">
      <c r="A79" s="109"/>
      <c r="B79" s="107"/>
      <c r="C79" s="103" t="e">
        <f>VLOOKUP(A79,items!$A$8:$L$984,2,FALSE)</f>
        <v>#N/A</v>
      </c>
      <c r="D79" s="104" t="e">
        <f>VLOOKUP(A79,items!$A$8:$L$984,3,FALSE)</f>
        <v>#N/A</v>
      </c>
      <c r="E79" s="103" t="e">
        <f>VLOOKUP(A79,items!$A$8:$L$984,4,FALSE)</f>
        <v>#N/A</v>
      </c>
      <c r="F79" s="103"/>
      <c r="G79" s="105" t="e">
        <f>VLOOKUP(A79,items!$A$8:$L$984,6,FALSE)</f>
        <v>#N/A</v>
      </c>
      <c r="H79" s="103" t="e">
        <f>VLOOKUP(A79,items!$A$8:$L$984,7,FALSE)</f>
        <v>#N/A</v>
      </c>
      <c r="I79" s="103" t="e">
        <f>VLOOKUP(A79,items!$A$8:$L$984,8,FALSE)</f>
        <v>#N/A</v>
      </c>
      <c r="J79" s="103"/>
      <c r="K79" s="103" t="e">
        <f>VLOOKUP(A79,items!$A$8:$L$984,10,FALSE)</f>
        <v>#N/A</v>
      </c>
    </row>
    <row r="80" spans="1:11" x14ac:dyDescent="0.25">
      <c r="A80" s="109"/>
      <c r="B80" s="107"/>
      <c r="C80" s="103" t="e">
        <f>VLOOKUP(A80,items!$A$8:$L$984,2,FALSE)</f>
        <v>#N/A</v>
      </c>
      <c r="D80" s="104" t="e">
        <f>VLOOKUP(A80,items!$A$8:$L$984,3,FALSE)</f>
        <v>#N/A</v>
      </c>
      <c r="E80" s="103" t="e">
        <f>VLOOKUP(A80,items!$A$8:$L$984,4,FALSE)</f>
        <v>#N/A</v>
      </c>
      <c r="F80" s="103"/>
      <c r="G80" s="105" t="e">
        <f>VLOOKUP(A80,items!$A$8:$L$984,6,FALSE)</f>
        <v>#N/A</v>
      </c>
      <c r="H80" s="103" t="e">
        <f>VLOOKUP(A80,items!$A$8:$L$984,7,FALSE)</f>
        <v>#N/A</v>
      </c>
      <c r="I80" s="103" t="e">
        <f>VLOOKUP(A80,items!$A$8:$L$984,8,FALSE)</f>
        <v>#N/A</v>
      </c>
      <c r="J80" s="103"/>
      <c r="K80" s="103" t="e">
        <f>VLOOKUP(A80,items!$A$8:$L$984,10,FALSE)</f>
        <v>#N/A</v>
      </c>
    </row>
    <row r="81" spans="1:11" x14ac:dyDescent="0.25">
      <c r="A81" s="109"/>
      <c r="B81" s="107"/>
      <c r="C81" s="103" t="e">
        <f>VLOOKUP(A81,items!$A$8:$L$984,2,FALSE)</f>
        <v>#N/A</v>
      </c>
      <c r="D81" s="104" t="e">
        <f>VLOOKUP(A81,items!$A$8:$L$984,3,FALSE)</f>
        <v>#N/A</v>
      </c>
      <c r="E81" s="103" t="e">
        <f>VLOOKUP(A81,items!$A$8:$L$984,4,FALSE)</f>
        <v>#N/A</v>
      </c>
      <c r="F81" s="103"/>
      <c r="G81" s="105" t="e">
        <f>VLOOKUP(A81,items!$A$8:$L$984,6,FALSE)</f>
        <v>#N/A</v>
      </c>
      <c r="H81" s="103" t="e">
        <f>VLOOKUP(A81,items!$A$8:$L$984,7,FALSE)</f>
        <v>#N/A</v>
      </c>
      <c r="I81" s="103" t="e">
        <f>VLOOKUP(A81,items!$A$8:$L$984,8,FALSE)</f>
        <v>#N/A</v>
      </c>
      <c r="J81" s="103"/>
      <c r="K81" s="103" t="e">
        <f>VLOOKUP(A81,items!$A$8:$L$984,10,FALSE)</f>
        <v>#N/A</v>
      </c>
    </row>
    <row r="82" spans="1:11" x14ac:dyDescent="0.25">
      <c r="A82" s="109"/>
      <c r="B82" s="107"/>
      <c r="C82" s="103" t="e">
        <f>VLOOKUP(A82,items!$A$8:$L$984,2,FALSE)</f>
        <v>#N/A</v>
      </c>
      <c r="D82" s="104" t="e">
        <f>VLOOKUP(A82,items!$A$8:$L$984,3,FALSE)</f>
        <v>#N/A</v>
      </c>
      <c r="E82" s="103" t="e">
        <f>VLOOKUP(A82,items!$A$8:$L$984,4,FALSE)</f>
        <v>#N/A</v>
      </c>
      <c r="F82" s="103"/>
      <c r="G82" s="105" t="e">
        <f>VLOOKUP(A82,items!$A$8:$L$984,6,FALSE)</f>
        <v>#N/A</v>
      </c>
      <c r="H82" s="103" t="e">
        <f>VLOOKUP(A82,items!$A$8:$L$984,7,FALSE)</f>
        <v>#N/A</v>
      </c>
      <c r="I82" s="103" t="e">
        <f>VLOOKUP(A82,items!$A$8:$L$984,8,FALSE)</f>
        <v>#N/A</v>
      </c>
      <c r="J82" s="103"/>
      <c r="K82" s="103" t="e">
        <f>VLOOKUP(A82,items!$A$8:$L$984,10,FALSE)</f>
        <v>#N/A</v>
      </c>
    </row>
    <row r="83" spans="1:11" x14ac:dyDescent="0.25">
      <c r="A83" s="109"/>
      <c r="B83" s="107"/>
      <c r="C83" s="103" t="e">
        <f>VLOOKUP(A83,items!$A$8:$L$984,2,FALSE)</f>
        <v>#N/A</v>
      </c>
      <c r="D83" s="104" t="e">
        <f>VLOOKUP(A83,items!$A$8:$L$984,3,FALSE)</f>
        <v>#N/A</v>
      </c>
      <c r="E83" s="103" t="e">
        <f>VLOOKUP(A83,items!$A$8:$L$984,4,FALSE)</f>
        <v>#N/A</v>
      </c>
      <c r="F83" s="103"/>
      <c r="G83" s="105" t="e">
        <f>VLOOKUP(A83,items!$A$8:$L$984,6,FALSE)</f>
        <v>#N/A</v>
      </c>
      <c r="H83" s="103" t="e">
        <f>VLOOKUP(A83,items!$A$8:$L$984,7,FALSE)</f>
        <v>#N/A</v>
      </c>
      <c r="I83" s="103" t="e">
        <f>VLOOKUP(A83,items!$A$8:$L$984,8,FALSE)</f>
        <v>#N/A</v>
      </c>
      <c r="J83" s="103"/>
      <c r="K83" s="103" t="e">
        <f>VLOOKUP(A83,items!$A$8:$L$984,10,FALSE)</f>
        <v>#N/A</v>
      </c>
    </row>
    <row r="84" spans="1:11" x14ac:dyDescent="0.25">
      <c r="A84" s="109"/>
      <c r="B84" s="107"/>
      <c r="C84" s="103" t="e">
        <f>VLOOKUP(A84,items!$A$8:$L$984,2,FALSE)</f>
        <v>#N/A</v>
      </c>
      <c r="D84" s="104" t="e">
        <f>VLOOKUP(A84,items!$A$8:$L$984,3,FALSE)</f>
        <v>#N/A</v>
      </c>
      <c r="E84" s="103" t="e">
        <f>VLOOKUP(A84,items!$A$8:$L$984,4,FALSE)</f>
        <v>#N/A</v>
      </c>
      <c r="F84" s="103"/>
      <c r="G84" s="105" t="e">
        <f>VLOOKUP(A84,items!$A$8:$L$984,6,FALSE)</f>
        <v>#N/A</v>
      </c>
      <c r="H84" s="103" t="e">
        <f>VLOOKUP(A84,items!$A$8:$L$984,7,FALSE)</f>
        <v>#N/A</v>
      </c>
      <c r="I84" s="103" t="e">
        <f>VLOOKUP(A84,items!$A$8:$L$984,8,FALSE)</f>
        <v>#N/A</v>
      </c>
      <c r="J84" s="103"/>
      <c r="K84" s="103" t="e">
        <f>VLOOKUP(A84,items!$A$8:$L$984,10,FALSE)</f>
        <v>#N/A</v>
      </c>
    </row>
    <row r="85" spans="1:11" x14ac:dyDescent="0.25">
      <c r="A85" s="109"/>
      <c r="B85" s="107"/>
      <c r="C85" s="103" t="e">
        <f>VLOOKUP(A85,items!$A$8:$L$984,2,FALSE)</f>
        <v>#N/A</v>
      </c>
      <c r="D85" s="104" t="e">
        <f>VLOOKUP(A85,items!$A$8:$L$984,3,FALSE)</f>
        <v>#N/A</v>
      </c>
      <c r="E85" s="103" t="e">
        <f>VLOOKUP(A85,items!$A$8:$L$984,4,FALSE)</f>
        <v>#N/A</v>
      </c>
      <c r="F85" s="103"/>
      <c r="G85" s="105" t="e">
        <f>VLOOKUP(A85,items!$A$8:$L$984,6,FALSE)</f>
        <v>#N/A</v>
      </c>
      <c r="H85" s="103" t="e">
        <f>VLOOKUP(A85,items!$A$8:$L$984,7,FALSE)</f>
        <v>#N/A</v>
      </c>
      <c r="I85" s="103" t="e">
        <f>VLOOKUP(A85,items!$A$8:$L$984,8,FALSE)</f>
        <v>#N/A</v>
      </c>
      <c r="J85" s="103"/>
      <c r="K85" s="103" t="e">
        <f>VLOOKUP(A85,items!$A$8:$L$984,10,FALSE)</f>
        <v>#N/A</v>
      </c>
    </row>
    <row r="86" spans="1:11" x14ac:dyDescent="0.25">
      <c r="A86" s="109"/>
      <c r="B86" s="107"/>
      <c r="C86" s="103" t="e">
        <f>VLOOKUP(A86,items!$A$8:$L$984,2,FALSE)</f>
        <v>#N/A</v>
      </c>
      <c r="D86" s="104" t="e">
        <f>VLOOKUP(A86,items!$A$8:$L$984,3,FALSE)</f>
        <v>#N/A</v>
      </c>
      <c r="E86" s="103" t="e">
        <f>VLOOKUP(A86,items!$A$8:$L$984,4,FALSE)</f>
        <v>#N/A</v>
      </c>
      <c r="F86" s="103"/>
      <c r="G86" s="105" t="e">
        <f>VLOOKUP(A86,items!$A$8:$L$984,6,FALSE)</f>
        <v>#N/A</v>
      </c>
      <c r="H86" s="103" t="e">
        <f>VLOOKUP(A86,items!$A$8:$L$984,7,FALSE)</f>
        <v>#N/A</v>
      </c>
      <c r="I86" s="103" t="e">
        <f>VLOOKUP(A86,items!$A$8:$L$984,8,FALSE)</f>
        <v>#N/A</v>
      </c>
      <c r="J86" s="103"/>
      <c r="K86" s="103" t="e">
        <f>VLOOKUP(A86,items!$A$8:$L$984,10,FALSE)</f>
        <v>#N/A</v>
      </c>
    </row>
    <row r="87" spans="1:11" x14ac:dyDescent="0.25">
      <c r="A87" s="109"/>
      <c r="B87" s="107"/>
      <c r="C87" s="103" t="e">
        <f>VLOOKUP(A87,items!$A$8:$L$984,2,FALSE)</f>
        <v>#N/A</v>
      </c>
      <c r="D87" s="104" t="e">
        <f>VLOOKUP(A87,items!$A$8:$L$984,3,FALSE)</f>
        <v>#N/A</v>
      </c>
      <c r="E87" s="103" t="e">
        <f>VLOOKUP(A87,items!$A$8:$L$984,4,FALSE)</f>
        <v>#N/A</v>
      </c>
      <c r="F87" s="103"/>
      <c r="G87" s="105" t="e">
        <f>VLOOKUP(A87,items!$A$8:$L$984,6,FALSE)</f>
        <v>#N/A</v>
      </c>
      <c r="H87" s="103" t="e">
        <f>VLOOKUP(A87,items!$A$8:$L$984,7,FALSE)</f>
        <v>#N/A</v>
      </c>
      <c r="I87" s="103" t="e">
        <f>VLOOKUP(A87,items!$A$8:$L$984,8,FALSE)</f>
        <v>#N/A</v>
      </c>
      <c r="J87" s="103"/>
      <c r="K87" s="103" t="e">
        <f>VLOOKUP(A87,items!$A$8:$L$984,10,FALSE)</f>
        <v>#N/A</v>
      </c>
    </row>
    <row r="88" spans="1:11" x14ac:dyDescent="0.25">
      <c r="A88" s="109"/>
      <c r="B88" s="107"/>
      <c r="C88" s="103" t="e">
        <f>VLOOKUP(A88,items!$A$8:$L$984,2,FALSE)</f>
        <v>#N/A</v>
      </c>
      <c r="D88" s="104" t="e">
        <f>VLOOKUP(A88,items!$A$8:$L$984,3,FALSE)</f>
        <v>#N/A</v>
      </c>
      <c r="E88" s="103" t="e">
        <f>VLOOKUP(A88,items!$A$8:$L$984,4,FALSE)</f>
        <v>#N/A</v>
      </c>
      <c r="F88" s="103"/>
      <c r="G88" s="105" t="e">
        <f>VLOOKUP(A88,items!$A$8:$L$984,6,FALSE)</f>
        <v>#N/A</v>
      </c>
      <c r="H88" s="103" t="e">
        <f>VLOOKUP(A88,items!$A$8:$L$984,7,FALSE)</f>
        <v>#N/A</v>
      </c>
      <c r="I88" s="103" t="e">
        <f>VLOOKUP(A88,items!$A$8:$L$984,8,FALSE)</f>
        <v>#N/A</v>
      </c>
      <c r="J88" s="103"/>
      <c r="K88" s="103" t="e">
        <f>VLOOKUP(A88,items!$A$8:$L$984,10,FALSE)</f>
        <v>#N/A</v>
      </c>
    </row>
    <row r="89" spans="1:11" x14ac:dyDescent="0.25">
      <c r="A89" s="109"/>
      <c r="B89" s="107"/>
      <c r="C89" s="103" t="e">
        <f>VLOOKUP(A89,items!$A$8:$L$984,2,FALSE)</f>
        <v>#N/A</v>
      </c>
      <c r="D89" s="104" t="e">
        <f>VLOOKUP(A89,items!$A$8:$L$984,3,FALSE)</f>
        <v>#N/A</v>
      </c>
      <c r="E89" s="103" t="e">
        <f>VLOOKUP(A89,items!$A$8:$L$984,4,FALSE)</f>
        <v>#N/A</v>
      </c>
      <c r="F89" s="103"/>
      <c r="G89" s="105" t="e">
        <f>VLOOKUP(A89,items!$A$8:$L$984,6,FALSE)</f>
        <v>#N/A</v>
      </c>
      <c r="H89" s="103" t="e">
        <f>VLOOKUP(A89,items!$A$8:$L$984,7,FALSE)</f>
        <v>#N/A</v>
      </c>
      <c r="I89" s="103" t="e">
        <f>VLOOKUP(A89,items!$A$8:$L$984,8,FALSE)</f>
        <v>#N/A</v>
      </c>
      <c r="J89" s="103"/>
      <c r="K89" s="103" t="e">
        <f>VLOOKUP(A89,items!$A$8:$L$984,10,FALSE)</f>
        <v>#N/A</v>
      </c>
    </row>
    <row r="90" spans="1:11" x14ac:dyDescent="0.25">
      <c r="A90" s="109"/>
      <c r="B90" s="107"/>
      <c r="C90" s="103" t="e">
        <f>VLOOKUP(A90,items!$A$8:$L$984,2,FALSE)</f>
        <v>#N/A</v>
      </c>
      <c r="D90" s="104" t="e">
        <f>VLOOKUP(A90,items!$A$8:$L$984,3,FALSE)</f>
        <v>#N/A</v>
      </c>
      <c r="E90" s="103" t="e">
        <f>VLOOKUP(A90,items!$A$8:$L$984,4,FALSE)</f>
        <v>#N/A</v>
      </c>
      <c r="F90" s="103"/>
      <c r="G90" s="105" t="e">
        <f>VLOOKUP(A90,items!$A$8:$L$984,6,FALSE)</f>
        <v>#N/A</v>
      </c>
      <c r="H90" s="103" t="e">
        <f>VLOOKUP(A90,items!$A$8:$L$984,7,FALSE)</f>
        <v>#N/A</v>
      </c>
      <c r="I90" s="103" t="e">
        <f>VLOOKUP(A90,items!$A$8:$L$984,8,FALSE)</f>
        <v>#N/A</v>
      </c>
      <c r="J90" s="103"/>
      <c r="K90" s="103" t="e">
        <f>VLOOKUP(A90,items!$A$8:$L$984,10,FALSE)</f>
        <v>#N/A</v>
      </c>
    </row>
    <row r="91" spans="1:11" x14ac:dyDescent="0.25">
      <c r="A91" s="109"/>
      <c r="B91" s="107"/>
      <c r="C91" s="103" t="e">
        <f>VLOOKUP(A91,items!$A$8:$L$984,2,FALSE)</f>
        <v>#N/A</v>
      </c>
      <c r="D91" s="104" t="e">
        <f>VLOOKUP(A91,items!$A$8:$L$984,3,FALSE)</f>
        <v>#N/A</v>
      </c>
      <c r="E91" s="103" t="e">
        <f>VLOOKUP(A91,items!$A$8:$L$984,4,FALSE)</f>
        <v>#N/A</v>
      </c>
      <c r="F91" s="103"/>
      <c r="G91" s="105" t="e">
        <f>VLOOKUP(A91,items!$A$8:$L$984,6,FALSE)</f>
        <v>#N/A</v>
      </c>
      <c r="H91" s="103" t="e">
        <f>VLOOKUP(A91,items!$A$8:$L$984,7,FALSE)</f>
        <v>#N/A</v>
      </c>
      <c r="I91" s="103" t="e">
        <f>VLOOKUP(A91,items!$A$8:$L$984,8,FALSE)</f>
        <v>#N/A</v>
      </c>
      <c r="J91" s="103"/>
      <c r="K91" s="103" t="e">
        <f>VLOOKUP(A91,items!$A$8:$L$984,10,FALSE)</f>
        <v>#N/A</v>
      </c>
    </row>
    <row r="92" spans="1:11" x14ac:dyDescent="0.25">
      <c r="A92" s="109"/>
      <c r="B92" s="107"/>
      <c r="C92" s="103" t="e">
        <f>VLOOKUP(A92,items!$A$8:$L$984,2,FALSE)</f>
        <v>#N/A</v>
      </c>
      <c r="D92" s="104" t="e">
        <f>VLOOKUP(A92,items!$A$8:$L$984,3,FALSE)</f>
        <v>#N/A</v>
      </c>
      <c r="E92" s="103" t="e">
        <f>VLOOKUP(A92,items!$A$8:$L$984,4,FALSE)</f>
        <v>#N/A</v>
      </c>
      <c r="F92" s="103"/>
      <c r="G92" s="105" t="e">
        <f>VLOOKUP(A92,items!$A$8:$L$984,6,FALSE)</f>
        <v>#N/A</v>
      </c>
      <c r="H92" s="103" t="e">
        <f>VLOOKUP(A92,items!$A$8:$L$984,7,FALSE)</f>
        <v>#N/A</v>
      </c>
      <c r="I92" s="103" t="e">
        <f>VLOOKUP(A92,items!$A$8:$L$984,8,FALSE)</f>
        <v>#N/A</v>
      </c>
      <c r="J92" s="103"/>
      <c r="K92" s="103" t="e">
        <f>VLOOKUP(A92,items!$A$8:$L$984,10,FALSE)</f>
        <v>#N/A</v>
      </c>
    </row>
    <row r="93" spans="1:11" x14ac:dyDescent="0.25">
      <c r="A93" s="109"/>
      <c r="B93" s="107"/>
      <c r="C93" s="103" t="e">
        <f>VLOOKUP(A93,items!$A$8:$L$984,2,FALSE)</f>
        <v>#N/A</v>
      </c>
      <c r="D93" s="104" t="e">
        <f>VLOOKUP(A93,items!$A$8:$L$984,3,FALSE)</f>
        <v>#N/A</v>
      </c>
      <c r="E93" s="103" t="e">
        <f>VLOOKUP(A93,items!$A$8:$L$984,4,FALSE)</f>
        <v>#N/A</v>
      </c>
      <c r="F93" s="103"/>
      <c r="G93" s="105" t="e">
        <f>VLOOKUP(A93,items!$A$8:$L$984,6,FALSE)</f>
        <v>#N/A</v>
      </c>
      <c r="H93" s="103" t="e">
        <f>VLOOKUP(A93,items!$A$8:$L$984,7,FALSE)</f>
        <v>#N/A</v>
      </c>
      <c r="I93" s="103" t="e">
        <f>VLOOKUP(A93,items!$A$8:$L$984,8,FALSE)</f>
        <v>#N/A</v>
      </c>
      <c r="J93" s="103"/>
      <c r="K93" s="103" t="e">
        <f>VLOOKUP(A93,items!$A$8:$L$984,10,FALSE)</f>
        <v>#N/A</v>
      </c>
    </row>
    <row r="94" spans="1:11" x14ac:dyDescent="0.25">
      <c r="A94" s="109"/>
      <c r="B94" s="107"/>
      <c r="C94" s="103" t="e">
        <f>VLOOKUP(A94,items!$A$8:$L$984,2,FALSE)</f>
        <v>#N/A</v>
      </c>
      <c r="D94" s="104" t="e">
        <f>VLOOKUP(A94,items!$A$8:$L$984,3,FALSE)</f>
        <v>#N/A</v>
      </c>
      <c r="E94" s="103" t="e">
        <f>VLOOKUP(A94,items!$A$8:$L$984,4,FALSE)</f>
        <v>#N/A</v>
      </c>
      <c r="F94" s="103"/>
      <c r="G94" s="105" t="e">
        <f>VLOOKUP(A94,items!$A$8:$L$984,6,FALSE)</f>
        <v>#N/A</v>
      </c>
      <c r="H94" s="103" t="e">
        <f>VLOOKUP(A94,items!$A$8:$L$984,7,FALSE)</f>
        <v>#N/A</v>
      </c>
      <c r="I94" s="103" t="e">
        <f>VLOOKUP(A94,items!$A$8:$L$984,8,FALSE)</f>
        <v>#N/A</v>
      </c>
      <c r="J94" s="103"/>
      <c r="K94" s="103" t="e">
        <f>VLOOKUP(A94,items!$A$8:$L$984,10,FALSE)</f>
        <v>#N/A</v>
      </c>
    </row>
    <row r="95" spans="1:11" x14ac:dyDescent="0.25">
      <c r="A95" s="109"/>
      <c r="B95" s="107"/>
      <c r="C95" s="103" t="e">
        <f>VLOOKUP(A95,items!$A$8:$L$984,2,FALSE)</f>
        <v>#N/A</v>
      </c>
      <c r="D95" s="104" t="e">
        <f>VLOOKUP(A95,items!$A$8:$L$984,3,FALSE)</f>
        <v>#N/A</v>
      </c>
      <c r="E95" s="103" t="e">
        <f>VLOOKUP(A95,items!$A$8:$L$984,4,FALSE)</f>
        <v>#N/A</v>
      </c>
      <c r="F95" s="103"/>
      <c r="G95" s="105" t="e">
        <f>VLOOKUP(A95,items!$A$8:$L$984,6,FALSE)</f>
        <v>#N/A</v>
      </c>
      <c r="H95" s="103" t="e">
        <f>VLOOKUP(A95,items!$A$8:$L$984,7,FALSE)</f>
        <v>#N/A</v>
      </c>
      <c r="I95" s="103" t="e">
        <f>VLOOKUP(A95,items!$A$8:$L$984,8,FALSE)</f>
        <v>#N/A</v>
      </c>
      <c r="J95" s="103"/>
      <c r="K95" s="103" t="e">
        <f>VLOOKUP(A95,items!$A$8:$L$984,10,FALSE)</f>
        <v>#N/A</v>
      </c>
    </row>
    <row r="96" spans="1:11" x14ac:dyDescent="0.25">
      <c r="A96" s="109"/>
      <c r="B96" s="107"/>
      <c r="C96" s="103" t="e">
        <f>VLOOKUP(A96,items!$A$8:$L$984,2,FALSE)</f>
        <v>#N/A</v>
      </c>
      <c r="D96" s="104" t="e">
        <f>VLOOKUP(A96,items!$A$8:$L$984,3,FALSE)</f>
        <v>#N/A</v>
      </c>
      <c r="E96" s="103" t="e">
        <f>VLOOKUP(A96,items!$A$8:$L$984,4,FALSE)</f>
        <v>#N/A</v>
      </c>
      <c r="F96" s="103"/>
      <c r="G96" s="105" t="e">
        <f>VLOOKUP(A96,items!$A$8:$L$984,6,FALSE)</f>
        <v>#N/A</v>
      </c>
      <c r="H96" s="103" t="e">
        <f>VLOOKUP(A96,items!$A$8:$L$984,7,FALSE)</f>
        <v>#N/A</v>
      </c>
      <c r="I96" s="103" t="e">
        <f>VLOOKUP(A96,items!$A$8:$L$984,8,FALSE)</f>
        <v>#N/A</v>
      </c>
      <c r="J96" s="103"/>
      <c r="K96" s="103" t="e">
        <f>VLOOKUP(A96,items!$A$8:$L$984,10,FALSE)</f>
        <v>#N/A</v>
      </c>
    </row>
    <row r="97" spans="1:11" x14ac:dyDescent="0.25">
      <c r="A97" s="109"/>
      <c r="B97" s="107"/>
      <c r="C97" s="103" t="e">
        <f>VLOOKUP(A97,items!$A$8:$L$984,2,FALSE)</f>
        <v>#N/A</v>
      </c>
      <c r="D97" s="104" t="e">
        <f>VLOOKUP(A97,items!$A$8:$L$984,3,FALSE)</f>
        <v>#N/A</v>
      </c>
      <c r="E97" s="103" t="e">
        <f>VLOOKUP(A97,items!$A$8:$L$984,4,FALSE)</f>
        <v>#N/A</v>
      </c>
      <c r="F97" s="103"/>
      <c r="G97" s="105" t="e">
        <f>VLOOKUP(A97,items!$A$8:$L$984,6,FALSE)</f>
        <v>#N/A</v>
      </c>
      <c r="H97" s="103" t="e">
        <f>VLOOKUP(A97,items!$A$8:$L$984,7,FALSE)</f>
        <v>#N/A</v>
      </c>
      <c r="I97" s="103" t="e">
        <f>VLOOKUP(A97,items!$A$8:$L$984,8,FALSE)</f>
        <v>#N/A</v>
      </c>
      <c r="J97" s="103"/>
      <c r="K97" s="103" t="e">
        <f>VLOOKUP(A97,items!$A$8:$L$984,10,FALSE)</f>
        <v>#N/A</v>
      </c>
    </row>
    <row r="98" spans="1:11" x14ac:dyDescent="0.25">
      <c r="A98" s="109"/>
      <c r="B98" s="107"/>
      <c r="C98" s="103" t="e">
        <f>VLOOKUP(A98,items!$A$8:$L$984,2,FALSE)</f>
        <v>#N/A</v>
      </c>
      <c r="D98" s="104" t="e">
        <f>VLOOKUP(A98,items!$A$8:$L$984,3,FALSE)</f>
        <v>#N/A</v>
      </c>
      <c r="E98" s="103" t="e">
        <f>VLOOKUP(A98,items!$A$8:$L$984,4,FALSE)</f>
        <v>#N/A</v>
      </c>
      <c r="F98" s="103"/>
      <c r="G98" s="105" t="e">
        <f>VLOOKUP(A98,items!$A$8:$L$984,6,FALSE)</f>
        <v>#N/A</v>
      </c>
      <c r="H98" s="103" t="e">
        <f>VLOOKUP(A98,items!$A$8:$L$984,7,FALSE)</f>
        <v>#N/A</v>
      </c>
      <c r="I98" s="103" t="e">
        <f>VLOOKUP(A98,items!$A$8:$L$984,8,FALSE)</f>
        <v>#N/A</v>
      </c>
      <c r="J98" s="103"/>
      <c r="K98" s="103" t="e">
        <f>VLOOKUP(A98,items!$A$8:$L$984,10,FALSE)</f>
        <v>#N/A</v>
      </c>
    </row>
    <row r="99" spans="1:11" x14ac:dyDescent="0.25">
      <c r="A99" s="110"/>
      <c r="B99" s="107"/>
      <c r="C99" s="103" t="e">
        <f>VLOOKUP(A99,items!$A$8:$L$984,2,FALSE)</f>
        <v>#N/A</v>
      </c>
      <c r="D99" s="104" t="e">
        <f>VLOOKUP(A99,items!$A$8:$L$984,3,FALSE)</f>
        <v>#N/A</v>
      </c>
      <c r="E99" s="103" t="e">
        <f>VLOOKUP(A99,items!$A$8:$L$984,4,FALSE)</f>
        <v>#N/A</v>
      </c>
      <c r="F99" s="103"/>
      <c r="G99" s="105" t="e">
        <f>VLOOKUP(A99,items!$A$8:$L$984,6,FALSE)</f>
        <v>#N/A</v>
      </c>
      <c r="H99" s="103" t="e">
        <f>VLOOKUP(A99,items!$A$8:$L$984,7,FALSE)</f>
        <v>#N/A</v>
      </c>
      <c r="I99" s="103" t="e">
        <f>VLOOKUP(A99,items!$A$8:$L$984,8,FALSE)</f>
        <v>#N/A</v>
      </c>
      <c r="J99" s="103"/>
      <c r="K99" s="103" t="e">
        <f>VLOOKUP(A99,items!$A$8:$L$984,10,FALSE)</f>
        <v>#N/A</v>
      </c>
    </row>
  </sheetData>
  <dataValidations count="1">
    <dataValidation type="list" allowBlank="1" showInputMessage="1" showErrorMessage="1" sqref="K3">
      <formula1>"Z0,ZI, ZN"</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8" r:id="rId4" name="Button 10">
              <controlPr defaultSize="0" print="0" autoFill="0" autoPict="0" macro="[0]!Clean_form">
                <anchor moveWithCells="1" sizeWithCells="1">
                  <from>
                    <xdr:col>0</xdr:col>
                    <xdr:colOff>180975</xdr:colOff>
                    <xdr:row>0</xdr:row>
                    <xdr:rowOff>38100</xdr:rowOff>
                  </from>
                  <to>
                    <xdr:col>0</xdr:col>
                    <xdr:colOff>1266825</xdr:colOff>
                    <xdr:row>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lists!$B$4:$B$109</xm:f>
          </x14:formula1>
          <xm:sqref>C3</xm:sqref>
        </x14:dataValidation>
        <x14:dataValidation type="list" allowBlank="1" showInputMessage="1" showErrorMessage="1">
          <x14:formula1>
            <xm:f>lists!$D$3:$E$3</xm:f>
          </x14:formula1>
          <xm:sqref>G3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L337"/>
  <sheetViews>
    <sheetView topLeftCell="C1" zoomScale="90" zoomScaleNormal="90" workbookViewId="0">
      <pane ySplit="8" topLeftCell="A332" activePane="bottomLeft" state="frozen"/>
      <selection pane="bottomLeft" activeCell="E344" sqref="E344"/>
    </sheetView>
  </sheetViews>
  <sheetFormatPr baseColWidth="10" defaultColWidth="9.140625" defaultRowHeight="15" x14ac:dyDescent="0.25"/>
  <cols>
    <col min="1" max="1" width="22.28515625" style="28" bestFit="1" customWidth="1"/>
    <col min="2" max="2" width="19.140625" style="28" customWidth="1"/>
    <col min="3" max="3" width="50.85546875" style="29" customWidth="1"/>
    <col min="4" max="4" width="19.140625" style="47" customWidth="1"/>
    <col min="5" max="5" width="11.5703125" style="36" customWidth="1"/>
    <col min="6" max="6" width="34.140625" style="29" customWidth="1"/>
    <col min="7" max="7" width="21.5703125" style="32" customWidth="1"/>
    <col min="8" max="8" width="24" style="30" customWidth="1"/>
    <col min="9" max="9" width="28.28515625" style="30" customWidth="1"/>
    <col min="10" max="10" width="13.42578125" style="31" customWidth="1"/>
    <col min="11" max="11" width="15.28515625" style="31" customWidth="1"/>
    <col min="12" max="12" width="18.42578125" style="64" customWidth="1"/>
    <col min="13" max="16384" width="9.140625" style="6"/>
  </cols>
  <sheetData>
    <row r="1" spans="1:12" ht="18.75" x14ac:dyDescent="0.25">
      <c r="A1" s="20" t="s">
        <v>449</v>
      </c>
      <c r="B1" s="20"/>
      <c r="C1" s="22"/>
      <c r="D1" s="44"/>
      <c r="E1" s="35"/>
      <c r="F1" s="22"/>
      <c r="G1" s="17"/>
      <c r="H1" s="12"/>
      <c r="I1" s="12"/>
      <c r="J1" s="6"/>
      <c r="K1" s="6"/>
      <c r="L1" s="60"/>
    </row>
    <row r="2" spans="1:12" x14ac:dyDescent="0.25">
      <c r="A2" s="21"/>
      <c r="B2" s="21"/>
      <c r="C2" s="22"/>
      <c r="D2" s="44"/>
      <c r="E2" s="35"/>
      <c r="F2" s="22"/>
      <c r="G2" s="121"/>
      <c r="H2" s="121"/>
      <c r="I2" s="121"/>
      <c r="J2" s="121"/>
      <c r="K2" s="121"/>
      <c r="L2" s="121"/>
    </row>
    <row r="3" spans="1:12" x14ac:dyDescent="0.25">
      <c r="A3" s="21"/>
      <c r="B3" s="21"/>
      <c r="C3" s="22"/>
      <c r="D3" s="44"/>
      <c r="E3" s="35"/>
      <c r="F3" s="22"/>
      <c r="G3" s="121"/>
      <c r="H3" s="121"/>
      <c r="I3" s="121"/>
      <c r="J3" s="121"/>
      <c r="K3" s="121"/>
      <c r="L3" s="121"/>
    </row>
    <row r="4" spans="1:12" x14ac:dyDescent="0.25">
      <c r="A4" s="21"/>
      <c r="B4" s="21"/>
      <c r="C4" s="22"/>
      <c r="D4" s="44"/>
      <c r="E4" s="35"/>
      <c r="F4" s="22"/>
      <c r="G4" s="121"/>
      <c r="H4" s="121"/>
      <c r="I4" s="121"/>
      <c r="J4" s="121"/>
      <c r="K4" s="121"/>
      <c r="L4" s="121"/>
    </row>
    <row r="5" spans="1:12" x14ac:dyDescent="0.25">
      <c r="A5" s="21"/>
      <c r="B5" s="21"/>
      <c r="C5" s="22"/>
      <c r="D5" s="44"/>
      <c r="E5" s="35"/>
      <c r="F5" s="22"/>
      <c r="G5" s="121"/>
      <c r="H5" s="121"/>
      <c r="I5" s="121"/>
      <c r="J5" s="121"/>
      <c r="K5" s="121"/>
      <c r="L5" s="121"/>
    </row>
    <row r="6" spans="1:12" x14ac:dyDescent="0.25">
      <c r="A6" s="21"/>
      <c r="B6" s="21"/>
      <c r="C6" s="22"/>
      <c r="D6" s="44"/>
      <c r="E6" s="35"/>
      <c r="F6" s="22"/>
      <c r="G6" s="17"/>
      <c r="H6" s="12"/>
      <c r="I6" s="12"/>
      <c r="J6" s="6"/>
      <c r="K6" s="6"/>
      <c r="L6" s="60"/>
    </row>
    <row r="7" spans="1:12" x14ac:dyDescent="0.25">
      <c r="A7" s="21"/>
      <c r="B7" s="21"/>
      <c r="C7" s="22"/>
      <c r="D7" s="44"/>
      <c r="E7" s="35"/>
      <c r="F7" s="22"/>
      <c r="G7" s="17"/>
      <c r="H7" s="12"/>
      <c r="I7" s="12"/>
      <c r="J7" s="23" t="s">
        <v>217</v>
      </c>
      <c r="K7" s="24"/>
      <c r="L7" s="61"/>
    </row>
    <row r="8" spans="1:12" s="26" customFormat="1" x14ac:dyDescent="0.25">
      <c r="A8" s="25" t="s">
        <v>0</v>
      </c>
      <c r="B8" s="25" t="s">
        <v>1</v>
      </c>
      <c r="C8" s="52" t="s">
        <v>72</v>
      </c>
      <c r="D8" s="45" t="s">
        <v>304</v>
      </c>
      <c r="E8" s="37" t="s">
        <v>62</v>
      </c>
      <c r="F8" s="38" t="s">
        <v>59</v>
      </c>
      <c r="G8" s="38" t="s">
        <v>60</v>
      </c>
      <c r="H8" s="39" t="s">
        <v>54</v>
      </c>
      <c r="I8" s="39" t="s">
        <v>55</v>
      </c>
      <c r="J8" s="40" t="s">
        <v>206</v>
      </c>
      <c r="K8" s="40" t="s">
        <v>207</v>
      </c>
      <c r="L8" s="62" t="s">
        <v>209</v>
      </c>
    </row>
    <row r="9" spans="1:12" x14ac:dyDescent="0.25">
      <c r="A9" s="21" t="s">
        <v>879</v>
      </c>
      <c r="B9" s="21" t="s">
        <v>629</v>
      </c>
      <c r="C9" s="22" t="s">
        <v>630</v>
      </c>
      <c r="D9" s="44"/>
      <c r="E9" s="35" t="s">
        <v>880</v>
      </c>
      <c r="F9" s="22"/>
      <c r="G9" s="17"/>
      <c r="H9" s="12" t="e">
        <v>#N/A</v>
      </c>
      <c r="I9" s="12" t="e">
        <v>#N/A</v>
      </c>
      <c r="J9" s="6" t="s">
        <v>299</v>
      </c>
      <c r="K9" s="6" t="s">
        <v>299</v>
      </c>
      <c r="L9" s="63"/>
    </row>
    <row r="10" spans="1:12" ht="30" x14ac:dyDescent="0.25">
      <c r="A10" s="21" t="s">
        <v>381</v>
      </c>
      <c r="B10" s="21" t="s">
        <v>26</v>
      </c>
      <c r="C10" s="22" t="s">
        <v>383</v>
      </c>
      <c r="D10" s="44">
        <v>837</v>
      </c>
      <c r="E10" s="35" t="s">
        <v>792</v>
      </c>
      <c r="F10" s="22" t="s">
        <v>68</v>
      </c>
      <c r="G10" s="17" t="s">
        <v>101</v>
      </c>
      <c r="H10" s="12" t="s">
        <v>130</v>
      </c>
      <c r="I10" s="12" t="s">
        <v>188</v>
      </c>
      <c r="J10" s="6" t="s">
        <v>208</v>
      </c>
      <c r="K10" s="6" t="s">
        <v>208</v>
      </c>
      <c r="L10" s="63"/>
    </row>
    <row r="11" spans="1:12" x14ac:dyDescent="0.25">
      <c r="A11" s="21" t="s">
        <v>382</v>
      </c>
      <c r="B11" s="21" t="s">
        <v>26</v>
      </c>
      <c r="C11" s="22" t="s">
        <v>384</v>
      </c>
      <c r="D11" s="44">
        <v>20.7</v>
      </c>
      <c r="E11" s="35" t="s">
        <v>880</v>
      </c>
      <c r="F11" s="22"/>
      <c r="G11" s="17"/>
      <c r="H11" s="12" t="e">
        <v>#N/A</v>
      </c>
      <c r="I11" s="12" t="e">
        <v>#N/A</v>
      </c>
      <c r="J11" s="6" t="s">
        <v>299</v>
      </c>
      <c r="K11" s="6" t="s">
        <v>299</v>
      </c>
      <c r="L11" s="63"/>
    </row>
    <row r="12" spans="1:12" ht="30" x14ac:dyDescent="0.25">
      <c r="A12" s="21" t="s">
        <v>707</v>
      </c>
      <c r="B12" s="21" t="s">
        <v>706</v>
      </c>
      <c r="C12" s="85" t="s">
        <v>708</v>
      </c>
      <c r="D12" s="44">
        <v>361.8</v>
      </c>
      <c r="E12" s="35" t="s">
        <v>880</v>
      </c>
      <c r="F12" s="22"/>
      <c r="G12" s="17"/>
      <c r="H12" s="12" t="e">
        <v>#N/A</v>
      </c>
      <c r="I12" s="12" t="e">
        <v>#N/A</v>
      </c>
      <c r="J12" s="43" t="s">
        <v>299</v>
      </c>
      <c r="K12" s="43" t="s">
        <v>299</v>
      </c>
      <c r="L12" s="63"/>
    </row>
    <row r="13" spans="1:12" x14ac:dyDescent="0.25">
      <c r="A13" s="21" t="s">
        <v>326</v>
      </c>
      <c r="B13" s="21" t="s">
        <v>36</v>
      </c>
      <c r="C13" s="22" t="s">
        <v>324</v>
      </c>
      <c r="D13" s="44">
        <v>62.85</v>
      </c>
      <c r="E13" s="35" t="s">
        <v>880</v>
      </c>
      <c r="F13" s="22"/>
      <c r="G13" s="17"/>
      <c r="H13" s="12" t="e">
        <v>#N/A</v>
      </c>
      <c r="I13" s="12" t="e">
        <v>#N/A</v>
      </c>
      <c r="J13" s="43" t="s">
        <v>299</v>
      </c>
      <c r="K13" s="43" t="s">
        <v>299</v>
      </c>
      <c r="L13" s="63"/>
    </row>
    <row r="14" spans="1:12" x14ac:dyDescent="0.25">
      <c r="A14" s="21" t="s">
        <v>741</v>
      </c>
      <c r="B14" s="21" t="s">
        <v>17</v>
      </c>
      <c r="C14" s="22" t="s">
        <v>742</v>
      </c>
      <c r="D14" s="44">
        <v>817.8</v>
      </c>
      <c r="E14" s="35" t="s">
        <v>792</v>
      </c>
      <c r="F14" s="22"/>
      <c r="G14" s="17"/>
      <c r="H14" s="12" t="e">
        <v>#N/A</v>
      </c>
      <c r="I14" s="12" t="e">
        <v>#N/A</v>
      </c>
      <c r="J14" s="43" t="s">
        <v>208</v>
      </c>
      <c r="K14" s="43" t="s">
        <v>208</v>
      </c>
      <c r="L14" s="63"/>
    </row>
    <row r="15" spans="1:12" ht="30" x14ac:dyDescent="0.25">
      <c r="A15" s="21" t="s">
        <v>401</v>
      </c>
      <c r="B15" s="21" t="s">
        <v>17</v>
      </c>
      <c r="C15" s="42" t="s">
        <v>403</v>
      </c>
      <c r="D15" s="46">
        <v>774.3</v>
      </c>
      <c r="E15" s="35" t="s">
        <v>792</v>
      </c>
      <c r="F15" s="22"/>
      <c r="G15" s="17"/>
      <c r="H15" s="12" t="e">
        <v>#N/A</v>
      </c>
      <c r="I15" s="12" t="e">
        <v>#N/A</v>
      </c>
      <c r="J15" s="43" t="s">
        <v>208</v>
      </c>
      <c r="K15" s="43" t="s">
        <v>208</v>
      </c>
      <c r="L15" s="63"/>
    </row>
    <row r="16" spans="1:12" ht="60" x14ac:dyDescent="0.25">
      <c r="A16" s="41" t="s">
        <v>244</v>
      </c>
      <c r="B16" s="27" t="s">
        <v>17</v>
      </c>
      <c r="C16" s="22" t="s">
        <v>397</v>
      </c>
      <c r="D16" s="44">
        <v>1128</v>
      </c>
      <c r="E16" s="35" t="s">
        <v>792</v>
      </c>
      <c r="F16" s="22"/>
      <c r="G16" s="17"/>
      <c r="H16" s="12" t="e">
        <v>#N/A</v>
      </c>
      <c r="I16" s="12" t="e">
        <v>#N/A</v>
      </c>
      <c r="J16" s="43" t="s">
        <v>208</v>
      </c>
      <c r="K16" s="43" t="s">
        <v>208</v>
      </c>
      <c r="L16" s="63"/>
    </row>
    <row r="17" spans="1:12" ht="60" x14ac:dyDescent="0.25">
      <c r="A17" s="21" t="s">
        <v>517</v>
      </c>
      <c r="B17" s="21" t="s">
        <v>17</v>
      </c>
      <c r="C17" s="85" t="s">
        <v>518</v>
      </c>
      <c r="D17" s="44">
        <v>1745.8</v>
      </c>
      <c r="E17" s="35" t="s">
        <v>792</v>
      </c>
      <c r="F17" s="22"/>
      <c r="G17" s="17"/>
      <c r="H17" s="12" t="e">
        <v>#N/A</v>
      </c>
      <c r="I17" s="12" t="e">
        <v>#N/A</v>
      </c>
      <c r="J17" s="43" t="s">
        <v>208</v>
      </c>
      <c r="K17" s="43" t="s">
        <v>208</v>
      </c>
      <c r="L17" s="63"/>
    </row>
    <row r="18" spans="1:12" ht="30" x14ac:dyDescent="0.25">
      <c r="A18" s="84" t="s">
        <v>340</v>
      </c>
      <c r="B18" s="21" t="s">
        <v>17</v>
      </c>
      <c r="C18" s="85" t="s">
        <v>849</v>
      </c>
      <c r="D18" s="44">
        <v>900</v>
      </c>
      <c r="E18" s="35" t="s">
        <v>792</v>
      </c>
      <c r="F18" s="22"/>
      <c r="G18" s="17"/>
      <c r="H18" s="12" t="e">
        <v>#N/A</v>
      </c>
      <c r="I18" s="12" t="e">
        <v>#N/A</v>
      </c>
      <c r="J18" s="43" t="s">
        <v>208</v>
      </c>
      <c r="K18" s="43" t="s">
        <v>208</v>
      </c>
      <c r="L18" s="63"/>
    </row>
    <row r="19" spans="1:12" ht="30" x14ac:dyDescent="0.25">
      <c r="A19" s="84" t="s">
        <v>848</v>
      </c>
      <c r="B19" s="21" t="s">
        <v>17</v>
      </c>
      <c r="C19" s="42" t="s">
        <v>850</v>
      </c>
      <c r="D19" s="46">
        <v>900</v>
      </c>
      <c r="E19" s="35" t="s">
        <v>792</v>
      </c>
      <c r="F19" s="22"/>
      <c r="G19" s="17"/>
      <c r="H19" s="12" t="e">
        <v>#N/A</v>
      </c>
      <c r="I19" s="12" t="e">
        <v>#N/A</v>
      </c>
      <c r="J19" s="43" t="s">
        <v>208</v>
      </c>
      <c r="K19" s="43" t="s">
        <v>208</v>
      </c>
      <c r="L19" s="63"/>
    </row>
    <row r="20" spans="1:12" ht="30" x14ac:dyDescent="0.25">
      <c r="A20" s="41" t="s">
        <v>240</v>
      </c>
      <c r="B20" s="27" t="s">
        <v>17</v>
      </c>
      <c r="C20" s="22" t="s">
        <v>278</v>
      </c>
      <c r="D20" s="44">
        <v>1843.2</v>
      </c>
      <c r="E20" s="35" t="s">
        <v>792</v>
      </c>
      <c r="F20" s="22"/>
      <c r="G20" s="17"/>
      <c r="H20" s="12" t="e">
        <v>#N/A</v>
      </c>
      <c r="I20" s="12" t="e">
        <v>#N/A</v>
      </c>
      <c r="J20" s="43" t="s">
        <v>208</v>
      </c>
      <c r="K20" s="43" t="s">
        <v>208</v>
      </c>
      <c r="L20" s="63"/>
    </row>
    <row r="21" spans="1:12" ht="45" x14ac:dyDescent="0.25">
      <c r="A21" s="21" t="s">
        <v>400</v>
      </c>
      <c r="B21" s="21" t="s">
        <v>17</v>
      </c>
      <c r="C21" s="22" t="s">
        <v>402</v>
      </c>
      <c r="D21" s="44">
        <v>60.9</v>
      </c>
      <c r="E21" s="35" t="s">
        <v>880</v>
      </c>
      <c r="F21" s="22"/>
      <c r="G21" s="17"/>
      <c r="H21" s="12" t="e">
        <v>#N/A</v>
      </c>
      <c r="I21" s="12" t="e">
        <v>#N/A</v>
      </c>
      <c r="J21" s="43" t="s">
        <v>299</v>
      </c>
      <c r="K21" s="43" t="s">
        <v>299</v>
      </c>
      <c r="L21" s="63"/>
    </row>
    <row r="22" spans="1:12" ht="75" x14ac:dyDescent="0.25">
      <c r="A22" s="21" t="s">
        <v>338</v>
      </c>
      <c r="B22" s="21" t="s">
        <v>17</v>
      </c>
      <c r="C22" s="22" t="s">
        <v>339</v>
      </c>
      <c r="D22" s="44">
        <v>4927.1000000000004</v>
      </c>
      <c r="E22" s="35" t="s">
        <v>792</v>
      </c>
      <c r="F22" s="22"/>
      <c r="G22" s="17"/>
      <c r="H22" s="12" t="e">
        <v>#N/A</v>
      </c>
      <c r="I22" s="12" t="e">
        <v>#N/A</v>
      </c>
      <c r="J22" s="43" t="s">
        <v>208</v>
      </c>
      <c r="K22" s="43" t="s">
        <v>208</v>
      </c>
      <c r="L22" s="63"/>
    </row>
    <row r="23" spans="1:12" ht="75" x14ac:dyDescent="0.25">
      <c r="A23" s="21" t="s">
        <v>398</v>
      </c>
      <c r="B23" s="21" t="s">
        <v>17</v>
      </c>
      <c r="C23" s="76" t="s">
        <v>399</v>
      </c>
      <c r="D23" s="44">
        <v>3326.3</v>
      </c>
      <c r="E23" s="35" t="s">
        <v>792</v>
      </c>
      <c r="F23" s="22"/>
      <c r="G23" s="17"/>
      <c r="H23" s="12" t="e">
        <v>#N/A</v>
      </c>
      <c r="I23" s="12" t="e">
        <v>#N/A</v>
      </c>
      <c r="J23" s="43" t="s">
        <v>208</v>
      </c>
      <c r="K23" s="43" t="s">
        <v>208</v>
      </c>
      <c r="L23" s="63"/>
    </row>
    <row r="24" spans="1:12" ht="75" x14ac:dyDescent="0.25">
      <c r="A24" s="80" t="s">
        <v>513</v>
      </c>
      <c r="B24" s="21" t="s">
        <v>17</v>
      </c>
      <c r="C24" s="22" t="s">
        <v>514</v>
      </c>
      <c r="D24" s="44">
        <v>3326.3</v>
      </c>
      <c r="E24" s="35" t="s">
        <v>792</v>
      </c>
      <c r="F24" s="22"/>
      <c r="G24" s="17"/>
      <c r="H24" s="12" t="e">
        <v>#N/A</v>
      </c>
      <c r="I24" s="12" t="e">
        <v>#N/A</v>
      </c>
      <c r="J24" s="6" t="s">
        <v>208</v>
      </c>
      <c r="K24" s="6" t="s">
        <v>208</v>
      </c>
      <c r="L24" s="63"/>
    </row>
    <row r="25" spans="1:12" ht="90" x14ac:dyDescent="0.25">
      <c r="A25" s="80" t="s">
        <v>515</v>
      </c>
      <c r="B25" s="21" t="s">
        <v>17</v>
      </c>
      <c r="C25" s="22" t="s">
        <v>516</v>
      </c>
      <c r="D25" s="44">
        <v>150.80000000000001</v>
      </c>
      <c r="E25" s="35" t="s">
        <v>880</v>
      </c>
      <c r="F25" s="22"/>
      <c r="G25" s="17"/>
      <c r="H25" s="12" t="e">
        <v>#N/A</v>
      </c>
      <c r="I25" s="12" t="e">
        <v>#N/A</v>
      </c>
      <c r="J25" s="6" t="s">
        <v>299</v>
      </c>
      <c r="K25" s="6" t="s">
        <v>299</v>
      </c>
      <c r="L25" s="63"/>
    </row>
    <row r="26" spans="1:12" x14ac:dyDescent="0.25">
      <c r="A26" s="21" t="s">
        <v>678</v>
      </c>
      <c r="B26" s="21" t="s">
        <v>503</v>
      </c>
      <c r="C26" s="22" t="s">
        <v>679</v>
      </c>
      <c r="D26" s="44">
        <v>51.75</v>
      </c>
      <c r="E26" s="35" t="s">
        <v>880</v>
      </c>
      <c r="F26" s="22"/>
      <c r="G26" s="17"/>
      <c r="H26" s="12" t="e">
        <v>#N/A</v>
      </c>
      <c r="I26" s="12" t="e">
        <v>#N/A</v>
      </c>
      <c r="J26" s="6" t="s">
        <v>299</v>
      </c>
      <c r="K26" s="6" t="s">
        <v>299</v>
      </c>
      <c r="L26" s="63"/>
    </row>
    <row r="27" spans="1:12" x14ac:dyDescent="0.25">
      <c r="A27" s="21" t="s">
        <v>680</v>
      </c>
      <c r="B27" s="21" t="s">
        <v>503</v>
      </c>
      <c r="C27" s="22" t="s">
        <v>681</v>
      </c>
      <c r="D27" s="44">
        <v>17.25</v>
      </c>
      <c r="E27" s="35" t="s">
        <v>880</v>
      </c>
      <c r="F27" s="22"/>
      <c r="G27" s="17"/>
      <c r="H27" s="12" t="e">
        <v>#N/A</v>
      </c>
      <c r="I27" s="12" t="e">
        <v>#N/A</v>
      </c>
      <c r="J27" s="6" t="s">
        <v>299</v>
      </c>
      <c r="K27" s="6" t="s">
        <v>299</v>
      </c>
      <c r="L27" s="63"/>
    </row>
    <row r="28" spans="1:12" x14ac:dyDescent="0.25">
      <c r="A28" s="21" t="s">
        <v>830</v>
      </c>
      <c r="B28" s="21" t="s">
        <v>503</v>
      </c>
      <c r="C28" s="22" t="s">
        <v>831</v>
      </c>
      <c r="D28" s="44">
        <v>142.5</v>
      </c>
      <c r="E28" s="35" t="s">
        <v>792</v>
      </c>
      <c r="F28" s="22"/>
      <c r="G28" s="17"/>
      <c r="H28" s="12" t="e">
        <v>#N/A</v>
      </c>
      <c r="I28" s="12" t="e">
        <v>#N/A</v>
      </c>
      <c r="J28" s="6" t="s">
        <v>208</v>
      </c>
      <c r="K28" s="6" t="s">
        <v>208</v>
      </c>
      <c r="L28" s="63"/>
    </row>
    <row r="29" spans="1:12" ht="30" x14ac:dyDescent="0.25">
      <c r="A29" s="21" t="s">
        <v>828</v>
      </c>
      <c r="B29" s="21" t="s">
        <v>503</v>
      </c>
      <c r="C29" s="42" t="s">
        <v>829</v>
      </c>
      <c r="D29" s="46">
        <v>510</v>
      </c>
      <c r="E29" s="35" t="s">
        <v>792</v>
      </c>
      <c r="F29" s="22"/>
      <c r="G29" s="17"/>
      <c r="H29" s="12" t="e">
        <v>#N/A</v>
      </c>
      <c r="I29" s="12" t="e">
        <v>#N/A</v>
      </c>
      <c r="J29" s="43" t="s">
        <v>208</v>
      </c>
      <c r="K29" s="43" t="s">
        <v>208</v>
      </c>
      <c r="L29" s="63"/>
    </row>
    <row r="30" spans="1:12" ht="30" x14ac:dyDescent="0.25">
      <c r="A30" s="21" t="s">
        <v>832</v>
      </c>
      <c r="B30" s="21" t="s">
        <v>503</v>
      </c>
      <c r="C30" s="22" t="s">
        <v>504</v>
      </c>
      <c r="D30" s="44">
        <v>781.5</v>
      </c>
      <c r="E30" s="35" t="s">
        <v>792</v>
      </c>
      <c r="F30" s="22"/>
      <c r="G30" s="17"/>
      <c r="H30" s="12" t="e">
        <v>#N/A</v>
      </c>
      <c r="I30" s="12" t="e">
        <v>#N/A</v>
      </c>
      <c r="J30" s="6" t="s">
        <v>208</v>
      </c>
      <c r="K30" s="6" t="s">
        <v>208</v>
      </c>
      <c r="L30" s="63"/>
    </row>
    <row r="31" spans="1:12" x14ac:dyDescent="0.25">
      <c r="A31" s="21" t="s">
        <v>471</v>
      </c>
      <c r="B31" s="21" t="s">
        <v>453</v>
      </c>
      <c r="C31" s="22" t="s">
        <v>472</v>
      </c>
      <c r="D31" s="44">
        <v>514.35</v>
      </c>
      <c r="E31" s="35" t="s">
        <v>792</v>
      </c>
      <c r="F31" s="22"/>
      <c r="G31" s="17"/>
      <c r="H31" s="12" t="e">
        <v>#N/A</v>
      </c>
      <c r="I31" s="12" t="e">
        <v>#N/A</v>
      </c>
      <c r="J31" s="6" t="s">
        <v>208</v>
      </c>
      <c r="K31" s="6" t="s">
        <v>208</v>
      </c>
      <c r="L31" s="63"/>
    </row>
    <row r="32" spans="1:12" x14ac:dyDescent="0.25">
      <c r="A32" s="21" t="s">
        <v>467</v>
      </c>
      <c r="B32" s="21" t="s">
        <v>451</v>
      </c>
      <c r="C32" s="22" t="s">
        <v>468</v>
      </c>
      <c r="D32" s="44">
        <v>463.45</v>
      </c>
      <c r="E32" s="35" t="s">
        <v>792</v>
      </c>
      <c r="F32" s="22"/>
      <c r="G32" s="17"/>
      <c r="H32" s="12" t="e">
        <v>#N/A</v>
      </c>
      <c r="I32" s="12" t="e">
        <v>#N/A</v>
      </c>
      <c r="J32" s="6" t="s">
        <v>208</v>
      </c>
      <c r="K32" s="6" t="s">
        <v>208</v>
      </c>
      <c r="L32" s="63"/>
    </row>
    <row r="33" spans="1:12" x14ac:dyDescent="0.25">
      <c r="A33" s="41" t="s">
        <v>248</v>
      </c>
      <c r="B33" s="27" t="s">
        <v>31</v>
      </c>
      <c r="C33" s="22" t="s">
        <v>287</v>
      </c>
      <c r="D33" s="44">
        <v>496</v>
      </c>
      <c r="E33" s="35" t="s">
        <v>792</v>
      </c>
      <c r="F33" s="22"/>
      <c r="G33" s="17"/>
      <c r="H33" s="12" t="e">
        <v>#N/A</v>
      </c>
      <c r="I33" s="12" t="e">
        <v>#N/A</v>
      </c>
      <c r="J33" s="6" t="s">
        <v>208</v>
      </c>
      <c r="K33" s="6" t="s">
        <v>208</v>
      </c>
      <c r="L33" s="63"/>
    </row>
    <row r="34" spans="1:12" ht="45" x14ac:dyDescent="0.25">
      <c r="A34" s="21" t="s">
        <v>497</v>
      </c>
      <c r="B34" s="21" t="s">
        <v>496</v>
      </c>
      <c r="C34" s="22" t="s">
        <v>498</v>
      </c>
      <c r="D34" s="44">
        <v>299</v>
      </c>
      <c r="E34" s="35" t="s">
        <v>792</v>
      </c>
      <c r="F34" s="22"/>
      <c r="G34" s="17"/>
      <c r="H34" s="12" t="e">
        <v>#N/A</v>
      </c>
      <c r="I34" s="12" t="e">
        <v>#N/A</v>
      </c>
      <c r="J34" s="6" t="s">
        <v>208</v>
      </c>
      <c r="K34" s="6" t="s">
        <v>208</v>
      </c>
      <c r="L34" s="63"/>
    </row>
    <row r="35" spans="1:12" ht="30" x14ac:dyDescent="0.25">
      <c r="A35" s="21">
        <v>70120</v>
      </c>
      <c r="B35" s="21" t="s">
        <v>496</v>
      </c>
      <c r="C35" s="22" t="s">
        <v>650</v>
      </c>
      <c r="D35" s="44">
        <v>499</v>
      </c>
      <c r="E35" s="35" t="s">
        <v>792</v>
      </c>
      <c r="F35" s="22"/>
      <c r="G35" s="17"/>
      <c r="H35" s="12" t="e">
        <v>#N/A</v>
      </c>
      <c r="I35" s="12" t="e">
        <v>#N/A</v>
      </c>
      <c r="J35" s="6" t="s">
        <v>208</v>
      </c>
      <c r="K35" s="6" t="s">
        <v>208</v>
      </c>
      <c r="L35" s="63"/>
    </row>
    <row r="36" spans="1:12" x14ac:dyDescent="0.25">
      <c r="A36" s="21">
        <v>80101</v>
      </c>
      <c r="B36" s="21" t="s">
        <v>496</v>
      </c>
      <c r="C36" s="22" t="s">
        <v>500</v>
      </c>
      <c r="D36" s="44">
        <v>9.9</v>
      </c>
      <c r="E36" s="35" t="s">
        <v>880</v>
      </c>
      <c r="F36" s="22"/>
      <c r="G36" s="17"/>
      <c r="H36" s="12" t="e">
        <v>#N/A</v>
      </c>
      <c r="I36" s="12" t="e">
        <v>#N/A</v>
      </c>
      <c r="J36" s="6" t="s">
        <v>299</v>
      </c>
      <c r="K36" s="6" t="s">
        <v>299</v>
      </c>
      <c r="L36" s="63"/>
    </row>
    <row r="37" spans="1:12" ht="30" x14ac:dyDescent="0.25">
      <c r="A37" s="21">
        <v>80203</v>
      </c>
      <c r="B37" s="21" t="s">
        <v>496</v>
      </c>
      <c r="C37" s="22" t="s">
        <v>649</v>
      </c>
      <c r="D37" s="44">
        <v>39</v>
      </c>
      <c r="E37" s="35" t="s">
        <v>880</v>
      </c>
      <c r="F37" s="22"/>
      <c r="G37" s="17"/>
      <c r="H37" s="12" t="e">
        <v>#N/A</v>
      </c>
      <c r="I37" s="12" t="e">
        <v>#N/A</v>
      </c>
      <c r="J37" s="6" t="s">
        <v>299</v>
      </c>
      <c r="K37" s="6" t="s">
        <v>299</v>
      </c>
      <c r="L37" s="63"/>
    </row>
    <row r="38" spans="1:12" ht="30" x14ac:dyDescent="0.25">
      <c r="A38" s="21">
        <v>80205</v>
      </c>
      <c r="B38" s="21" t="s">
        <v>496</v>
      </c>
      <c r="C38" s="42" t="s">
        <v>499</v>
      </c>
      <c r="D38" s="46">
        <v>39</v>
      </c>
      <c r="E38" s="35" t="s">
        <v>880</v>
      </c>
      <c r="F38" s="22"/>
      <c r="G38" s="17"/>
      <c r="H38" s="12" t="e">
        <v>#N/A</v>
      </c>
      <c r="I38" s="12" t="e">
        <v>#N/A</v>
      </c>
      <c r="J38" s="43" t="s">
        <v>299</v>
      </c>
      <c r="K38" s="43" t="s">
        <v>299</v>
      </c>
      <c r="L38" s="63"/>
    </row>
    <row r="39" spans="1:12" x14ac:dyDescent="0.25">
      <c r="A39" s="21" t="s">
        <v>331</v>
      </c>
      <c r="B39" s="21" t="s">
        <v>329</v>
      </c>
      <c r="C39" s="22" t="s">
        <v>332</v>
      </c>
      <c r="D39" s="44">
        <v>142.5</v>
      </c>
      <c r="E39" s="35" t="s">
        <v>880</v>
      </c>
      <c r="F39" s="22"/>
      <c r="G39" s="17"/>
      <c r="H39" s="12" t="e">
        <v>#N/A</v>
      </c>
      <c r="I39" s="12" t="e">
        <v>#N/A</v>
      </c>
      <c r="J39" s="6" t="s">
        <v>299</v>
      </c>
      <c r="K39" s="6" t="s">
        <v>299</v>
      </c>
      <c r="L39" s="63"/>
    </row>
    <row r="40" spans="1:12" x14ac:dyDescent="0.25">
      <c r="A40" s="21" t="s">
        <v>328</v>
      </c>
      <c r="B40" s="21" t="s">
        <v>329</v>
      </c>
      <c r="C40" s="42" t="s">
        <v>330</v>
      </c>
      <c r="D40" s="46">
        <v>1900</v>
      </c>
      <c r="E40" s="35" t="s">
        <v>792</v>
      </c>
      <c r="F40" s="22"/>
      <c r="G40" s="17"/>
      <c r="H40" s="12" t="e">
        <v>#N/A</v>
      </c>
      <c r="I40" s="12" t="e">
        <v>#N/A</v>
      </c>
      <c r="J40" s="43" t="s">
        <v>208</v>
      </c>
      <c r="K40" s="43" t="s">
        <v>208</v>
      </c>
      <c r="L40" s="63"/>
    </row>
    <row r="41" spans="1:12" ht="30" x14ac:dyDescent="0.25">
      <c r="A41" s="21" t="s">
        <v>779</v>
      </c>
      <c r="B41" s="27" t="s">
        <v>18</v>
      </c>
      <c r="C41" s="42" t="s">
        <v>780</v>
      </c>
      <c r="D41" s="46">
        <v>10949.27</v>
      </c>
      <c r="E41" s="35" t="s">
        <v>792</v>
      </c>
      <c r="F41" s="22" t="s">
        <v>68</v>
      </c>
      <c r="G41" s="17" t="s">
        <v>106</v>
      </c>
      <c r="H41" s="12" t="s">
        <v>138</v>
      </c>
      <c r="I41" s="12" t="s">
        <v>193</v>
      </c>
      <c r="J41" s="43" t="s">
        <v>208</v>
      </c>
      <c r="K41" s="43" t="s">
        <v>208</v>
      </c>
      <c r="L41" s="63"/>
    </row>
    <row r="42" spans="1:12" ht="30" x14ac:dyDescent="0.25">
      <c r="A42" s="41" t="s">
        <v>222</v>
      </c>
      <c r="B42" s="27" t="s">
        <v>18</v>
      </c>
      <c r="C42" s="22" t="s">
        <v>262</v>
      </c>
      <c r="D42" s="44">
        <v>11840</v>
      </c>
      <c r="E42" s="35" t="s">
        <v>792</v>
      </c>
      <c r="F42" s="22" t="s">
        <v>68</v>
      </c>
      <c r="G42" s="17" t="s">
        <v>106</v>
      </c>
      <c r="H42" s="12" t="s">
        <v>138</v>
      </c>
      <c r="I42" s="12" t="s">
        <v>193</v>
      </c>
      <c r="J42" s="43" t="s">
        <v>208</v>
      </c>
      <c r="K42" s="43" t="s">
        <v>208</v>
      </c>
      <c r="L42" s="63"/>
    </row>
    <row r="43" spans="1:12" ht="30" x14ac:dyDescent="0.25">
      <c r="A43" s="21" t="s">
        <v>781</v>
      </c>
      <c r="B43" s="27" t="s">
        <v>18</v>
      </c>
      <c r="C43" s="22" t="s">
        <v>782</v>
      </c>
      <c r="D43" s="44">
        <v>2774</v>
      </c>
      <c r="E43" s="35" t="s">
        <v>792</v>
      </c>
      <c r="F43" s="22" t="s">
        <v>68</v>
      </c>
      <c r="G43" s="17" t="s">
        <v>106</v>
      </c>
      <c r="H43" s="12" t="s">
        <v>138</v>
      </c>
      <c r="I43" s="12" t="s">
        <v>193</v>
      </c>
      <c r="J43" s="6" t="s">
        <v>208</v>
      </c>
      <c r="K43" s="6" t="s">
        <v>208</v>
      </c>
      <c r="L43" s="89"/>
    </row>
    <row r="44" spans="1:12" ht="30" x14ac:dyDescent="0.25">
      <c r="A44" s="21" t="s">
        <v>783</v>
      </c>
      <c r="B44" s="27" t="s">
        <v>18</v>
      </c>
      <c r="C44" s="22" t="s">
        <v>784</v>
      </c>
      <c r="D44" s="44">
        <v>219</v>
      </c>
      <c r="E44" s="35" t="s">
        <v>880</v>
      </c>
      <c r="F44" s="22" t="s">
        <v>68</v>
      </c>
      <c r="G44" s="17" t="s">
        <v>106</v>
      </c>
      <c r="H44" s="12" t="s">
        <v>138</v>
      </c>
      <c r="I44" s="12" t="s">
        <v>193</v>
      </c>
      <c r="J44" s="43" t="s">
        <v>299</v>
      </c>
      <c r="K44" s="43" t="s">
        <v>299</v>
      </c>
      <c r="L44" s="89"/>
    </row>
    <row r="45" spans="1:12" ht="30" x14ac:dyDescent="0.25">
      <c r="A45" s="21" t="s">
        <v>307</v>
      </c>
      <c r="B45" s="27" t="s">
        <v>18</v>
      </c>
      <c r="C45" s="22" t="s">
        <v>308</v>
      </c>
      <c r="D45" s="44">
        <v>1295</v>
      </c>
      <c r="E45" s="35" t="s">
        <v>792</v>
      </c>
      <c r="F45" s="22" t="s">
        <v>68</v>
      </c>
      <c r="G45" s="17" t="s">
        <v>106</v>
      </c>
      <c r="H45" s="12" t="s">
        <v>138</v>
      </c>
      <c r="I45" s="12" t="s">
        <v>193</v>
      </c>
      <c r="J45" s="43" t="s">
        <v>208</v>
      </c>
      <c r="K45" s="43" t="s">
        <v>208</v>
      </c>
      <c r="L45" s="63"/>
    </row>
    <row r="46" spans="1:12" ht="45" x14ac:dyDescent="0.25">
      <c r="A46" s="21" t="s">
        <v>481</v>
      </c>
      <c r="B46" s="21" t="s">
        <v>456</v>
      </c>
      <c r="C46" s="22" t="s">
        <v>482</v>
      </c>
      <c r="D46" s="44">
        <v>118.67</v>
      </c>
      <c r="E46" s="35" t="s">
        <v>880</v>
      </c>
      <c r="F46" s="22"/>
      <c r="G46" s="17"/>
      <c r="H46" s="12" t="e">
        <v>#N/A</v>
      </c>
      <c r="I46" s="12" t="e">
        <v>#N/A</v>
      </c>
      <c r="J46" s="43" t="s">
        <v>299</v>
      </c>
      <c r="K46" s="43" t="s">
        <v>299</v>
      </c>
      <c r="L46" s="89"/>
    </row>
    <row r="47" spans="1:12" ht="30" x14ac:dyDescent="0.25">
      <c r="A47" s="41" t="s">
        <v>230</v>
      </c>
      <c r="B47" s="27" t="s">
        <v>220</v>
      </c>
      <c r="C47" s="22" t="s">
        <v>269</v>
      </c>
      <c r="D47" s="44">
        <v>455</v>
      </c>
      <c r="E47" s="35" t="s">
        <v>792</v>
      </c>
      <c r="F47" s="22" t="s">
        <v>64</v>
      </c>
      <c r="G47" s="17" t="s">
        <v>84</v>
      </c>
      <c r="H47" s="12" t="s">
        <v>143</v>
      </c>
      <c r="I47" s="12" t="s">
        <v>171</v>
      </c>
      <c r="J47" s="43" t="s">
        <v>208</v>
      </c>
      <c r="K47" s="43" t="s">
        <v>208</v>
      </c>
      <c r="L47" s="89"/>
    </row>
    <row r="48" spans="1:12" ht="30" x14ac:dyDescent="0.25">
      <c r="A48" s="41" t="s">
        <v>231</v>
      </c>
      <c r="B48" s="27" t="s">
        <v>220</v>
      </c>
      <c r="C48" s="22" t="s">
        <v>270</v>
      </c>
      <c r="D48" s="44">
        <v>189.8</v>
      </c>
      <c r="E48" s="35" t="s">
        <v>880</v>
      </c>
      <c r="F48" s="22" t="s">
        <v>64</v>
      </c>
      <c r="G48" s="17" t="s">
        <v>84</v>
      </c>
      <c r="H48" s="12" t="s">
        <v>143</v>
      </c>
      <c r="I48" s="12" t="s">
        <v>171</v>
      </c>
      <c r="J48" s="6" t="s">
        <v>299</v>
      </c>
      <c r="K48" s="6" t="s">
        <v>299</v>
      </c>
      <c r="L48" s="63"/>
    </row>
    <row r="49" spans="1:12" ht="30" x14ac:dyDescent="0.25">
      <c r="A49" s="21" t="s">
        <v>349</v>
      </c>
      <c r="B49" s="27" t="s">
        <v>220</v>
      </c>
      <c r="C49" s="22" t="s">
        <v>353</v>
      </c>
      <c r="D49" s="44">
        <v>1033.5</v>
      </c>
      <c r="E49" s="35" t="s">
        <v>792</v>
      </c>
      <c r="F49" s="22"/>
      <c r="G49" s="17"/>
      <c r="H49" s="12" t="e">
        <v>#N/A</v>
      </c>
      <c r="I49" s="12" t="e">
        <v>#N/A</v>
      </c>
      <c r="J49" s="6" t="s">
        <v>208</v>
      </c>
      <c r="K49" s="6" t="s">
        <v>208</v>
      </c>
      <c r="L49" s="63" t="s">
        <v>347</v>
      </c>
    </row>
    <row r="50" spans="1:12" x14ac:dyDescent="0.25">
      <c r="A50" s="21" t="s">
        <v>701</v>
      </c>
      <c r="B50" s="27" t="s">
        <v>220</v>
      </c>
      <c r="C50" s="22" t="s">
        <v>702</v>
      </c>
      <c r="D50" s="44">
        <v>533</v>
      </c>
      <c r="E50" s="35" t="s">
        <v>792</v>
      </c>
      <c r="F50" s="22"/>
      <c r="G50" s="17"/>
      <c r="H50" s="12" t="e">
        <v>#N/A</v>
      </c>
      <c r="I50" s="12" t="e">
        <v>#N/A</v>
      </c>
      <c r="J50" s="6" t="s">
        <v>208</v>
      </c>
      <c r="K50" s="6" t="s">
        <v>208</v>
      </c>
      <c r="L50" s="63" t="s">
        <v>344</v>
      </c>
    </row>
    <row r="51" spans="1:12" ht="30" x14ac:dyDescent="0.25">
      <c r="A51" s="21" t="s">
        <v>347</v>
      </c>
      <c r="B51" s="27" t="s">
        <v>220</v>
      </c>
      <c r="C51" s="22" t="s">
        <v>351</v>
      </c>
      <c r="D51" s="44">
        <v>487.5</v>
      </c>
      <c r="E51" s="35" t="s">
        <v>792</v>
      </c>
      <c r="F51" s="22"/>
      <c r="G51" s="17"/>
      <c r="H51" s="12" t="e">
        <v>#N/A</v>
      </c>
      <c r="I51" s="12" t="e">
        <v>#N/A</v>
      </c>
      <c r="J51" s="6" t="s">
        <v>208</v>
      </c>
      <c r="K51" s="6" t="s">
        <v>208</v>
      </c>
      <c r="L51" s="63" t="s">
        <v>344</v>
      </c>
    </row>
    <row r="52" spans="1:12" ht="45" x14ac:dyDescent="0.25">
      <c r="A52" s="21" t="s">
        <v>344</v>
      </c>
      <c r="B52" s="27" t="s">
        <v>220</v>
      </c>
      <c r="C52" s="22" t="s">
        <v>345</v>
      </c>
      <c r="D52" s="44">
        <v>4550</v>
      </c>
      <c r="E52" s="35" t="s">
        <v>792</v>
      </c>
      <c r="F52" s="22"/>
      <c r="G52" s="17"/>
      <c r="H52" s="12" t="e">
        <v>#N/A</v>
      </c>
      <c r="I52" s="12" t="e">
        <v>#N/A</v>
      </c>
      <c r="J52" s="6" t="s">
        <v>208</v>
      </c>
      <c r="K52" s="6" t="s">
        <v>208</v>
      </c>
      <c r="L52" s="63"/>
    </row>
    <row r="53" spans="1:12" x14ac:dyDescent="0.25">
      <c r="A53" s="21" t="s">
        <v>346</v>
      </c>
      <c r="B53" s="27" t="s">
        <v>220</v>
      </c>
      <c r="C53" s="22" t="s">
        <v>350</v>
      </c>
      <c r="D53" s="44">
        <v>227.5</v>
      </c>
      <c r="E53" s="35" t="s">
        <v>880</v>
      </c>
      <c r="F53" s="22"/>
      <c r="G53" s="17"/>
      <c r="H53" s="12" t="e">
        <v>#N/A</v>
      </c>
      <c r="I53" s="12" t="e">
        <v>#N/A</v>
      </c>
      <c r="J53" s="6" t="s">
        <v>208</v>
      </c>
      <c r="K53" s="6" t="s">
        <v>487</v>
      </c>
      <c r="L53" s="63" t="s">
        <v>344</v>
      </c>
    </row>
    <row r="54" spans="1:12" x14ac:dyDescent="0.25">
      <c r="A54" s="21" t="s">
        <v>348</v>
      </c>
      <c r="B54" s="27" t="s">
        <v>220</v>
      </c>
      <c r="C54" s="22" t="s">
        <v>352</v>
      </c>
      <c r="D54" s="44">
        <v>193.7</v>
      </c>
      <c r="E54" s="35" t="s">
        <v>880</v>
      </c>
      <c r="F54" s="22"/>
      <c r="G54" s="17"/>
      <c r="H54" s="12" t="e">
        <v>#N/A</v>
      </c>
      <c r="I54" s="12" t="e">
        <v>#N/A</v>
      </c>
      <c r="J54" s="6" t="s">
        <v>208</v>
      </c>
      <c r="K54" s="6" t="s">
        <v>487</v>
      </c>
      <c r="L54" s="63" t="s">
        <v>344</v>
      </c>
    </row>
    <row r="55" spans="1:12" ht="60" x14ac:dyDescent="0.25">
      <c r="A55" s="21" t="s">
        <v>479</v>
      </c>
      <c r="B55" s="27" t="s">
        <v>220</v>
      </c>
      <c r="C55" s="22" t="s">
        <v>480</v>
      </c>
      <c r="D55" s="44">
        <v>2651.76</v>
      </c>
      <c r="E55" s="35" t="s">
        <v>792</v>
      </c>
      <c r="F55" s="22"/>
      <c r="G55" s="17"/>
      <c r="H55" s="12" t="e">
        <v>#N/A</v>
      </c>
      <c r="I55" s="12" t="e">
        <v>#N/A</v>
      </c>
      <c r="J55" s="6" t="s">
        <v>208</v>
      </c>
      <c r="K55" s="6" t="s">
        <v>208</v>
      </c>
      <c r="L55" s="63"/>
    </row>
    <row r="56" spans="1:12" x14ac:dyDescent="0.25">
      <c r="A56" s="34" t="s">
        <v>643</v>
      </c>
      <c r="B56" s="21" t="s">
        <v>24</v>
      </c>
      <c r="C56" s="29" t="s">
        <v>644</v>
      </c>
      <c r="E56" s="35" t="s">
        <v>880</v>
      </c>
      <c r="H56" s="12" t="e">
        <v>#N/A</v>
      </c>
      <c r="I56" s="12" t="e">
        <v>#N/A</v>
      </c>
      <c r="J56" s="31" t="s">
        <v>299</v>
      </c>
      <c r="K56" s="31" t="s">
        <v>299</v>
      </c>
    </row>
    <row r="57" spans="1:12" x14ac:dyDescent="0.25">
      <c r="A57" s="34" t="s">
        <v>641</v>
      </c>
      <c r="B57" s="21" t="s">
        <v>24</v>
      </c>
      <c r="C57" s="29" t="s">
        <v>642</v>
      </c>
      <c r="E57" s="35" t="s">
        <v>880</v>
      </c>
      <c r="H57" s="12" t="e">
        <v>#N/A</v>
      </c>
      <c r="I57" s="12" t="e">
        <v>#N/A</v>
      </c>
      <c r="J57" s="31" t="s">
        <v>299</v>
      </c>
      <c r="K57" s="31" t="s">
        <v>299</v>
      </c>
    </row>
    <row r="58" spans="1:12" x14ac:dyDescent="0.25">
      <c r="A58" s="34" t="s">
        <v>682</v>
      </c>
      <c r="B58" s="21" t="s">
        <v>24</v>
      </c>
      <c r="C58" s="29" t="s">
        <v>683</v>
      </c>
      <c r="E58" s="35" t="s">
        <v>880</v>
      </c>
      <c r="H58" s="12" t="e">
        <v>#N/A</v>
      </c>
      <c r="I58" s="12" t="e">
        <v>#N/A</v>
      </c>
      <c r="J58" s="51" t="s">
        <v>299</v>
      </c>
      <c r="K58" s="51" t="s">
        <v>299</v>
      </c>
    </row>
    <row r="59" spans="1:12" x14ac:dyDescent="0.25">
      <c r="A59" s="34" t="s">
        <v>639</v>
      </c>
      <c r="B59" s="21" t="s">
        <v>24</v>
      </c>
      <c r="C59" s="29" t="s">
        <v>640</v>
      </c>
      <c r="E59" s="35" t="s">
        <v>880</v>
      </c>
      <c r="H59" s="12" t="e">
        <v>#N/A</v>
      </c>
      <c r="I59" s="12" t="e">
        <v>#N/A</v>
      </c>
      <c r="J59" s="31" t="s">
        <v>299</v>
      </c>
      <c r="K59" s="31" t="s">
        <v>299</v>
      </c>
    </row>
    <row r="60" spans="1:12" x14ac:dyDescent="0.25">
      <c r="A60" s="34" t="s">
        <v>645</v>
      </c>
      <c r="B60" s="21" t="s">
        <v>24</v>
      </c>
      <c r="C60" s="29" t="s">
        <v>646</v>
      </c>
      <c r="E60" s="35" t="s">
        <v>880</v>
      </c>
      <c r="H60" s="12" t="e">
        <v>#N/A</v>
      </c>
      <c r="I60" s="12" t="e">
        <v>#N/A</v>
      </c>
      <c r="J60" s="31" t="s">
        <v>299</v>
      </c>
      <c r="K60" s="31" t="s">
        <v>299</v>
      </c>
    </row>
    <row r="61" spans="1:12" ht="30" x14ac:dyDescent="0.25">
      <c r="A61" s="34" t="s">
        <v>551</v>
      </c>
      <c r="B61" s="21" t="s">
        <v>24</v>
      </c>
      <c r="C61" s="29" t="s">
        <v>552</v>
      </c>
      <c r="D61" s="47">
        <v>83.34</v>
      </c>
      <c r="E61" s="35" t="s">
        <v>880</v>
      </c>
      <c r="H61" s="12" t="e">
        <v>#N/A</v>
      </c>
      <c r="I61" s="12" t="e">
        <v>#N/A</v>
      </c>
      <c r="J61" s="31" t="s">
        <v>299</v>
      </c>
      <c r="K61" s="31" t="s">
        <v>299</v>
      </c>
    </row>
    <row r="62" spans="1:12" x14ac:dyDescent="0.25">
      <c r="A62" s="34" t="s">
        <v>673</v>
      </c>
      <c r="B62" s="21" t="s">
        <v>24</v>
      </c>
      <c r="C62" s="29" t="s">
        <v>674</v>
      </c>
      <c r="E62" s="35" t="s">
        <v>880</v>
      </c>
      <c r="H62" s="12" t="e">
        <v>#N/A</v>
      </c>
      <c r="I62" s="12" t="e">
        <v>#N/A</v>
      </c>
      <c r="J62" s="31" t="s">
        <v>299</v>
      </c>
      <c r="K62" s="31" t="s">
        <v>299</v>
      </c>
    </row>
    <row r="63" spans="1:12" ht="30" x14ac:dyDescent="0.25">
      <c r="A63" s="34" t="s">
        <v>651</v>
      </c>
      <c r="B63" s="17" t="s">
        <v>11</v>
      </c>
      <c r="C63" s="22" t="s">
        <v>652</v>
      </c>
      <c r="D63" s="59">
        <v>85.5</v>
      </c>
      <c r="E63" s="35" t="s">
        <v>880</v>
      </c>
      <c r="H63" s="12" t="e">
        <v>#N/A</v>
      </c>
      <c r="I63" s="12" t="e">
        <v>#N/A</v>
      </c>
      <c r="J63" s="6" t="s">
        <v>208</v>
      </c>
      <c r="K63" s="6" t="s">
        <v>208</v>
      </c>
    </row>
    <row r="64" spans="1:12" ht="30" x14ac:dyDescent="0.25">
      <c r="A64" s="34" t="s">
        <v>757</v>
      </c>
      <c r="B64" s="17" t="s">
        <v>11</v>
      </c>
      <c r="C64" s="56" t="s">
        <v>652</v>
      </c>
      <c r="D64" s="47">
        <v>84.55</v>
      </c>
      <c r="E64" s="35" t="s">
        <v>880</v>
      </c>
      <c r="H64" s="12" t="e">
        <v>#N/A</v>
      </c>
      <c r="I64" s="12" t="e">
        <v>#N/A</v>
      </c>
      <c r="J64" s="6" t="s">
        <v>299</v>
      </c>
      <c r="K64" s="6" t="s">
        <v>299</v>
      </c>
    </row>
    <row r="65" spans="1:12" ht="30" x14ac:dyDescent="0.25">
      <c r="A65" s="34" t="s">
        <v>376</v>
      </c>
      <c r="B65" s="17" t="s">
        <v>11</v>
      </c>
      <c r="C65" s="29" t="s">
        <v>380</v>
      </c>
      <c r="D65" s="47">
        <v>85.5</v>
      </c>
      <c r="E65" s="35" t="s">
        <v>880</v>
      </c>
      <c r="H65" s="12" t="e">
        <v>#N/A</v>
      </c>
      <c r="I65" s="12" t="e">
        <v>#N/A</v>
      </c>
      <c r="J65" s="6" t="s">
        <v>299</v>
      </c>
      <c r="K65" s="6" t="s">
        <v>299</v>
      </c>
    </row>
    <row r="66" spans="1:12" ht="30" x14ac:dyDescent="0.25">
      <c r="A66" s="34" t="s">
        <v>755</v>
      </c>
      <c r="B66" s="17" t="s">
        <v>11</v>
      </c>
      <c r="C66" s="29" t="s">
        <v>756</v>
      </c>
      <c r="D66" s="47">
        <v>84.55</v>
      </c>
      <c r="E66" s="35" t="s">
        <v>880</v>
      </c>
      <c r="H66" s="12" t="e">
        <v>#N/A</v>
      </c>
      <c r="I66" s="12" t="e">
        <v>#N/A</v>
      </c>
      <c r="J66" s="6" t="s">
        <v>299</v>
      </c>
      <c r="K66" s="6" t="s">
        <v>299</v>
      </c>
    </row>
    <row r="67" spans="1:12" ht="30" x14ac:dyDescent="0.25">
      <c r="A67" s="34" t="s">
        <v>375</v>
      </c>
      <c r="B67" s="17" t="s">
        <v>11</v>
      </c>
      <c r="C67" s="29" t="s">
        <v>379</v>
      </c>
      <c r="D67" s="47">
        <v>182.52</v>
      </c>
      <c r="E67" s="35" t="s">
        <v>880</v>
      </c>
      <c r="H67" s="12" t="e">
        <v>#N/A</v>
      </c>
      <c r="I67" s="12" t="e">
        <v>#N/A</v>
      </c>
      <c r="J67" s="6" t="s">
        <v>299</v>
      </c>
      <c r="K67" s="6" t="s">
        <v>299</v>
      </c>
    </row>
    <row r="68" spans="1:12" ht="30" x14ac:dyDescent="0.25">
      <c r="A68" s="34" t="s">
        <v>374</v>
      </c>
      <c r="B68" s="17" t="s">
        <v>11</v>
      </c>
      <c r="C68" s="29" t="s">
        <v>378</v>
      </c>
      <c r="D68" s="47">
        <v>459</v>
      </c>
      <c r="E68" s="35" t="s">
        <v>792</v>
      </c>
      <c r="H68" s="12" t="e">
        <v>#N/A</v>
      </c>
      <c r="I68" s="12" t="e">
        <v>#N/A</v>
      </c>
      <c r="J68" s="6" t="s">
        <v>208</v>
      </c>
      <c r="K68" s="6" t="s">
        <v>208</v>
      </c>
    </row>
    <row r="69" spans="1:12" ht="30" x14ac:dyDescent="0.25">
      <c r="A69" s="83" t="s">
        <v>753</v>
      </c>
      <c r="B69" s="17" t="s">
        <v>11</v>
      </c>
      <c r="C69" s="54" t="s">
        <v>754</v>
      </c>
      <c r="D69" s="87">
        <v>1377</v>
      </c>
      <c r="E69" s="35" t="s">
        <v>792</v>
      </c>
      <c r="F69" s="54"/>
      <c r="G69" s="55"/>
      <c r="H69" s="12" t="e">
        <v>#N/A</v>
      </c>
      <c r="I69" s="12" t="e">
        <v>#N/A</v>
      </c>
      <c r="J69" s="6" t="s">
        <v>208</v>
      </c>
      <c r="K69" s="6" t="s">
        <v>208</v>
      </c>
      <c r="L69" s="65"/>
    </row>
    <row r="70" spans="1:12" ht="30" x14ac:dyDescent="0.25">
      <c r="A70" s="21" t="s">
        <v>751</v>
      </c>
      <c r="B70" s="17" t="s">
        <v>11</v>
      </c>
      <c r="C70" s="22" t="s">
        <v>752</v>
      </c>
      <c r="D70" s="44">
        <v>729</v>
      </c>
      <c r="E70" s="35" t="s">
        <v>792</v>
      </c>
      <c r="F70" s="22"/>
      <c r="G70" s="17"/>
      <c r="H70" s="12" t="e">
        <v>#N/A</v>
      </c>
      <c r="I70" s="12" t="e">
        <v>#N/A</v>
      </c>
      <c r="J70" s="6" t="s">
        <v>208</v>
      </c>
      <c r="K70" s="6" t="s">
        <v>208</v>
      </c>
      <c r="L70" s="60"/>
    </row>
    <row r="71" spans="1:12" ht="30" x14ac:dyDescent="0.25">
      <c r="A71" s="69" t="s">
        <v>373</v>
      </c>
      <c r="B71" s="17" t="s">
        <v>11</v>
      </c>
      <c r="C71" s="56" t="s">
        <v>377</v>
      </c>
      <c r="D71" s="71">
        <v>1377</v>
      </c>
      <c r="E71" s="35" t="s">
        <v>792</v>
      </c>
      <c r="F71" s="56"/>
      <c r="G71" s="57"/>
      <c r="H71" s="12" t="e">
        <v>#N/A</v>
      </c>
      <c r="I71" s="12" t="e">
        <v>#N/A</v>
      </c>
      <c r="J71" s="6" t="s">
        <v>208</v>
      </c>
      <c r="K71" s="6" t="s">
        <v>208</v>
      </c>
      <c r="L71" s="66"/>
    </row>
    <row r="72" spans="1:12" x14ac:dyDescent="0.25">
      <c r="A72" s="34" t="s">
        <v>411</v>
      </c>
      <c r="B72" s="21" t="s">
        <v>4</v>
      </c>
      <c r="C72" s="29" t="s">
        <v>424</v>
      </c>
      <c r="D72" s="47">
        <v>1914.63</v>
      </c>
      <c r="E72" s="35" t="s">
        <v>792</v>
      </c>
      <c r="H72" s="12" t="e">
        <v>#N/A</v>
      </c>
      <c r="I72" s="12" t="e">
        <v>#N/A</v>
      </c>
      <c r="J72" s="6" t="s">
        <v>208</v>
      </c>
      <c r="K72" s="6" t="s">
        <v>208</v>
      </c>
    </row>
    <row r="73" spans="1:12" x14ac:dyDescent="0.25">
      <c r="A73" s="34" t="s">
        <v>656</v>
      </c>
      <c r="B73" s="21" t="s">
        <v>4</v>
      </c>
      <c r="C73" s="29" t="s">
        <v>657</v>
      </c>
      <c r="D73" s="47">
        <v>295.33999999999997</v>
      </c>
      <c r="E73" s="35" t="s">
        <v>880</v>
      </c>
      <c r="H73" s="12" t="e">
        <v>#N/A</v>
      </c>
      <c r="I73" s="12" t="e">
        <v>#N/A</v>
      </c>
      <c r="J73" s="43" t="s">
        <v>299</v>
      </c>
      <c r="K73" s="43" t="s">
        <v>299</v>
      </c>
    </row>
    <row r="74" spans="1:12" x14ac:dyDescent="0.25">
      <c r="A74" s="34" t="s">
        <v>414</v>
      </c>
      <c r="B74" s="21" t="s">
        <v>4</v>
      </c>
      <c r="C74" s="29" t="s">
        <v>427</v>
      </c>
      <c r="D74" s="47">
        <v>230.45</v>
      </c>
      <c r="E74" s="35" t="s">
        <v>880</v>
      </c>
      <c r="H74" s="12" t="e">
        <v>#N/A</v>
      </c>
      <c r="I74" s="12" t="e">
        <v>#N/A</v>
      </c>
      <c r="J74" s="6" t="s">
        <v>299</v>
      </c>
      <c r="K74" s="6" t="s">
        <v>299</v>
      </c>
    </row>
    <row r="75" spans="1:12" x14ac:dyDescent="0.25">
      <c r="A75" s="34" t="s">
        <v>422</v>
      </c>
      <c r="B75" s="21" t="s">
        <v>4</v>
      </c>
      <c r="C75" s="29" t="s">
        <v>435</v>
      </c>
      <c r="D75" s="47">
        <v>713.98</v>
      </c>
      <c r="E75" s="35" t="s">
        <v>792</v>
      </c>
      <c r="H75" s="12" t="e">
        <v>#N/A</v>
      </c>
      <c r="I75" s="12" t="e">
        <v>#N/A</v>
      </c>
      <c r="J75" s="6" t="s">
        <v>208</v>
      </c>
      <c r="K75" s="6" t="s">
        <v>208</v>
      </c>
    </row>
    <row r="76" spans="1:12" x14ac:dyDescent="0.25">
      <c r="A76" s="34" t="s">
        <v>421</v>
      </c>
      <c r="B76" s="21" t="s">
        <v>4</v>
      </c>
      <c r="C76" s="29" t="s">
        <v>434</v>
      </c>
      <c r="D76" s="47">
        <v>170.73</v>
      </c>
      <c r="E76" s="35" t="s">
        <v>880</v>
      </c>
      <c r="H76" s="12" t="e">
        <v>#N/A</v>
      </c>
      <c r="I76" s="12" t="e">
        <v>#N/A</v>
      </c>
      <c r="J76" s="6" t="s">
        <v>299</v>
      </c>
      <c r="K76" s="6" t="s">
        <v>299</v>
      </c>
    </row>
    <row r="77" spans="1:12" x14ac:dyDescent="0.25">
      <c r="A77" s="34" t="s">
        <v>658</v>
      </c>
      <c r="B77" s="21" t="s">
        <v>4</v>
      </c>
      <c r="C77" s="29" t="s">
        <v>659</v>
      </c>
      <c r="E77" s="35" t="s">
        <v>880</v>
      </c>
      <c r="H77" s="12" t="e">
        <v>#N/A</v>
      </c>
      <c r="I77" s="12" t="e">
        <v>#N/A</v>
      </c>
      <c r="J77" s="31" t="s">
        <v>299</v>
      </c>
      <c r="K77" s="31" t="s">
        <v>299</v>
      </c>
    </row>
    <row r="78" spans="1:12" x14ac:dyDescent="0.25">
      <c r="A78" s="34" t="s">
        <v>660</v>
      </c>
      <c r="B78" s="21" t="s">
        <v>4</v>
      </c>
      <c r="C78" s="29" t="s">
        <v>661</v>
      </c>
      <c r="E78" s="35" t="s">
        <v>880</v>
      </c>
      <c r="H78" s="12" t="e">
        <v>#N/A</v>
      </c>
      <c r="I78" s="12" t="e">
        <v>#N/A</v>
      </c>
      <c r="J78" s="31" t="s">
        <v>299</v>
      </c>
      <c r="K78" s="31" t="s">
        <v>299</v>
      </c>
    </row>
    <row r="79" spans="1:12" x14ac:dyDescent="0.25">
      <c r="A79" s="34" t="s">
        <v>412</v>
      </c>
      <c r="B79" s="21" t="s">
        <v>4</v>
      </c>
      <c r="C79" s="29" t="s">
        <v>425</v>
      </c>
      <c r="D79" s="47">
        <v>910.04</v>
      </c>
      <c r="E79" s="35" t="s">
        <v>792</v>
      </c>
      <c r="H79" s="12" t="e">
        <v>#N/A</v>
      </c>
      <c r="I79" s="12" t="e">
        <v>#N/A</v>
      </c>
      <c r="J79" s="51" t="s">
        <v>208</v>
      </c>
      <c r="K79" s="51" t="s">
        <v>208</v>
      </c>
    </row>
    <row r="80" spans="1:12" x14ac:dyDescent="0.25">
      <c r="A80" s="34" t="s">
        <v>542</v>
      </c>
      <c r="B80" s="21" t="s">
        <v>4</v>
      </c>
      <c r="C80" s="29" t="s">
        <v>543</v>
      </c>
      <c r="D80" s="47">
        <v>83.16</v>
      </c>
      <c r="E80" s="35" t="s">
        <v>880</v>
      </c>
      <c r="H80" s="12" t="e">
        <v>#N/A</v>
      </c>
      <c r="I80" s="12" t="e">
        <v>#N/A</v>
      </c>
      <c r="J80" s="31" t="s">
        <v>299</v>
      </c>
      <c r="K80" s="31" t="s">
        <v>299</v>
      </c>
    </row>
    <row r="81" spans="1:11" x14ac:dyDescent="0.25">
      <c r="A81" s="34" t="s">
        <v>413</v>
      </c>
      <c r="B81" s="21" t="s">
        <v>4</v>
      </c>
      <c r="C81" s="29" t="s">
        <v>426</v>
      </c>
      <c r="D81" s="47">
        <v>80.510000000000005</v>
      </c>
      <c r="E81" s="35" t="s">
        <v>880</v>
      </c>
      <c r="H81" s="12" t="e">
        <v>#N/A</v>
      </c>
      <c r="I81" s="12" t="e">
        <v>#N/A</v>
      </c>
      <c r="J81" s="31" t="s">
        <v>299</v>
      </c>
      <c r="K81" s="31" t="s">
        <v>299</v>
      </c>
    </row>
    <row r="82" spans="1:11" x14ac:dyDescent="0.25">
      <c r="A82" s="34" t="s">
        <v>415</v>
      </c>
      <c r="B82" s="21" t="s">
        <v>4</v>
      </c>
      <c r="C82" s="29" t="s">
        <v>428</v>
      </c>
      <c r="D82" s="47">
        <v>1115.0999999999999</v>
      </c>
      <c r="E82" s="35" t="s">
        <v>792</v>
      </c>
      <c r="H82" s="12" t="e">
        <v>#N/A</v>
      </c>
      <c r="I82" s="12" t="e">
        <v>#N/A</v>
      </c>
      <c r="J82" s="51" t="s">
        <v>208</v>
      </c>
      <c r="K82" s="51" t="s">
        <v>208</v>
      </c>
    </row>
    <row r="83" spans="1:11" x14ac:dyDescent="0.25">
      <c r="A83" s="34" t="s">
        <v>416</v>
      </c>
      <c r="B83" s="21" t="s">
        <v>4</v>
      </c>
      <c r="C83" s="49" t="s">
        <v>429</v>
      </c>
      <c r="D83" s="50">
        <v>414.79</v>
      </c>
      <c r="E83" s="35" t="s">
        <v>880</v>
      </c>
      <c r="H83" s="12" t="e">
        <v>#N/A</v>
      </c>
      <c r="I83" s="12" t="e">
        <v>#N/A</v>
      </c>
      <c r="J83" s="43" t="s">
        <v>208</v>
      </c>
      <c r="K83" s="43" t="s">
        <v>208</v>
      </c>
    </row>
    <row r="84" spans="1:11" x14ac:dyDescent="0.25">
      <c r="A84" s="34" t="s">
        <v>417</v>
      </c>
      <c r="B84" s="21" t="s">
        <v>4</v>
      </c>
      <c r="C84" s="29" t="s">
        <v>430</v>
      </c>
      <c r="D84" s="47">
        <v>822.4</v>
      </c>
      <c r="E84" s="35" t="s">
        <v>792</v>
      </c>
      <c r="H84" s="12" t="e">
        <v>#N/A</v>
      </c>
      <c r="I84" s="12" t="e">
        <v>#N/A</v>
      </c>
      <c r="J84" s="43" t="s">
        <v>208</v>
      </c>
      <c r="K84" s="43" t="s">
        <v>208</v>
      </c>
    </row>
    <row r="85" spans="1:11" ht="30" x14ac:dyDescent="0.25">
      <c r="A85" s="34" t="s">
        <v>407</v>
      </c>
      <c r="B85" s="21" t="s">
        <v>4</v>
      </c>
      <c r="C85" s="49" t="s">
        <v>408</v>
      </c>
      <c r="D85" s="50">
        <v>47.17</v>
      </c>
      <c r="E85" s="35" t="s">
        <v>880</v>
      </c>
      <c r="H85" s="12" t="e">
        <v>#N/A</v>
      </c>
      <c r="I85" s="12" t="e">
        <v>#N/A</v>
      </c>
      <c r="J85" s="43" t="s">
        <v>299</v>
      </c>
      <c r="K85" s="43" t="s">
        <v>299</v>
      </c>
    </row>
    <row r="86" spans="1:11" x14ac:dyDescent="0.25">
      <c r="A86" s="34" t="s">
        <v>419</v>
      </c>
      <c r="B86" s="21" t="s">
        <v>4</v>
      </c>
      <c r="C86" s="29" t="s">
        <v>432</v>
      </c>
      <c r="D86" s="47">
        <v>144.77000000000001</v>
      </c>
      <c r="E86" s="35" t="s">
        <v>880</v>
      </c>
      <c r="F86" s="56"/>
      <c r="H86" s="12" t="e">
        <v>#N/A</v>
      </c>
      <c r="I86" s="12" t="e">
        <v>#N/A</v>
      </c>
      <c r="J86" s="51" t="s">
        <v>299</v>
      </c>
      <c r="K86" s="51" t="s">
        <v>299</v>
      </c>
    </row>
    <row r="87" spans="1:11" x14ac:dyDescent="0.25">
      <c r="A87" s="34" t="s">
        <v>420</v>
      </c>
      <c r="B87" s="21" t="s">
        <v>4</v>
      </c>
      <c r="C87" s="29" t="s">
        <v>433</v>
      </c>
      <c r="D87" s="47">
        <v>144.77000000000001</v>
      </c>
      <c r="E87" s="35" t="s">
        <v>880</v>
      </c>
      <c r="H87" s="12" t="e">
        <v>#N/A</v>
      </c>
      <c r="I87" s="12" t="e">
        <v>#N/A</v>
      </c>
      <c r="J87" s="51" t="s">
        <v>299</v>
      </c>
      <c r="K87" s="51" t="s">
        <v>299</v>
      </c>
    </row>
    <row r="88" spans="1:11" x14ac:dyDescent="0.25">
      <c r="A88" s="34" t="s">
        <v>662</v>
      </c>
      <c r="B88" s="21" t="s">
        <v>4</v>
      </c>
      <c r="C88" s="29" t="s">
        <v>663</v>
      </c>
      <c r="E88" s="35" t="s">
        <v>880</v>
      </c>
      <c r="H88" s="12" t="e">
        <v>#N/A</v>
      </c>
      <c r="I88" s="12" t="e">
        <v>#N/A</v>
      </c>
      <c r="J88" s="51" t="s">
        <v>299</v>
      </c>
      <c r="K88" s="51" t="s">
        <v>299</v>
      </c>
    </row>
    <row r="89" spans="1:11" x14ac:dyDescent="0.25">
      <c r="A89" s="34" t="s">
        <v>418</v>
      </c>
      <c r="B89" s="21" t="s">
        <v>4</v>
      </c>
      <c r="C89" s="29" t="s">
        <v>431</v>
      </c>
      <c r="D89" s="47">
        <v>174.64</v>
      </c>
      <c r="E89" s="35" t="s">
        <v>880</v>
      </c>
      <c r="H89" s="12" t="e">
        <v>#N/A</v>
      </c>
      <c r="I89" s="12" t="e">
        <v>#N/A</v>
      </c>
      <c r="J89" s="51" t="s">
        <v>299</v>
      </c>
      <c r="K89" s="51" t="s">
        <v>299</v>
      </c>
    </row>
    <row r="90" spans="1:11" x14ac:dyDescent="0.25">
      <c r="A90" s="34" t="s">
        <v>423</v>
      </c>
      <c r="B90" s="21" t="s">
        <v>4</v>
      </c>
      <c r="C90" s="29" t="s">
        <v>436</v>
      </c>
      <c r="D90" s="47">
        <v>1008.57</v>
      </c>
      <c r="E90" s="35" t="s">
        <v>792</v>
      </c>
      <c r="H90" s="12" t="e">
        <v>#N/A</v>
      </c>
      <c r="I90" s="12" t="e">
        <v>#N/A</v>
      </c>
      <c r="J90" s="43" t="s">
        <v>208</v>
      </c>
      <c r="K90" s="43" t="s">
        <v>208</v>
      </c>
    </row>
    <row r="91" spans="1:11" x14ac:dyDescent="0.25">
      <c r="A91" s="34" t="s">
        <v>846</v>
      </c>
      <c r="B91" s="21" t="s">
        <v>4</v>
      </c>
      <c r="C91" s="29" t="s">
        <v>847</v>
      </c>
      <c r="D91" s="47">
        <v>47.17</v>
      </c>
      <c r="E91" s="35" t="s">
        <v>880</v>
      </c>
      <c r="H91" s="12" t="e">
        <v>#N/A</v>
      </c>
      <c r="I91" s="12" t="e">
        <v>#N/A</v>
      </c>
      <c r="J91" s="51" t="s">
        <v>299</v>
      </c>
      <c r="K91" s="51" t="s">
        <v>299</v>
      </c>
    </row>
    <row r="92" spans="1:11" x14ac:dyDescent="0.25">
      <c r="A92" s="34" t="s">
        <v>509</v>
      </c>
      <c r="B92" s="21" t="s">
        <v>45</v>
      </c>
      <c r="C92" s="29" t="s">
        <v>510</v>
      </c>
      <c r="D92" s="47">
        <v>100</v>
      </c>
      <c r="E92" s="35" t="s">
        <v>880</v>
      </c>
      <c r="H92" s="12" t="e">
        <v>#N/A</v>
      </c>
      <c r="I92" s="12" t="e">
        <v>#N/A</v>
      </c>
      <c r="J92" s="51" t="s">
        <v>299</v>
      </c>
      <c r="K92" s="51" t="s">
        <v>299</v>
      </c>
    </row>
    <row r="93" spans="1:11" x14ac:dyDescent="0.25">
      <c r="A93" s="34" t="s">
        <v>505</v>
      </c>
      <c r="B93" s="21" t="s">
        <v>45</v>
      </c>
      <c r="C93" s="29" t="s">
        <v>506</v>
      </c>
      <c r="D93" s="47">
        <v>215.2</v>
      </c>
      <c r="E93" s="35" t="s">
        <v>792</v>
      </c>
      <c r="H93" s="12" t="e">
        <v>#N/A</v>
      </c>
      <c r="I93" s="12" t="e">
        <v>#N/A</v>
      </c>
      <c r="J93" s="31" t="s">
        <v>208</v>
      </c>
      <c r="K93" s="31" t="s">
        <v>208</v>
      </c>
    </row>
    <row r="94" spans="1:11" x14ac:dyDescent="0.25">
      <c r="A94" s="34" t="s">
        <v>507</v>
      </c>
      <c r="B94" s="21" t="s">
        <v>45</v>
      </c>
      <c r="C94" s="29" t="s">
        <v>508</v>
      </c>
      <c r="D94" s="47">
        <v>460</v>
      </c>
      <c r="E94" s="35" t="s">
        <v>792</v>
      </c>
      <c r="H94" s="12" t="e">
        <v>#N/A</v>
      </c>
      <c r="I94" s="12" t="e">
        <v>#N/A</v>
      </c>
      <c r="J94" s="51" t="s">
        <v>208</v>
      </c>
      <c r="K94" s="51" t="s">
        <v>208</v>
      </c>
    </row>
    <row r="95" spans="1:11" ht="30" x14ac:dyDescent="0.25">
      <c r="A95" s="34" t="s">
        <v>768</v>
      </c>
      <c r="B95" s="21" t="s">
        <v>45</v>
      </c>
      <c r="C95" s="29" t="s">
        <v>769</v>
      </c>
      <c r="D95" s="47">
        <v>223.2</v>
      </c>
      <c r="E95" s="35" t="s">
        <v>880</v>
      </c>
      <c r="H95" s="12" t="e">
        <v>#N/A</v>
      </c>
      <c r="I95" s="12" t="e">
        <v>#N/A</v>
      </c>
      <c r="J95" s="51" t="s">
        <v>299</v>
      </c>
      <c r="K95" s="51" t="s">
        <v>299</v>
      </c>
    </row>
    <row r="96" spans="1:11" x14ac:dyDescent="0.25">
      <c r="A96" s="34" t="s">
        <v>405</v>
      </c>
      <c r="B96" s="27" t="s">
        <v>27</v>
      </c>
      <c r="C96" s="29" t="s">
        <v>406</v>
      </c>
      <c r="D96" s="47">
        <v>91.8</v>
      </c>
      <c r="E96" s="35" t="s">
        <v>880</v>
      </c>
      <c r="H96" s="12" t="e">
        <v>#N/A</v>
      </c>
      <c r="I96" s="12" t="e">
        <v>#N/A</v>
      </c>
      <c r="J96" s="51" t="s">
        <v>299</v>
      </c>
      <c r="K96" s="51" t="s">
        <v>299</v>
      </c>
    </row>
    <row r="97" spans="1:11" x14ac:dyDescent="0.25">
      <c r="A97" s="48" t="s">
        <v>223</v>
      </c>
      <c r="B97" s="27" t="s">
        <v>27</v>
      </c>
      <c r="C97" s="29" t="s">
        <v>404</v>
      </c>
      <c r="D97" s="47">
        <v>1269</v>
      </c>
      <c r="E97" s="35" t="s">
        <v>792</v>
      </c>
      <c r="H97" s="12" t="e">
        <v>#N/A</v>
      </c>
      <c r="I97" s="12" t="e">
        <v>#N/A</v>
      </c>
      <c r="J97" s="51" t="s">
        <v>208</v>
      </c>
      <c r="K97" s="51" t="s">
        <v>208</v>
      </c>
    </row>
    <row r="98" spans="1:11" ht="45" x14ac:dyDescent="0.25">
      <c r="A98" s="34" t="s">
        <v>591</v>
      </c>
      <c r="B98" s="33" t="s">
        <v>2</v>
      </c>
      <c r="C98" s="29" t="s">
        <v>592</v>
      </c>
      <c r="E98" s="35" t="s">
        <v>880</v>
      </c>
      <c r="H98" s="12" t="e">
        <v>#N/A</v>
      </c>
      <c r="I98" s="12" t="e">
        <v>#N/A</v>
      </c>
      <c r="J98" s="51" t="s">
        <v>299</v>
      </c>
      <c r="K98" s="51" t="s">
        <v>299</v>
      </c>
    </row>
    <row r="99" spans="1:11" x14ac:dyDescent="0.25">
      <c r="A99" s="48" t="s">
        <v>318</v>
      </c>
      <c r="B99" s="27" t="s">
        <v>2</v>
      </c>
      <c r="C99" s="29" t="s">
        <v>319</v>
      </c>
      <c r="D99" s="47">
        <v>152.63999999999999</v>
      </c>
      <c r="E99" s="35" t="s">
        <v>880</v>
      </c>
      <c r="H99" s="12" t="e">
        <v>#N/A</v>
      </c>
      <c r="I99" s="12" t="e">
        <v>#N/A</v>
      </c>
      <c r="J99" s="51" t="s">
        <v>299</v>
      </c>
      <c r="K99" s="51" t="s">
        <v>299</v>
      </c>
    </row>
    <row r="100" spans="1:11" x14ac:dyDescent="0.25">
      <c r="A100" s="34" t="s">
        <v>443</v>
      </c>
      <c r="B100" s="27" t="s">
        <v>2</v>
      </c>
      <c r="C100" s="29" t="s">
        <v>444</v>
      </c>
      <c r="D100" s="47">
        <v>148.32</v>
      </c>
      <c r="E100" s="35" t="s">
        <v>880</v>
      </c>
      <c r="H100" s="12" t="e">
        <v>#N/A</v>
      </c>
      <c r="I100" s="12" t="e">
        <v>#N/A</v>
      </c>
      <c r="J100" s="51" t="s">
        <v>299</v>
      </c>
      <c r="K100" s="51" t="s">
        <v>299</v>
      </c>
    </row>
    <row r="101" spans="1:11" x14ac:dyDescent="0.25">
      <c r="A101" s="34" t="s">
        <v>607</v>
      </c>
      <c r="B101" s="33" t="s">
        <v>2</v>
      </c>
      <c r="C101" s="29" t="s">
        <v>608</v>
      </c>
      <c r="E101" s="35" t="s">
        <v>880</v>
      </c>
      <c r="H101" s="12" t="e">
        <v>#N/A</v>
      </c>
      <c r="I101" s="12" t="e">
        <v>#N/A</v>
      </c>
      <c r="J101" s="51" t="s">
        <v>299</v>
      </c>
      <c r="K101" s="51" t="s">
        <v>299</v>
      </c>
    </row>
    <row r="102" spans="1:11" ht="30" x14ac:dyDescent="0.25">
      <c r="A102" s="34" t="s">
        <v>605</v>
      </c>
      <c r="B102" s="33" t="s">
        <v>2</v>
      </c>
      <c r="C102" s="29" t="s">
        <v>606</v>
      </c>
      <c r="E102" s="35" t="s">
        <v>880</v>
      </c>
      <c r="H102" s="12" t="e">
        <v>#N/A</v>
      </c>
      <c r="I102" s="12" t="e">
        <v>#N/A</v>
      </c>
      <c r="J102" s="43" t="s">
        <v>299</v>
      </c>
      <c r="K102" s="43" t="s">
        <v>299</v>
      </c>
    </row>
    <row r="103" spans="1:11" x14ac:dyDescent="0.25">
      <c r="A103" s="34" t="s">
        <v>613</v>
      </c>
      <c r="B103" s="33" t="s">
        <v>2</v>
      </c>
      <c r="C103" s="29" t="s">
        <v>614</v>
      </c>
      <c r="E103" s="35" t="s">
        <v>880</v>
      </c>
      <c r="H103" s="12" t="e">
        <v>#N/A</v>
      </c>
      <c r="I103" s="12" t="e">
        <v>#N/A</v>
      </c>
      <c r="J103" s="43" t="s">
        <v>299</v>
      </c>
      <c r="K103" s="43" t="s">
        <v>299</v>
      </c>
    </row>
    <row r="104" spans="1:11" ht="30" x14ac:dyDescent="0.25">
      <c r="A104" s="34" t="s">
        <v>609</v>
      </c>
      <c r="B104" s="33" t="s">
        <v>2</v>
      </c>
      <c r="C104" s="49" t="s">
        <v>610</v>
      </c>
      <c r="D104" s="50"/>
      <c r="E104" s="35" t="s">
        <v>880</v>
      </c>
      <c r="H104" s="12" t="e">
        <v>#N/A</v>
      </c>
      <c r="I104" s="12" t="e">
        <v>#N/A</v>
      </c>
      <c r="J104" s="43" t="s">
        <v>299</v>
      </c>
      <c r="K104" s="43" t="s">
        <v>299</v>
      </c>
    </row>
    <row r="105" spans="1:11" x14ac:dyDescent="0.25">
      <c r="A105" s="34" t="s">
        <v>601</v>
      </c>
      <c r="B105" s="33" t="s">
        <v>2</v>
      </c>
      <c r="C105" s="29" t="s">
        <v>602</v>
      </c>
      <c r="E105" s="35" t="s">
        <v>880</v>
      </c>
      <c r="H105" s="12" t="e">
        <v>#N/A</v>
      </c>
      <c r="I105" s="12" t="e">
        <v>#N/A</v>
      </c>
      <c r="J105" s="43" t="s">
        <v>299</v>
      </c>
      <c r="K105" s="43" t="s">
        <v>299</v>
      </c>
    </row>
    <row r="106" spans="1:11" x14ac:dyDescent="0.25">
      <c r="A106" s="34" t="s">
        <v>595</v>
      </c>
      <c r="B106" s="33" t="s">
        <v>2</v>
      </c>
      <c r="C106" s="53" t="s">
        <v>596</v>
      </c>
      <c r="D106" s="50"/>
      <c r="E106" s="35" t="s">
        <v>880</v>
      </c>
      <c r="H106" s="12" t="e">
        <v>#N/A</v>
      </c>
      <c r="I106" s="12" t="e">
        <v>#N/A</v>
      </c>
      <c r="J106" s="43" t="s">
        <v>299</v>
      </c>
      <c r="K106" s="43" t="s">
        <v>299</v>
      </c>
    </row>
    <row r="107" spans="1:11" x14ac:dyDescent="0.25">
      <c r="A107" s="34" t="s">
        <v>619</v>
      </c>
      <c r="B107" s="33" t="s">
        <v>2</v>
      </c>
      <c r="C107" s="29" t="s">
        <v>620</v>
      </c>
      <c r="E107" s="35" t="s">
        <v>880</v>
      </c>
      <c r="H107" s="12" t="e">
        <v>#N/A</v>
      </c>
      <c r="I107" s="12" t="e">
        <v>#N/A</v>
      </c>
      <c r="J107" s="43"/>
      <c r="K107" s="43"/>
    </row>
    <row r="108" spans="1:11" x14ac:dyDescent="0.25">
      <c r="A108" s="34" t="s">
        <v>597</v>
      </c>
      <c r="B108" s="33" t="s">
        <v>2</v>
      </c>
      <c r="C108" s="29" t="s">
        <v>598</v>
      </c>
      <c r="E108" s="35" t="s">
        <v>880</v>
      </c>
      <c r="H108" s="12" t="e">
        <v>#N/A</v>
      </c>
      <c r="I108" s="12" t="e">
        <v>#N/A</v>
      </c>
      <c r="J108" s="31" t="s">
        <v>299</v>
      </c>
      <c r="K108" s="31" t="s">
        <v>299</v>
      </c>
    </row>
    <row r="109" spans="1:11" x14ac:dyDescent="0.25">
      <c r="A109" s="34" t="s">
        <v>621</v>
      </c>
      <c r="B109" s="33" t="s">
        <v>2</v>
      </c>
      <c r="C109" s="29" t="s">
        <v>622</v>
      </c>
      <c r="E109" s="35" t="s">
        <v>880</v>
      </c>
      <c r="H109" s="12" t="e">
        <v>#N/A</v>
      </c>
      <c r="I109" s="12" t="e">
        <v>#N/A</v>
      </c>
      <c r="J109" s="31" t="s">
        <v>299</v>
      </c>
      <c r="K109" s="31" t="s">
        <v>299</v>
      </c>
    </row>
    <row r="110" spans="1:11" x14ac:dyDescent="0.25">
      <c r="A110" s="34" t="s">
        <v>623</v>
      </c>
      <c r="B110" s="33" t="s">
        <v>2</v>
      </c>
      <c r="C110" s="29" t="s">
        <v>624</v>
      </c>
      <c r="E110" s="35" t="s">
        <v>880</v>
      </c>
      <c r="H110" s="12" t="e">
        <v>#N/A</v>
      </c>
      <c r="I110" s="12" t="e">
        <v>#N/A</v>
      </c>
      <c r="J110" s="31" t="s">
        <v>299</v>
      </c>
      <c r="K110" s="31" t="s">
        <v>299</v>
      </c>
    </row>
    <row r="111" spans="1:11" x14ac:dyDescent="0.25">
      <c r="A111" s="34" t="s">
        <v>625</v>
      </c>
      <c r="B111" s="33" t="s">
        <v>2</v>
      </c>
      <c r="C111" s="29" t="s">
        <v>626</v>
      </c>
      <c r="E111" s="35" t="s">
        <v>880</v>
      </c>
      <c r="H111" s="12" t="e">
        <v>#N/A</v>
      </c>
      <c r="I111" s="12" t="e">
        <v>#N/A</v>
      </c>
      <c r="J111" s="31" t="s">
        <v>299</v>
      </c>
      <c r="K111" s="31" t="s">
        <v>299</v>
      </c>
    </row>
    <row r="112" spans="1:11" x14ac:dyDescent="0.25">
      <c r="A112" s="34" t="s">
        <v>627</v>
      </c>
      <c r="B112" s="33" t="s">
        <v>2</v>
      </c>
      <c r="C112" s="29" t="s">
        <v>628</v>
      </c>
      <c r="E112" s="35" t="s">
        <v>880</v>
      </c>
      <c r="H112" s="12" t="e">
        <v>#N/A</v>
      </c>
      <c r="I112" s="12" t="e">
        <v>#N/A</v>
      </c>
      <c r="J112" s="31" t="s">
        <v>299</v>
      </c>
      <c r="K112" s="31" t="s">
        <v>299</v>
      </c>
    </row>
    <row r="113" spans="1:11" x14ac:dyDescent="0.25">
      <c r="A113" s="34" t="s">
        <v>615</v>
      </c>
      <c r="B113" s="33" t="s">
        <v>2</v>
      </c>
      <c r="C113" s="29" t="s">
        <v>616</v>
      </c>
      <c r="E113" s="35" t="s">
        <v>880</v>
      </c>
      <c r="H113" s="12" t="e">
        <v>#N/A</v>
      </c>
      <c r="I113" s="12" t="e">
        <v>#N/A</v>
      </c>
      <c r="J113" s="31" t="s">
        <v>299</v>
      </c>
      <c r="K113" s="31" t="s">
        <v>299</v>
      </c>
    </row>
    <row r="114" spans="1:11" x14ac:dyDescent="0.25">
      <c r="A114" s="34" t="s">
        <v>617</v>
      </c>
      <c r="B114" s="33" t="s">
        <v>2</v>
      </c>
      <c r="C114" s="29" t="s">
        <v>618</v>
      </c>
      <c r="E114" s="35" t="s">
        <v>880</v>
      </c>
      <c r="H114" s="12" t="e">
        <v>#N/A</v>
      </c>
      <c r="I114" s="12" t="e">
        <v>#N/A</v>
      </c>
      <c r="J114" s="31" t="s">
        <v>299</v>
      </c>
      <c r="K114" s="31" t="s">
        <v>299</v>
      </c>
    </row>
    <row r="115" spans="1:11" x14ac:dyDescent="0.25">
      <c r="A115" s="34" t="s">
        <v>696</v>
      </c>
      <c r="B115" s="33" t="s">
        <v>2</v>
      </c>
      <c r="C115" s="73" t="s">
        <v>697</v>
      </c>
      <c r="E115" s="35" t="s">
        <v>880</v>
      </c>
      <c r="H115" s="12" t="e">
        <v>#N/A</v>
      </c>
      <c r="I115" s="12" t="e">
        <v>#N/A</v>
      </c>
      <c r="J115" s="51" t="s">
        <v>299</v>
      </c>
      <c r="K115" s="51" t="s">
        <v>299</v>
      </c>
    </row>
    <row r="116" spans="1:11" ht="30" x14ac:dyDescent="0.25">
      <c r="A116" s="34" t="s">
        <v>611</v>
      </c>
      <c r="B116" s="33" t="s">
        <v>2</v>
      </c>
      <c r="C116" s="29" t="s">
        <v>612</v>
      </c>
      <c r="E116" s="35" t="s">
        <v>880</v>
      </c>
      <c r="H116" s="12" t="e">
        <v>#N/A</v>
      </c>
      <c r="I116" s="12" t="e">
        <v>#N/A</v>
      </c>
      <c r="J116" s="51" t="s">
        <v>299</v>
      </c>
      <c r="K116" s="51" t="s">
        <v>299</v>
      </c>
    </row>
    <row r="117" spans="1:11" ht="30" x14ac:dyDescent="0.25">
      <c r="A117" s="34" t="s">
        <v>593</v>
      </c>
      <c r="B117" s="33" t="s">
        <v>2</v>
      </c>
      <c r="C117" s="75" t="s">
        <v>594</v>
      </c>
      <c r="E117" s="35" t="s">
        <v>880</v>
      </c>
      <c r="H117" s="12" t="e">
        <v>#N/A</v>
      </c>
      <c r="I117" s="12" t="e">
        <v>#N/A</v>
      </c>
      <c r="J117" s="51"/>
      <c r="K117" s="51"/>
    </row>
    <row r="118" spans="1:11" ht="30" x14ac:dyDescent="0.25">
      <c r="A118" s="48" t="s">
        <v>241</v>
      </c>
      <c r="B118" s="27" t="s">
        <v>2</v>
      </c>
      <c r="C118" s="29" t="s">
        <v>446</v>
      </c>
      <c r="D118" s="47">
        <v>239.04</v>
      </c>
      <c r="E118" s="35" t="s">
        <v>880</v>
      </c>
      <c r="F118" s="29" t="s">
        <v>68</v>
      </c>
      <c r="H118" s="12" t="e">
        <v>#N/A</v>
      </c>
      <c r="I118" s="12" t="e">
        <v>#N/A</v>
      </c>
      <c r="J118" s="51" t="s">
        <v>299</v>
      </c>
      <c r="K118" s="51" t="s">
        <v>299</v>
      </c>
    </row>
    <row r="119" spans="1:11" ht="30" x14ac:dyDescent="0.25">
      <c r="A119" s="34" t="s">
        <v>603</v>
      </c>
      <c r="B119" s="33" t="s">
        <v>2</v>
      </c>
      <c r="C119" s="29" t="s">
        <v>604</v>
      </c>
      <c r="E119" s="35" t="s">
        <v>880</v>
      </c>
      <c r="H119" s="12" t="e">
        <v>#N/A</v>
      </c>
      <c r="I119" s="12" t="e">
        <v>#N/A</v>
      </c>
      <c r="J119" s="51" t="s">
        <v>299</v>
      </c>
      <c r="K119" s="51" t="s">
        <v>299</v>
      </c>
    </row>
    <row r="120" spans="1:11" ht="30" x14ac:dyDescent="0.25">
      <c r="A120" s="82" t="s">
        <v>247</v>
      </c>
      <c r="B120" s="33" t="s">
        <v>2</v>
      </c>
      <c r="C120" s="29" t="s">
        <v>286</v>
      </c>
      <c r="D120" s="47">
        <v>129.6</v>
      </c>
      <c r="E120" s="35" t="s">
        <v>880</v>
      </c>
      <c r="F120" s="29" t="s">
        <v>68</v>
      </c>
      <c r="H120" s="12" t="e">
        <v>#N/A</v>
      </c>
      <c r="I120" s="12" t="e">
        <v>#N/A</v>
      </c>
      <c r="J120" s="51" t="s">
        <v>299</v>
      </c>
      <c r="K120" s="51" t="s">
        <v>299</v>
      </c>
    </row>
    <row r="121" spans="1:11" ht="30" x14ac:dyDescent="0.25">
      <c r="A121" s="34" t="s">
        <v>599</v>
      </c>
      <c r="B121" s="33" t="s">
        <v>2</v>
      </c>
      <c r="C121" s="29" t="s">
        <v>600</v>
      </c>
      <c r="E121" s="35" t="s">
        <v>880</v>
      </c>
      <c r="H121" s="12" t="e">
        <v>#N/A</v>
      </c>
      <c r="I121" s="12" t="e">
        <v>#N/A</v>
      </c>
      <c r="J121" s="51" t="s">
        <v>299</v>
      </c>
      <c r="K121" s="51" t="s">
        <v>299</v>
      </c>
    </row>
    <row r="122" spans="1:11" x14ac:dyDescent="0.25">
      <c r="A122" s="34" t="s">
        <v>336</v>
      </c>
      <c r="B122" s="21" t="s">
        <v>46</v>
      </c>
      <c r="C122" s="29" t="s">
        <v>337</v>
      </c>
      <c r="D122" s="47">
        <v>120.25</v>
      </c>
      <c r="E122" s="35" t="s">
        <v>880</v>
      </c>
      <c r="H122" s="12" t="e">
        <v>#N/A</v>
      </c>
      <c r="I122" s="12" t="e">
        <v>#N/A</v>
      </c>
      <c r="J122" s="51" t="s">
        <v>299</v>
      </c>
      <c r="K122" s="51" t="s">
        <v>299</v>
      </c>
    </row>
    <row r="123" spans="1:11" ht="30" x14ac:dyDescent="0.25">
      <c r="A123" s="34" t="s">
        <v>726</v>
      </c>
      <c r="B123" s="21" t="s">
        <v>46</v>
      </c>
      <c r="C123" s="29" t="s">
        <v>727</v>
      </c>
      <c r="D123" s="47">
        <v>202.8</v>
      </c>
      <c r="E123" s="35" t="s">
        <v>880</v>
      </c>
      <c r="H123" s="12" t="e">
        <v>#N/A</v>
      </c>
      <c r="I123" s="12" t="e">
        <v>#N/A</v>
      </c>
      <c r="J123" s="43" t="s">
        <v>299</v>
      </c>
      <c r="K123" s="43" t="s">
        <v>299</v>
      </c>
    </row>
    <row r="124" spans="1:11" ht="30" x14ac:dyDescent="0.25">
      <c r="A124" s="34" t="s">
        <v>719</v>
      </c>
      <c r="B124" s="21" t="s">
        <v>46</v>
      </c>
      <c r="C124" s="29" t="s">
        <v>721</v>
      </c>
      <c r="D124" s="47">
        <v>2155.4</v>
      </c>
      <c r="E124" s="35" t="s">
        <v>792</v>
      </c>
      <c r="H124" s="12" t="e">
        <v>#N/A</v>
      </c>
      <c r="I124" s="12" t="e">
        <v>#N/A</v>
      </c>
      <c r="J124" s="51" t="s">
        <v>208</v>
      </c>
      <c r="K124" s="51" t="s">
        <v>208</v>
      </c>
    </row>
    <row r="125" spans="1:11" x14ac:dyDescent="0.25">
      <c r="A125" s="34" t="s">
        <v>728</v>
      </c>
      <c r="B125" s="21" t="s">
        <v>46</v>
      </c>
      <c r="C125" s="29" t="s">
        <v>729</v>
      </c>
      <c r="D125" s="47">
        <v>1145.3</v>
      </c>
      <c r="E125" s="35" t="s">
        <v>792</v>
      </c>
      <c r="H125" s="12" t="e">
        <v>#N/A</v>
      </c>
      <c r="I125" s="12" t="e">
        <v>#N/A</v>
      </c>
      <c r="J125" s="31" t="s">
        <v>208</v>
      </c>
      <c r="K125" s="31" t="s">
        <v>208</v>
      </c>
    </row>
    <row r="126" spans="1:11" x14ac:dyDescent="0.25">
      <c r="A126" s="34" t="s">
        <v>724</v>
      </c>
      <c r="B126" s="21" t="s">
        <v>46</v>
      </c>
      <c r="C126" s="29" t="s">
        <v>725</v>
      </c>
      <c r="D126" s="47">
        <v>404.3</v>
      </c>
      <c r="E126" s="35" t="s">
        <v>880</v>
      </c>
      <c r="H126" s="12" t="e">
        <v>#N/A</v>
      </c>
      <c r="I126" s="12" t="e">
        <v>#N/A</v>
      </c>
      <c r="J126" s="51" t="s">
        <v>208</v>
      </c>
      <c r="K126" s="51" t="s">
        <v>208</v>
      </c>
    </row>
    <row r="127" spans="1:11" x14ac:dyDescent="0.25">
      <c r="A127" s="28" t="s">
        <v>730</v>
      </c>
      <c r="B127" s="21" t="s">
        <v>46</v>
      </c>
      <c r="C127" s="29" t="s">
        <v>731</v>
      </c>
      <c r="D127" s="47">
        <v>169</v>
      </c>
      <c r="E127" s="35" t="s">
        <v>880</v>
      </c>
      <c r="H127" s="12" t="e">
        <v>#N/A</v>
      </c>
      <c r="I127" s="12" t="e">
        <v>#N/A</v>
      </c>
      <c r="J127" s="51" t="s">
        <v>299</v>
      </c>
      <c r="K127" s="51" t="s">
        <v>299</v>
      </c>
    </row>
    <row r="128" spans="1:11" x14ac:dyDescent="0.25">
      <c r="A128" s="28" t="s">
        <v>557</v>
      </c>
      <c r="B128" s="21" t="s">
        <v>46</v>
      </c>
      <c r="C128" s="29" t="s">
        <v>558</v>
      </c>
      <c r="D128" s="47">
        <v>115.05</v>
      </c>
      <c r="E128" s="35" t="s">
        <v>880</v>
      </c>
      <c r="H128" s="12" t="e">
        <v>#N/A</v>
      </c>
      <c r="I128" s="12" t="e">
        <v>#N/A</v>
      </c>
      <c r="J128" s="31" t="s">
        <v>299</v>
      </c>
      <c r="K128" s="31" t="s">
        <v>299</v>
      </c>
    </row>
    <row r="129" spans="1:12" x14ac:dyDescent="0.25">
      <c r="A129" s="28" t="s">
        <v>732</v>
      </c>
      <c r="B129" s="21" t="s">
        <v>46</v>
      </c>
      <c r="C129" s="29" t="s">
        <v>733</v>
      </c>
      <c r="D129" s="47">
        <v>2405</v>
      </c>
      <c r="E129" s="35" t="s">
        <v>792</v>
      </c>
      <c r="H129" s="12" t="e">
        <v>#N/A</v>
      </c>
      <c r="I129" s="12" t="e">
        <v>#N/A</v>
      </c>
      <c r="J129" s="31" t="s">
        <v>208</v>
      </c>
      <c r="K129" s="31" t="s">
        <v>208</v>
      </c>
    </row>
    <row r="130" spans="1:12" ht="30" x14ac:dyDescent="0.25">
      <c r="A130" s="28" t="s">
        <v>555</v>
      </c>
      <c r="B130" s="21" t="s">
        <v>46</v>
      </c>
      <c r="C130" s="29" t="s">
        <v>556</v>
      </c>
      <c r="D130" s="47">
        <v>191.1</v>
      </c>
      <c r="E130" s="35" t="s">
        <v>880</v>
      </c>
      <c r="H130" s="12" t="e">
        <v>#N/A</v>
      </c>
      <c r="I130" s="12" t="e">
        <v>#N/A</v>
      </c>
      <c r="J130" s="31" t="s">
        <v>299</v>
      </c>
      <c r="K130" s="31" t="s">
        <v>299</v>
      </c>
    </row>
    <row r="131" spans="1:12" x14ac:dyDescent="0.25">
      <c r="A131" s="28" t="s">
        <v>561</v>
      </c>
      <c r="B131" s="28" t="s">
        <v>46</v>
      </c>
      <c r="C131" s="29" t="s">
        <v>562</v>
      </c>
      <c r="D131" s="47">
        <v>68.25</v>
      </c>
      <c r="E131" s="35" t="s">
        <v>880</v>
      </c>
      <c r="H131" s="12" t="e">
        <v>#N/A</v>
      </c>
      <c r="I131" s="12" t="e">
        <v>#N/A</v>
      </c>
      <c r="J131" s="31" t="s">
        <v>299</v>
      </c>
      <c r="K131" s="31" t="s">
        <v>299</v>
      </c>
    </row>
    <row r="132" spans="1:12" x14ac:dyDescent="0.25">
      <c r="A132" s="28" t="s">
        <v>559</v>
      </c>
      <c r="B132" s="28" t="s">
        <v>46</v>
      </c>
      <c r="C132" s="29" t="s">
        <v>560</v>
      </c>
      <c r="D132" s="47">
        <v>68.25</v>
      </c>
      <c r="E132" s="35" t="s">
        <v>880</v>
      </c>
      <c r="H132" s="12" t="e">
        <v>#N/A</v>
      </c>
      <c r="I132" s="12" t="e">
        <v>#N/A</v>
      </c>
      <c r="J132" s="31" t="s">
        <v>299</v>
      </c>
      <c r="K132" s="31" t="s">
        <v>299</v>
      </c>
    </row>
    <row r="133" spans="1:12" x14ac:dyDescent="0.25">
      <c r="A133" s="28" t="s">
        <v>311</v>
      </c>
      <c r="B133" s="28" t="s">
        <v>46</v>
      </c>
      <c r="C133" s="29" t="s">
        <v>700</v>
      </c>
      <c r="D133" s="47">
        <v>552.5</v>
      </c>
      <c r="E133" s="35" t="s">
        <v>792</v>
      </c>
      <c r="H133" s="12" t="e">
        <v>#N/A</v>
      </c>
      <c r="I133" s="12" t="e">
        <v>#N/A</v>
      </c>
      <c r="J133" s="31" t="s">
        <v>208</v>
      </c>
      <c r="K133" s="31" t="s">
        <v>208</v>
      </c>
    </row>
    <row r="134" spans="1:12" ht="30" x14ac:dyDescent="0.25">
      <c r="A134" s="28" t="s">
        <v>722</v>
      </c>
      <c r="B134" s="28" t="s">
        <v>720</v>
      </c>
      <c r="C134" s="29" t="s">
        <v>723</v>
      </c>
      <c r="D134" s="47">
        <v>33.799999999999997</v>
      </c>
      <c r="E134" s="35" t="s">
        <v>880</v>
      </c>
      <c r="H134" s="12" t="e">
        <v>#N/A</v>
      </c>
      <c r="I134" s="12" t="e">
        <v>#N/A</v>
      </c>
      <c r="J134" s="31" t="s">
        <v>299</v>
      </c>
      <c r="K134" s="31" t="s">
        <v>299</v>
      </c>
    </row>
    <row r="135" spans="1:12" x14ac:dyDescent="0.25">
      <c r="A135" s="28" t="s">
        <v>312</v>
      </c>
      <c r="B135" s="28" t="s">
        <v>46</v>
      </c>
      <c r="C135" s="29" t="s">
        <v>313</v>
      </c>
      <c r="D135" s="47">
        <v>1176</v>
      </c>
      <c r="E135" s="35" t="s">
        <v>792</v>
      </c>
      <c r="H135" s="12" t="e">
        <v>#N/A</v>
      </c>
      <c r="I135" s="12" t="e">
        <v>#N/A</v>
      </c>
      <c r="J135" s="31" t="s">
        <v>208</v>
      </c>
      <c r="K135" s="31" t="s">
        <v>208</v>
      </c>
    </row>
    <row r="136" spans="1:12" x14ac:dyDescent="0.25">
      <c r="A136" s="28" t="s">
        <v>314</v>
      </c>
      <c r="B136" s="28" t="s">
        <v>46</v>
      </c>
      <c r="C136" s="29" t="s">
        <v>315</v>
      </c>
      <c r="D136" s="47">
        <v>168</v>
      </c>
      <c r="E136" s="35" t="s">
        <v>880</v>
      </c>
      <c r="H136" s="12" t="e">
        <v>#N/A</v>
      </c>
      <c r="I136" s="12" t="e">
        <v>#N/A</v>
      </c>
      <c r="J136" s="31" t="s">
        <v>299</v>
      </c>
      <c r="K136" s="31" t="s">
        <v>299</v>
      </c>
      <c r="L136" s="64" t="s">
        <v>312</v>
      </c>
    </row>
    <row r="137" spans="1:12" ht="30" x14ac:dyDescent="0.25">
      <c r="A137" s="28" t="s">
        <v>563</v>
      </c>
      <c r="B137" s="70" t="s">
        <v>333</v>
      </c>
      <c r="C137" s="29" t="s">
        <v>564</v>
      </c>
      <c r="D137" s="47">
        <v>3560</v>
      </c>
      <c r="E137" s="35" t="s">
        <v>792</v>
      </c>
      <c r="H137" s="12" t="e">
        <v>#N/A</v>
      </c>
      <c r="I137" s="12" t="e">
        <v>#N/A</v>
      </c>
      <c r="J137" s="31" t="s">
        <v>208</v>
      </c>
      <c r="K137" s="31" t="s">
        <v>208</v>
      </c>
    </row>
    <row r="138" spans="1:12" x14ac:dyDescent="0.25">
      <c r="A138" s="28" t="s">
        <v>334</v>
      </c>
      <c r="B138" s="70" t="s">
        <v>333</v>
      </c>
      <c r="C138" s="29" t="s">
        <v>335</v>
      </c>
      <c r="D138" s="47">
        <v>240</v>
      </c>
      <c r="E138" s="35" t="s">
        <v>880</v>
      </c>
      <c r="H138" s="12" t="e">
        <v>#N/A</v>
      </c>
      <c r="I138" s="12" t="e">
        <v>#N/A</v>
      </c>
      <c r="J138" s="31" t="s">
        <v>299</v>
      </c>
      <c r="K138" s="31" t="s">
        <v>299</v>
      </c>
    </row>
    <row r="139" spans="1:12" ht="30" x14ac:dyDescent="0.25">
      <c r="A139" s="74" t="s">
        <v>501</v>
      </c>
      <c r="B139" s="70" t="s">
        <v>333</v>
      </c>
      <c r="C139" s="75" t="s">
        <v>502</v>
      </c>
      <c r="D139" s="47">
        <v>46</v>
      </c>
      <c r="E139" s="35" t="s">
        <v>880</v>
      </c>
      <c r="H139" s="12" t="e">
        <v>#N/A</v>
      </c>
      <c r="I139" s="12" t="e">
        <v>#N/A</v>
      </c>
      <c r="J139" s="31" t="s">
        <v>299</v>
      </c>
      <c r="K139" s="31" t="s">
        <v>299</v>
      </c>
    </row>
    <row r="140" spans="1:12" x14ac:dyDescent="0.25">
      <c r="A140" s="28" t="s">
        <v>365</v>
      </c>
      <c r="B140" s="70" t="s">
        <v>333</v>
      </c>
      <c r="C140" s="29" t="s">
        <v>368</v>
      </c>
      <c r="D140" s="47">
        <v>33</v>
      </c>
      <c r="E140" s="35" t="s">
        <v>880</v>
      </c>
      <c r="H140" s="12" t="e">
        <v>#N/A</v>
      </c>
      <c r="I140" s="12" t="e">
        <v>#N/A</v>
      </c>
      <c r="J140" s="31" t="s">
        <v>299</v>
      </c>
      <c r="K140" s="31" t="s">
        <v>299</v>
      </c>
    </row>
    <row r="141" spans="1:12" x14ac:dyDescent="0.25">
      <c r="A141" s="28" t="s">
        <v>366</v>
      </c>
      <c r="B141" s="70" t="s">
        <v>333</v>
      </c>
      <c r="C141" s="29" t="s">
        <v>369</v>
      </c>
      <c r="D141" s="47">
        <v>20</v>
      </c>
      <c r="E141" s="35" t="s">
        <v>880</v>
      </c>
      <c r="H141" s="12" t="e">
        <v>#N/A</v>
      </c>
      <c r="I141" s="12" t="e">
        <v>#N/A</v>
      </c>
      <c r="J141" s="31" t="s">
        <v>299</v>
      </c>
      <c r="K141" s="31" t="s">
        <v>299</v>
      </c>
    </row>
    <row r="142" spans="1:12" ht="30" x14ac:dyDescent="0.25">
      <c r="A142" s="28" t="s">
        <v>320</v>
      </c>
      <c r="B142" s="70" t="s">
        <v>333</v>
      </c>
      <c r="C142" s="29" t="s">
        <v>321</v>
      </c>
      <c r="D142" s="47">
        <v>350</v>
      </c>
      <c r="E142" s="35" t="s">
        <v>880</v>
      </c>
      <c r="H142" s="12" t="e">
        <v>#N/A</v>
      </c>
      <c r="I142" s="12" t="e">
        <v>#N/A</v>
      </c>
      <c r="J142" s="31" t="s">
        <v>299</v>
      </c>
      <c r="K142" s="31" t="s">
        <v>299</v>
      </c>
    </row>
    <row r="143" spans="1:12" ht="30" x14ac:dyDescent="0.25">
      <c r="A143" s="28" t="s">
        <v>322</v>
      </c>
      <c r="B143" s="70" t="s">
        <v>333</v>
      </c>
      <c r="C143" s="49" t="s">
        <v>323</v>
      </c>
      <c r="D143" s="50">
        <v>350</v>
      </c>
      <c r="E143" s="35" t="s">
        <v>880</v>
      </c>
      <c r="H143" s="12" t="e">
        <v>#N/A</v>
      </c>
      <c r="I143" s="12" t="e">
        <v>#N/A</v>
      </c>
      <c r="J143" s="51" t="s">
        <v>299</v>
      </c>
      <c r="K143" s="51" t="s">
        <v>299</v>
      </c>
    </row>
    <row r="144" spans="1:12" ht="15" customHeight="1" x14ac:dyDescent="0.25">
      <c r="A144" s="81" t="s">
        <v>717</v>
      </c>
      <c r="B144" s="27" t="s">
        <v>333</v>
      </c>
      <c r="C144" s="77" t="s">
        <v>718</v>
      </c>
      <c r="D144" s="50">
        <v>452</v>
      </c>
      <c r="E144" s="35" t="s">
        <v>792</v>
      </c>
      <c r="H144" s="12" t="e">
        <v>#N/A</v>
      </c>
      <c r="I144" s="12" t="e">
        <v>#N/A</v>
      </c>
      <c r="J144" s="51" t="s">
        <v>208</v>
      </c>
      <c r="K144" s="51" t="s">
        <v>208</v>
      </c>
    </row>
    <row r="145" spans="1:11" ht="45" x14ac:dyDescent="0.25">
      <c r="A145" s="21" t="s">
        <v>325</v>
      </c>
      <c r="B145" s="27" t="s">
        <v>333</v>
      </c>
      <c r="C145" s="22" t="s">
        <v>327</v>
      </c>
      <c r="D145" s="59">
        <v>72</v>
      </c>
      <c r="E145" s="35" t="s">
        <v>880</v>
      </c>
      <c r="H145" s="12" t="e">
        <v>#N/A</v>
      </c>
      <c r="I145" s="12" t="e">
        <v>#N/A</v>
      </c>
      <c r="J145" s="43" t="s">
        <v>299</v>
      </c>
      <c r="K145" s="43" t="s">
        <v>299</v>
      </c>
    </row>
    <row r="146" spans="1:11" ht="30" x14ac:dyDescent="0.25">
      <c r="A146" s="21" t="s">
        <v>747</v>
      </c>
      <c r="B146" s="27" t="s">
        <v>333</v>
      </c>
      <c r="C146" s="22" t="s">
        <v>748</v>
      </c>
      <c r="D146" s="59">
        <v>207.14</v>
      </c>
      <c r="E146" s="35" t="s">
        <v>880</v>
      </c>
      <c r="H146" s="12" t="e">
        <v>#N/A</v>
      </c>
      <c r="I146" s="12" t="e">
        <v>#N/A</v>
      </c>
      <c r="J146" s="31" t="s">
        <v>299</v>
      </c>
      <c r="K146" s="31" t="s">
        <v>299</v>
      </c>
    </row>
    <row r="147" spans="1:11" x14ac:dyDescent="0.25">
      <c r="A147" s="21" t="s">
        <v>745</v>
      </c>
      <c r="B147" s="27" t="s">
        <v>333</v>
      </c>
      <c r="C147" s="22" t="s">
        <v>746</v>
      </c>
      <c r="D147" s="59">
        <v>218.57</v>
      </c>
      <c r="E147" s="35" t="s">
        <v>880</v>
      </c>
      <c r="H147" s="12" t="e">
        <v>#N/A</v>
      </c>
      <c r="I147" s="12" t="e">
        <v>#N/A</v>
      </c>
      <c r="J147" s="6" t="s">
        <v>299</v>
      </c>
      <c r="K147" s="6" t="s">
        <v>299</v>
      </c>
    </row>
    <row r="148" spans="1:11" ht="30" x14ac:dyDescent="0.25">
      <c r="A148" s="21" t="s">
        <v>743</v>
      </c>
      <c r="B148" s="27" t="s">
        <v>333</v>
      </c>
      <c r="C148" s="22" t="s">
        <v>744</v>
      </c>
      <c r="D148" s="59">
        <v>177.5</v>
      </c>
      <c r="E148" s="35" t="s">
        <v>880</v>
      </c>
      <c r="H148" s="12" t="e">
        <v>#N/A</v>
      </c>
      <c r="I148" s="12" t="e">
        <v>#N/A</v>
      </c>
      <c r="J148" s="43" t="s">
        <v>299</v>
      </c>
      <c r="K148" s="43" t="s">
        <v>299</v>
      </c>
    </row>
    <row r="149" spans="1:11" x14ac:dyDescent="0.25">
      <c r="A149" s="21" t="s">
        <v>364</v>
      </c>
      <c r="B149" s="27" t="s">
        <v>333</v>
      </c>
      <c r="C149" s="22" t="s">
        <v>367</v>
      </c>
      <c r="D149" s="59">
        <v>105</v>
      </c>
      <c r="E149" s="35" t="s">
        <v>880</v>
      </c>
      <c r="H149" s="12" t="e">
        <v>#N/A</v>
      </c>
      <c r="I149" s="12" t="e">
        <v>#N/A</v>
      </c>
      <c r="J149" s="51" t="s">
        <v>299</v>
      </c>
      <c r="K149" s="51" t="s">
        <v>299</v>
      </c>
    </row>
    <row r="150" spans="1:11" ht="45" x14ac:dyDescent="0.25">
      <c r="A150" s="21" t="s">
        <v>342</v>
      </c>
      <c r="B150" s="21" t="s">
        <v>341</v>
      </c>
      <c r="C150" s="22" t="s">
        <v>343</v>
      </c>
      <c r="D150" s="59">
        <v>330.3</v>
      </c>
      <c r="E150" s="35" t="s">
        <v>880</v>
      </c>
      <c r="H150" s="12" t="e">
        <v>#N/A</v>
      </c>
      <c r="I150" s="12" t="e">
        <v>#N/A</v>
      </c>
      <c r="J150" s="31" t="s">
        <v>208</v>
      </c>
      <c r="K150" s="31" t="s">
        <v>208</v>
      </c>
    </row>
    <row r="151" spans="1:11" ht="30" x14ac:dyDescent="0.25">
      <c r="A151" s="21" t="s">
        <v>866</v>
      </c>
      <c r="B151" s="21" t="s">
        <v>341</v>
      </c>
      <c r="C151" s="22" t="s">
        <v>867</v>
      </c>
      <c r="D151" s="59">
        <v>411.3</v>
      </c>
      <c r="E151" s="35" t="s">
        <v>880</v>
      </c>
      <c r="H151" s="12" t="e">
        <v>#N/A</v>
      </c>
      <c r="I151" s="12" t="e">
        <v>#N/A</v>
      </c>
      <c r="J151" s="31" t="s">
        <v>208</v>
      </c>
      <c r="K151" s="31" t="s">
        <v>208</v>
      </c>
    </row>
    <row r="152" spans="1:11" ht="30" x14ac:dyDescent="0.25">
      <c r="A152" s="21" t="s">
        <v>469</v>
      </c>
      <c r="B152" s="28" t="s">
        <v>452</v>
      </c>
      <c r="C152" s="22" t="s">
        <v>470</v>
      </c>
      <c r="D152" s="59">
        <v>545</v>
      </c>
      <c r="E152" s="35" t="s">
        <v>792</v>
      </c>
      <c r="H152" s="12" t="e">
        <v>#N/A</v>
      </c>
      <c r="I152" s="12" t="e">
        <v>#N/A</v>
      </c>
      <c r="J152" s="31" t="s">
        <v>208</v>
      </c>
      <c r="K152" s="31" t="s">
        <v>208</v>
      </c>
    </row>
    <row r="153" spans="1:11" ht="30" x14ac:dyDescent="0.25">
      <c r="A153" s="21" t="s">
        <v>409</v>
      </c>
      <c r="B153" s="21" t="s">
        <v>44</v>
      </c>
      <c r="C153" s="22" t="s">
        <v>410</v>
      </c>
      <c r="D153" s="59">
        <v>160</v>
      </c>
      <c r="E153" s="35" t="s">
        <v>880</v>
      </c>
      <c r="H153" s="12" t="e">
        <v>#N/A</v>
      </c>
      <c r="I153" s="12" t="e">
        <v>#N/A</v>
      </c>
      <c r="J153" s="31" t="s">
        <v>299</v>
      </c>
      <c r="K153" s="31" t="s">
        <v>299</v>
      </c>
    </row>
    <row r="154" spans="1:11" x14ac:dyDescent="0.25">
      <c r="A154" s="21" t="s">
        <v>567</v>
      </c>
      <c r="B154" s="21" t="s">
        <v>44</v>
      </c>
      <c r="C154" s="22" t="s">
        <v>568</v>
      </c>
      <c r="D154" s="59"/>
      <c r="E154" s="35" t="s">
        <v>880</v>
      </c>
      <c r="H154" s="12" t="e">
        <v>#N/A</v>
      </c>
      <c r="I154" s="12" t="e">
        <v>#N/A</v>
      </c>
      <c r="J154" s="31" t="s">
        <v>299</v>
      </c>
      <c r="K154" s="31" t="s">
        <v>299</v>
      </c>
    </row>
    <row r="155" spans="1:11" x14ac:dyDescent="0.25">
      <c r="A155" s="21" t="s">
        <v>688</v>
      </c>
      <c r="B155" s="21" t="s">
        <v>6</v>
      </c>
      <c r="C155" s="22" t="s">
        <v>689</v>
      </c>
      <c r="D155" s="59"/>
      <c r="E155" s="35" t="s">
        <v>880</v>
      </c>
      <c r="H155" s="12" t="e">
        <v>#N/A</v>
      </c>
      <c r="I155" s="12" t="e">
        <v>#N/A</v>
      </c>
      <c r="J155" s="31" t="s">
        <v>299</v>
      </c>
      <c r="K155" s="31" t="s">
        <v>299</v>
      </c>
    </row>
    <row r="156" spans="1:11" ht="30" x14ac:dyDescent="0.25">
      <c r="A156" s="21" t="s">
        <v>690</v>
      </c>
      <c r="B156" s="21" t="s">
        <v>6</v>
      </c>
      <c r="C156" s="22" t="s">
        <v>691</v>
      </c>
      <c r="D156" s="59"/>
      <c r="E156" s="35" t="s">
        <v>880</v>
      </c>
      <c r="H156" s="12" t="e">
        <v>#N/A</v>
      </c>
      <c r="I156" s="12" t="e">
        <v>#N/A</v>
      </c>
      <c r="J156" s="51" t="s">
        <v>299</v>
      </c>
      <c r="K156" s="51" t="s">
        <v>299</v>
      </c>
    </row>
    <row r="157" spans="1:11" x14ac:dyDescent="0.25">
      <c r="A157" s="21" t="s">
        <v>692</v>
      </c>
      <c r="B157" s="21" t="s">
        <v>6</v>
      </c>
      <c r="C157" s="22" t="s">
        <v>693</v>
      </c>
      <c r="D157" s="59"/>
      <c r="E157" s="35" t="s">
        <v>880</v>
      </c>
      <c r="H157" s="12" t="e">
        <v>#N/A</v>
      </c>
      <c r="I157" s="12" t="e">
        <v>#N/A</v>
      </c>
      <c r="J157" s="51" t="s">
        <v>299</v>
      </c>
      <c r="K157" s="43" t="s">
        <v>299</v>
      </c>
    </row>
    <row r="158" spans="1:11" x14ac:dyDescent="0.25">
      <c r="A158" s="21" t="s">
        <v>694</v>
      </c>
      <c r="B158" s="21" t="s">
        <v>6</v>
      </c>
      <c r="C158" s="22" t="s">
        <v>695</v>
      </c>
      <c r="D158" s="59"/>
      <c r="E158" s="35" t="s">
        <v>880</v>
      </c>
      <c r="H158" s="12" t="e">
        <v>#N/A</v>
      </c>
      <c r="I158" s="12" t="e">
        <v>#N/A</v>
      </c>
      <c r="J158" s="51" t="s">
        <v>299</v>
      </c>
      <c r="K158" s="51" t="s">
        <v>299</v>
      </c>
    </row>
    <row r="159" spans="1:11" x14ac:dyDescent="0.25">
      <c r="A159" s="79" t="s">
        <v>734</v>
      </c>
      <c r="B159" s="79" t="s">
        <v>6</v>
      </c>
      <c r="C159" s="56" t="s">
        <v>735</v>
      </c>
      <c r="D159" s="47">
        <v>835.2</v>
      </c>
      <c r="E159" s="35" t="s">
        <v>792</v>
      </c>
      <c r="H159" s="12" t="e">
        <v>#N/A</v>
      </c>
      <c r="I159" s="12" t="e">
        <v>#N/A</v>
      </c>
      <c r="J159" s="43" t="s">
        <v>208</v>
      </c>
      <c r="K159" s="43" t="s">
        <v>208</v>
      </c>
    </row>
    <row r="160" spans="1:11" ht="30" x14ac:dyDescent="0.25">
      <c r="A160" s="28" t="s">
        <v>684</v>
      </c>
      <c r="B160" s="21" t="s">
        <v>6</v>
      </c>
      <c r="C160" s="49" t="s">
        <v>685</v>
      </c>
      <c r="D160" s="50">
        <v>197.2</v>
      </c>
      <c r="E160" s="35" t="s">
        <v>880</v>
      </c>
      <c r="H160" s="12" t="e">
        <v>#N/A</v>
      </c>
      <c r="I160" s="12" t="e">
        <v>#N/A</v>
      </c>
      <c r="J160" s="43" t="s">
        <v>299</v>
      </c>
      <c r="K160" s="43" t="s">
        <v>299</v>
      </c>
    </row>
    <row r="161" spans="1:11" x14ac:dyDescent="0.25">
      <c r="A161" s="28" t="s">
        <v>704</v>
      </c>
      <c r="B161" s="21" t="s">
        <v>6</v>
      </c>
      <c r="C161" s="49" t="s">
        <v>705</v>
      </c>
      <c r="D161" s="50">
        <v>2198.1999999999998</v>
      </c>
      <c r="E161" s="35" t="s">
        <v>792</v>
      </c>
      <c r="H161" s="12" t="e">
        <v>#N/A</v>
      </c>
      <c r="I161" s="12" t="e">
        <v>#N/A</v>
      </c>
      <c r="J161" s="43" t="s">
        <v>208</v>
      </c>
      <c r="K161" s="43" t="s">
        <v>208</v>
      </c>
    </row>
    <row r="162" spans="1:11" ht="30" x14ac:dyDescent="0.25">
      <c r="A162" s="28" t="s">
        <v>553</v>
      </c>
      <c r="B162" s="21" t="s">
        <v>6</v>
      </c>
      <c r="C162" s="49" t="s">
        <v>554</v>
      </c>
      <c r="D162" s="50">
        <v>551</v>
      </c>
      <c r="E162" s="35" t="s">
        <v>792</v>
      </c>
      <c r="H162" s="12" t="e">
        <v>#N/A</v>
      </c>
      <c r="I162" s="12" t="e">
        <v>#N/A</v>
      </c>
      <c r="J162" s="43" t="s">
        <v>208</v>
      </c>
      <c r="K162" s="43" t="s">
        <v>208</v>
      </c>
    </row>
    <row r="163" spans="1:11" ht="30" x14ac:dyDescent="0.25">
      <c r="A163" s="28" t="s">
        <v>686</v>
      </c>
      <c r="B163" s="21" t="s">
        <v>6</v>
      </c>
      <c r="C163" s="49" t="s">
        <v>687</v>
      </c>
      <c r="D163" s="50">
        <v>63.8</v>
      </c>
      <c r="E163" s="35" t="s">
        <v>880</v>
      </c>
      <c r="H163" s="12" t="e">
        <v>#N/A</v>
      </c>
      <c r="I163" s="12" t="e">
        <v>#N/A</v>
      </c>
      <c r="J163" s="43" t="s">
        <v>299</v>
      </c>
      <c r="K163" s="43" t="s">
        <v>299</v>
      </c>
    </row>
    <row r="164" spans="1:11" ht="30" x14ac:dyDescent="0.25">
      <c r="A164" s="28" t="s">
        <v>736</v>
      </c>
      <c r="B164" s="21" t="s">
        <v>6</v>
      </c>
      <c r="C164" s="49" t="s">
        <v>737</v>
      </c>
      <c r="D164" s="50">
        <v>342.2</v>
      </c>
      <c r="E164" s="35" t="s">
        <v>880</v>
      </c>
      <c r="H164" s="12" t="e">
        <v>#N/A</v>
      </c>
      <c r="I164" s="12" t="e">
        <v>#N/A</v>
      </c>
      <c r="J164" s="43" t="s">
        <v>208</v>
      </c>
      <c r="K164" s="43" t="s">
        <v>487</v>
      </c>
    </row>
    <row r="165" spans="1:11" ht="30" x14ac:dyDescent="0.25">
      <c r="A165" s="28" t="s">
        <v>738</v>
      </c>
      <c r="B165" s="21" t="s">
        <v>6</v>
      </c>
      <c r="C165" s="49" t="s">
        <v>739</v>
      </c>
      <c r="D165" s="50">
        <v>342.2</v>
      </c>
      <c r="E165" s="35" t="s">
        <v>880</v>
      </c>
      <c r="H165" s="12" t="e">
        <v>#N/A</v>
      </c>
      <c r="I165" s="12" t="e">
        <v>#N/A</v>
      </c>
      <c r="J165" s="43" t="s">
        <v>208</v>
      </c>
      <c r="K165" s="43" t="s">
        <v>487</v>
      </c>
    </row>
    <row r="166" spans="1:11" ht="45" x14ac:dyDescent="0.25">
      <c r="A166" s="28" t="s">
        <v>788</v>
      </c>
      <c r="B166" s="21" t="s">
        <v>6</v>
      </c>
      <c r="C166" s="29" t="s">
        <v>789</v>
      </c>
      <c r="D166" s="47">
        <v>156.6</v>
      </c>
      <c r="E166" s="35" t="s">
        <v>880</v>
      </c>
      <c r="H166" s="12" t="e">
        <v>#N/A</v>
      </c>
      <c r="I166" s="12" t="e">
        <v>#N/A</v>
      </c>
      <c r="J166" s="6" t="s">
        <v>299</v>
      </c>
      <c r="K166" s="6" t="s">
        <v>299</v>
      </c>
    </row>
    <row r="167" spans="1:11" ht="30" x14ac:dyDescent="0.25">
      <c r="A167" s="28">
        <v>1337766</v>
      </c>
      <c r="B167" s="21" t="s">
        <v>211</v>
      </c>
      <c r="C167" s="29" t="s">
        <v>484</v>
      </c>
      <c r="D167" s="47">
        <v>297.14</v>
      </c>
      <c r="E167" s="35" t="s">
        <v>880</v>
      </c>
      <c r="H167" s="12" t="e">
        <v>#N/A</v>
      </c>
      <c r="I167" s="12" t="e">
        <v>#N/A</v>
      </c>
      <c r="J167" s="6" t="s">
        <v>299</v>
      </c>
      <c r="K167" s="6" t="s">
        <v>299</v>
      </c>
    </row>
    <row r="168" spans="1:11" ht="30" x14ac:dyDescent="0.25">
      <c r="A168" s="81">
        <v>1715030</v>
      </c>
      <c r="B168" s="21" t="s">
        <v>211</v>
      </c>
      <c r="C168" s="54" t="s">
        <v>485</v>
      </c>
      <c r="D168" s="47">
        <v>297.75</v>
      </c>
      <c r="E168" s="35" t="s">
        <v>880</v>
      </c>
      <c r="H168" s="12" t="e">
        <v>#N/A</v>
      </c>
      <c r="I168" s="12" t="e">
        <v>#N/A</v>
      </c>
      <c r="J168" s="6" t="s">
        <v>299</v>
      </c>
      <c r="K168" s="6" t="s">
        <v>299</v>
      </c>
    </row>
    <row r="169" spans="1:11" ht="30" x14ac:dyDescent="0.25">
      <c r="A169" s="21">
        <v>1781007</v>
      </c>
      <c r="B169" s="21" t="s">
        <v>211</v>
      </c>
      <c r="C169" s="22" t="s">
        <v>483</v>
      </c>
      <c r="D169" s="59">
        <v>233.76</v>
      </c>
      <c r="E169" s="35" t="s">
        <v>880</v>
      </c>
      <c r="H169" s="12" t="e">
        <v>#N/A</v>
      </c>
      <c r="I169" s="12" t="e">
        <v>#N/A</v>
      </c>
      <c r="J169" s="6" t="s">
        <v>299</v>
      </c>
      <c r="K169" s="6" t="s">
        <v>299</v>
      </c>
    </row>
    <row r="170" spans="1:11" x14ac:dyDescent="0.25">
      <c r="A170" s="116">
        <v>2112095</v>
      </c>
      <c r="B170" s="79" t="s">
        <v>211</v>
      </c>
      <c r="C170" s="56" t="s">
        <v>528</v>
      </c>
      <c r="D170" s="47">
        <v>169.46</v>
      </c>
      <c r="E170" s="35" t="s">
        <v>880</v>
      </c>
      <c r="H170" s="12" t="e">
        <v>#N/A</v>
      </c>
      <c r="I170" s="12" t="e">
        <v>#N/A</v>
      </c>
      <c r="J170" s="6" t="s">
        <v>299</v>
      </c>
      <c r="K170" s="6" t="s">
        <v>299</v>
      </c>
    </row>
    <row r="171" spans="1:11" ht="45" x14ac:dyDescent="0.25">
      <c r="A171" s="28" t="s">
        <v>647</v>
      </c>
      <c r="B171" s="28" t="s">
        <v>211</v>
      </c>
      <c r="C171" s="29" t="s">
        <v>648</v>
      </c>
      <c r="E171" s="35" t="s">
        <v>880</v>
      </c>
      <c r="H171" s="12" t="e">
        <v>#N/A</v>
      </c>
      <c r="I171" s="12" t="e">
        <v>#N/A</v>
      </c>
      <c r="J171" s="6" t="s">
        <v>299</v>
      </c>
      <c r="K171" s="6" t="s">
        <v>299</v>
      </c>
    </row>
    <row r="172" spans="1:11" ht="45" x14ac:dyDescent="0.25">
      <c r="A172" s="28" t="s">
        <v>859</v>
      </c>
      <c r="B172" s="28" t="s">
        <v>211</v>
      </c>
      <c r="C172" s="49" t="s">
        <v>486</v>
      </c>
      <c r="D172" s="50">
        <v>132.22</v>
      </c>
      <c r="E172" s="35" t="s">
        <v>880</v>
      </c>
      <c r="H172" s="12" t="e">
        <v>#N/A</v>
      </c>
      <c r="I172" s="12" t="e">
        <v>#N/A</v>
      </c>
      <c r="J172" s="43" t="s">
        <v>299</v>
      </c>
      <c r="K172" s="43" t="s">
        <v>299</v>
      </c>
    </row>
    <row r="173" spans="1:11" x14ac:dyDescent="0.25">
      <c r="A173" s="28">
        <v>2249954</v>
      </c>
      <c r="B173" s="28" t="s">
        <v>211</v>
      </c>
      <c r="C173" s="49" t="s">
        <v>767</v>
      </c>
      <c r="D173" s="50">
        <v>129</v>
      </c>
      <c r="E173" s="35" t="s">
        <v>880</v>
      </c>
      <c r="G173" s="88"/>
      <c r="H173" s="12" t="e">
        <v>#N/A</v>
      </c>
      <c r="I173" s="12" t="e">
        <v>#N/A</v>
      </c>
      <c r="J173" s="43" t="s">
        <v>299</v>
      </c>
      <c r="K173" s="43" t="s">
        <v>299</v>
      </c>
    </row>
    <row r="174" spans="1:11" ht="30" x14ac:dyDescent="0.25">
      <c r="A174" s="28" t="s">
        <v>852</v>
      </c>
      <c r="B174" s="28" t="s">
        <v>211</v>
      </c>
      <c r="C174" s="29" t="s">
        <v>853</v>
      </c>
      <c r="D174" s="47">
        <v>29.69</v>
      </c>
      <c r="E174" s="35" t="s">
        <v>880</v>
      </c>
      <c r="H174" s="12" t="e">
        <v>#N/A</v>
      </c>
      <c r="I174" s="12" t="e">
        <v>#N/A</v>
      </c>
      <c r="J174" s="43" t="s">
        <v>299</v>
      </c>
      <c r="K174" s="43" t="s">
        <v>299</v>
      </c>
    </row>
    <row r="175" spans="1:11" ht="30" x14ac:dyDescent="0.25">
      <c r="A175" s="28" t="s">
        <v>854</v>
      </c>
      <c r="B175" s="28" t="s">
        <v>211</v>
      </c>
      <c r="C175" s="29" t="s">
        <v>855</v>
      </c>
      <c r="D175" s="47">
        <v>11.29</v>
      </c>
      <c r="E175" s="35" t="s">
        <v>880</v>
      </c>
      <c r="H175" s="12" t="e">
        <v>#N/A</v>
      </c>
      <c r="I175" s="12" t="e">
        <v>#N/A</v>
      </c>
      <c r="J175" s="43" t="s">
        <v>299</v>
      </c>
      <c r="K175" s="43" t="s">
        <v>299</v>
      </c>
    </row>
    <row r="176" spans="1:11" ht="30" x14ac:dyDescent="0.25">
      <c r="A176" s="28" t="s">
        <v>856</v>
      </c>
      <c r="B176" s="28" t="s">
        <v>211</v>
      </c>
      <c r="C176" s="29" t="s">
        <v>857</v>
      </c>
      <c r="D176" s="47">
        <v>9.9499999999999993</v>
      </c>
      <c r="E176" s="35" t="s">
        <v>880</v>
      </c>
      <c r="H176" s="12" t="e">
        <v>#N/A</v>
      </c>
      <c r="I176" s="12" t="e">
        <v>#N/A</v>
      </c>
      <c r="J176" s="51" t="s">
        <v>299</v>
      </c>
      <c r="K176" s="51" t="s">
        <v>299</v>
      </c>
    </row>
    <row r="177" spans="1:11" ht="30" x14ac:dyDescent="0.25">
      <c r="A177" s="28" t="s">
        <v>858</v>
      </c>
      <c r="B177" s="28" t="s">
        <v>211</v>
      </c>
      <c r="C177" s="49" t="s">
        <v>860</v>
      </c>
      <c r="D177" s="50">
        <v>4.41</v>
      </c>
      <c r="E177" s="35" t="s">
        <v>880</v>
      </c>
      <c r="H177" s="12" t="e">
        <v>#N/A</v>
      </c>
      <c r="I177" s="12" t="e">
        <v>#N/A</v>
      </c>
      <c r="J177" s="43" t="s">
        <v>299</v>
      </c>
      <c r="K177" s="43" t="s">
        <v>299</v>
      </c>
    </row>
    <row r="178" spans="1:11" ht="30" x14ac:dyDescent="0.25">
      <c r="A178" s="28" t="s">
        <v>477</v>
      </c>
      <c r="B178" s="28" t="s">
        <v>455</v>
      </c>
      <c r="C178" s="49" t="s">
        <v>478</v>
      </c>
      <c r="D178" s="50">
        <v>400</v>
      </c>
      <c r="E178" s="35" t="s">
        <v>880</v>
      </c>
      <c r="H178" s="12" t="e">
        <v>#N/A</v>
      </c>
      <c r="I178" s="12" t="e">
        <v>#N/A</v>
      </c>
      <c r="J178" s="43" t="s">
        <v>208</v>
      </c>
      <c r="K178" s="43" t="s">
        <v>208</v>
      </c>
    </row>
    <row r="179" spans="1:11" ht="30" x14ac:dyDescent="0.25">
      <c r="A179" s="68" t="s">
        <v>259</v>
      </c>
      <c r="B179" s="70" t="s">
        <v>218</v>
      </c>
      <c r="C179" s="49" t="s">
        <v>298</v>
      </c>
      <c r="D179" s="50">
        <v>3488</v>
      </c>
      <c r="E179" s="35" t="s">
        <v>792</v>
      </c>
      <c r="F179" s="29" t="s">
        <v>63</v>
      </c>
      <c r="H179" s="12" t="e">
        <v>#N/A</v>
      </c>
      <c r="I179" s="12" t="e">
        <v>#N/A</v>
      </c>
      <c r="J179" s="51" t="s">
        <v>208</v>
      </c>
      <c r="K179" s="51" t="s">
        <v>208</v>
      </c>
    </row>
    <row r="180" spans="1:11" x14ac:dyDescent="0.25">
      <c r="A180" s="68" t="s">
        <v>237</v>
      </c>
      <c r="B180" s="27" t="s">
        <v>7</v>
      </c>
      <c r="C180" s="49" t="s">
        <v>275</v>
      </c>
      <c r="D180" s="50">
        <v>543.75</v>
      </c>
      <c r="E180" s="35" t="s">
        <v>792</v>
      </c>
      <c r="F180" s="29" t="s">
        <v>68</v>
      </c>
      <c r="H180" s="12" t="e">
        <v>#N/A</v>
      </c>
      <c r="I180" s="12" t="e">
        <v>#N/A</v>
      </c>
      <c r="J180" s="43" t="s">
        <v>208</v>
      </c>
      <c r="K180" s="43" t="s">
        <v>208</v>
      </c>
    </row>
    <row r="181" spans="1:11" ht="30" x14ac:dyDescent="0.25">
      <c r="A181" s="28" t="s">
        <v>631</v>
      </c>
      <c r="B181" s="21" t="s">
        <v>213</v>
      </c>
      <c r="C181" s="49" t="s">
        <v>632</v>
      </c>
      <c r="D181" s="50"/>
      <c r="E181" s="35" t="s">
        <v>880</v>
      </c>
      <c r="H181" s="12" t="e">
        <v>#N/A</v>
      </c>
      <c r="I181" s="12" t="e">
        <v>#N/A</v>
      </c>
      <c r="J181" s="43" t="s">
        <v>299</v>
      </c>
      <c r="K181" s="43" t="s">
        <v>299</v>
      </c>
    </row>
    <row r="182" spans="1:11" x14ac:dyDescent="0.25">
      <c r="A182" s="67" t="s">
        <v>242</v>
      </c>
      <c r="B182" s="33" t="s">
        <v>5</v>
      </c>
      <c r="C182" s="49" t="s">
        <v>282</v>
      </c>
      <c r="D182" s="50">
        <v>402.38</v>
      </c>
      <c r="E182" s="35" t="s">
        <v>880</v>
      </c>
      <c r="F182" s="29" t="s">
        <v>68</v>
      </c>
      <c r="H182" s="12" t="e">
        <v>#N/A</v>
      </c>
      <c r="I182" s="12" t="e">
        <v>#N/A</v>
      </c>
      <c r="J182" s="43" t="s">
        <v>208</v>
      </c>
      <c r="K182" s="43" t="s">
        <v>208</v>
      </c>
    </row>
    <row r="183" spans="1:11" x14ac:dyDescent="0.25">
      <c r="A183" s="68" t="s">
        <v>238</v>
      </c>
      <c r="B183" s="27" t="s">
        <v>5</v>
      </c>
      <c r="C183" s="77" t="s">
        <v>276</v>
      </c>
      <c r="D183" s="50">
        <v>724.78</v>
      </c>
      <c r="E183" s="35" t="s">
        <v>792</v>
      </c>
      <c r="F183" s="29" t="s">
        <v>68</v>
      </c>
      <c r="H183" s="12" t="e">
        <v>#N/A</v>
      </c>
      <c r="I183" s="12" t="e">
        <v>#N/A</v>
      </c>
      <c r="J183" s="43" t="s">
        <v>208</v>
      </c>
      <c r="K183" s="43" t="s">
        <v>208</v>
      </c>
    </row>
    <row r="184" spans="1:11" x14ac:dyDescent="0.25">
      <c r="A184" s="67" t="s">
        <v>243</v>
      </c>
      <c r="B184" s="117" t="s">
        <v>5</v>
      </c>
      <c r="C184" s="42" t="s">
        <v>283</v>
      </c>
      <c r="D184" s="78">
        <v>445.16</v>
      </c>
      <c r="E184" s="35" t="s">
        <v>792</v>
      </c>
      <c r="F184" s="29" t="s">
        <v>68</v>
      </c>
      <c r="H184" s="12" t="e">
        <v>#N/A</v>
      </c>
      <c r="I184" s="12" t="e">
        <v>#N/A</v>
      </c>
      <c r="J184" s="43" t="s">
        <v>208</v>
      </c>
      <c r="K184" s="43" t="s">
        <v>208</v>
      </c>
    </row>
    <row r="185" spans="1:11" ht="30" x14ac:dyDescent="0.25">
      <c r="A185" s="28" t="s">
        <v>671</v>
      </c>
      <c r="B185" s="28" t="s">
        <v>670</v>
      </c>
      <c r="C185" s="86" t="s">
        <v>672</v>
      </c>
      <c r="D185" s="50"/>
      <c r="E185" s="35" t="s">
        <v>880</v>
      </c>
      <c r="H185" s="12" t="e">
        <v>#N/A</v>
      </c>
      <c r="I185" s="12" t="e">
        <v>#N/A</v>
      </c>
      <c r="J185" s="51" t="s">
        <v>299</v>
      </c>
      <c r="K185" s="51" t="s">
        <v>299</v>
      </c>
    </row>
    <row r="186" spans="1:11" ht="30" x14ac:dyDescent="0.25">
      <c r="A186" s="28" t="s">
        <v>391</v>
      </c>
      <c r="B186" s="21" t="s">
        <v>13</v>
      </c>
      <c r="C186" s="49" t="s">
        <v>393</v>
      </c>
      <c r="D186" s="50">
        <v>129.19999999999999</v>
      </c>
      <c r="E186" s="35" t="s">
        <v>880</v>
      </c>
      <c r="H186" s="12" t="e">
        <v>#N/A</v>
      </c>
      <c r="I186" s="12" t="e">
        <v>#N/A</v>
      </c>
      <c r="J186" s="51" t="s">
        <v>299</v>
      </c>
      <c r="K186" s="51" t="s">
        <v>299</v>
      </c>
    </row>
    <row r="187" spans="1:11" x14ac:dyDescent="0.25">
      <c r="A187" s="28" t="s">
        <v>538</v>
      </c>
      <c r="B187" s="28" t="s">
        <v>13</v>
      </c>
      <c r="C187" s="29" t="s">
        <v>539</v>
      </c>
      <c r="D187" s="47">
        <v>612</v>
      </c>
      <c r="E187" s="35" t="s">
        <v>792</v>
      </c>
      <c r="H187" s="12" t="e">
        <v>#N/A</v>
      </c>
      <c r="I187" s="12" t="e">
        <v>#N/A</v>
      </c>
      <c r="J187" s="6" t="s">
        <v>208</v>
      </c>
      <c r="K187" s="6" t="s">
        <v>208</v>
      </c>
    </row>
    <row r="188" spans="1:11" ht="90" x14ac:dyDescent="0.25">
      <c r="A188" s="28" t="s">
        <v>711</v>
      </c>
      <c r="B188" s="28" t="s">
        <v>13</v>
      </c>
      <c r="C188" s="29" t="s">
        <v>712</v>
      </c>
      <c r="D188" s="47">
        <v>1346.4</v>
      </c>
      <c r="E188" s="35" t="s">
        <v>792</v>
      </c>
      <c r="H188" s="12" t="e">
        <v>#N/A</v>
      </c>
      <c r="I188" s="12" t="e">
        <v>#N/A</v>
      </c>
      <c r="J188" s="6" t="s">
        <v>208</v>
      </c>
      <c r="K188" s="6" t="s">
        <v>208</v>
      </c>
    </row>
    <row r="189" spans="1:11" ht="90" x14ac:dyDescent="0.25">
      <c r="A189" s="28" t="s">
        <v>392</v>
      </c>
      <c r="B189" s="28" t="s">
        <v>13</v>
      </c>
      <c r="C189" s="29" t="s">
        <v>394</v>
      </c>
      <c r="D189" s="47">
        <v>2380</v>
      </c>
      <c r="E189" s="35" t="s">
        <v>792</v>
      </c>
      <c r="H189" s="12" t="e">
        <v>#N/A</v>
      </c>
      <c r="I189" s="12" t="e">
        <v>#N/A</v>
      </c>
      <c r="J189" s="6" t="s">
        <v>208</v>
      </c>
      <c r="K189" s="6" t="s">
        <v>208</v>
      </c>
    </row>
    <row r="190" spans="1:11" ht="75" x14ac:dyDescent="0.25">
      <c r="A190" s="28" t="s">
        <v>447</v>
      </c>
      <c r="B190" s="28" t="s">
        <v>13</v>
      </c>
      <c r="C190" s="29" t="s">
        <v>448</v>
      </c>
      <c r="D190" s="47">
        <v>4420</v>
      </c>
      <c r="E190" s="35" t="s">
        <v>792</v>
      </c>
      <c r="H190" s="12" t="e">
        <v>#N/A</v>
      </c>
      <c r="I190" s="12" t="e">
        <v>#N/A</v>
      </c>
      <c r="J190" s="6" t="s">
        <v>208</v>
      </c>
      <c r="K190" s="6" t="s">
        <v>208</v>
      </c>
    </row>
    <row r="191" spans="1:11" x14ac:dyDescent="0.25">
      <c r="A191" s="28" t="s">
        <v>549</v>
      </c>
      <c r="B191" s="28" t="s">
        <v>13</v>
      </c>
      <c r="C191" s="29" t="s">
        <v>550</v>
      </c>
      <c r="D191" s="47">
        <v>66.64</v>
      </c>
      <c r="E191" s="35" t="s">
        <v>880</v>
      </c>
      <c r="H191" s="12" t="e">
        <v>#N/A</v>
      </c>
      <c r="I191" s="12" t="e">
        <v>#N/A</v>
      </c>
      <c r="J191" s="6" t="s">
        <v>299</v>
      </c>
      <c r="K191" s="6" t="s">
        <v>299</v>
      </c>
    </row>
    <row r="192" spans="1:11" ht="90" x14ac:dyDescent="0.25">
      <c r="A192" s="28" t="s">
        <v>715</v>
      </c>
      <c r="B192" s="28" t="s">
        <v>13</v>
      </c>
      <c r="C192" s="29" t="s">
        <v>716</v>
      </c>
      <c r="D192" s="47">
        <v>2380</v>
      </c>
      <c r="E192" s="35" t="s">
        <v>792</v>
      </c>
      <c r="H192" s="12" t="e">
        <v>#N/A</v>
      </c>
      <c r="I192" s="12" t="e">
        <v>#N/A</v>
      </c>
      <c r="J192" s="6" t="s">
        <v>208</v>
      </c>
      <c r="K192" s="6" t="s">
        <v>208</v>
      </c>
    </row>
    <row r="193" spans="1:11" ht="90" x14ac:dyDescent="0.25">
      <c r="A193" s="28" t="s">
        <v>861</v>
      </c>
      <c r="B193" s="28" t="s">
        <v>13</v>
      </c>
      <c r="C193" s="29" t="s">
        <v>862</v>
      </c>
      <c r="D193" s="47">
        <v>625.6</v>
      </c>
      <c r="E193" s="35" t="s">
        <v>792</v>
      </c>
      <c r="H193" s="12" t="e">
        <v>#N/A</v>
      </c>
      <c r="I193" s="12" t="e">
        <v>#N/A</v>
      </c>
      <c r="J193" s="6" t="s">
        <v>208</v>
      </c>
      <c r="K193" s="6" t="s">
        <v>208</v>
      </c>
    </row>
    <row r="194" spans="1:11" ht="90" x14ac:dyDescent="0.25">
      <c r="A194" s="28" t="s">
        <v>863</v>
      </c>
      <c r="B194" s="28" t="s">
        <v>13</v>
      </c>
      <c r="C194" s="29" t="s">
        <v>864</v>
      </c>
      <c r="D194" s="47">
        <v>822.8</v>
      </c>
      <c r="E194" s="35" t="s">
        <v>792</v>
      </c>
      <c r="H194" s="12" t="e">
        <v>#N/A</v>
      </c>
      <c r="I194" s="12" t="e">
        <v>#N/A</v>
      </c>
      <c r="J194" s="6" t="s">
        <v>208</v>
      </c>
      <c r="K194" s="6" t="s">
        <v>208</v>
      </c>
    </row>
    <row r="195" spans="1:11" x14ac:dyDescent="0.25">
      <c r="A195" s="28" t="s">
        <v>536</v>
      </c>
      <c r="B195" s="70" t="s">
        <v>534</v>
      </c>
      <c r="C195" s="29" t="s">
        <v>537</v>
      </c>
      <c r="D195" s="47">
        <v>141</v>
      </c>
      <c r="E195" s="35" t="s">
        <v>880</v>
      </c>
      <c r="H195" s="12" t="e">
        <v>#N/A</v>
      </c>
      <c r="I195" s="12" t="e">
        <v>#N/A</v>
      </c>
      <c r="J195" s="6" t="s">
        <v>299</v>
      </c>
      <c r="K195" s="6" t="s">
        <v>299</v>
      </c>
    </row>
    <row r="196" spans="1:11" ht="30" x14ac:dyDescent="0.25">
      <c r="A196" s="28" t="s">
        <v>633</v>
      </c>
      <c r="B196" s="21" t="s">
        <v>215</v>
      </c>
      <c r="C196" s="29" t="s">
        <v>634</v>
      </c>
      <c r="E196" s="35" t="s">
        <v>880</v>
      </c>
      <c r="H196" s="12" t="e">
        <v>#N/A</v>
      </c>
      <c r="I196" s="12" t="e">
        <v>#N/A</v>
      </c>
      <c r="J196" s="6" t="s">
        <v>299</v>
      </c>
      <c r="K196" s="6" t="s">
        <v>299</v>
      </c>
    </row>
    <row r="197" spans="1:11" ht="30" x14ac:dyDescent="0.25">
      <c r="A197" s="28" t="s">
        <v>635</v>
      </c>
      <c r="B197" s="21" t="s">
        <v>215</v>
      </c>
      <c r="C197" s="29" t="s">
        <v>636</v>
      </c>
      <c r="E197" s="35" t="s">
        <v>880</v>
      </c>
      <c r="H197" s="12" t="e">
        <v>#N/A</v>
      </c>
      <c r="I197" s="12" t="e">
        <v>#N/A</v>
      </c>
      <c r="J197" s="6" t="s">
        <v>299</v>
      </c>
      <c r="K197" s="6" t="s">
        <v>299</v>
      </c>
    </row>
    <row r="198" spans="1:11" ht="30" x14ac:dyDescent="0.25">
      <c r="A198" s="28" t="s">
        <v>637</v>
      </c>
      <c r="B198" s="21" t="s">
        <v>215</v>
      </c>
      <c r="C198" s="29" t="s">
        <v>638</v>
      </c>
      <c r="E198" s="35" t="s">
        <v>880</v>
      </c>
      <c r="H198" s="12" t="e">
        <v>#N/A</v>
      </c>
      <c r="I198" s="12" t="e">
        <v>#N/A</v>
      </c>
      <c r="J198" s="6" t="s">
        <v>299</v>
      </c>
      <c r="K198" s="6" t="s">
        <v>299</v>
      </c>
    </row>
    <row r="199" spans="1:11" ht="30" x14ac:dyDescent="0.25">
      <c r="A199" s="68" t="s">
        <v>229</v>
      </c>
      <c r="B199" s="27" t="s">
        <v>22</v>
      </c>
      <c r="C199" s="29" t="s">
        <v>268</v>
      </c>
      <c r="D199" s="47">
        <v>2788</v>
      </c>
      <c r="E199" s="35" t="s">
        <v>792</v>
      </c>
      <c r="F199" s="29" t="s">
        <v>68</v>
      </c>
      <c r="H199" s="12" t="e">
        <v>#N/A</v>
      </c>
      <c r="I199" s="12" t="e">
        <v>#N/A</v>
      </c>
      <c r="J199" s="6" t="s">
        <v>208</v>
      </c>
      <c r="K199" s="6" t="s">
        <v>208</v>
      </c>
    </row>
    <row r="200" spans="1:11" ht="30" x14ac:dyDescent="0.25">
      <c r="A200" s="68" t="s">
        <v>224</v>
      </c>
      <c r="B200" s="27" t="s">
        <v>22</v>
      </c>
      <c r="C200" s="29" t="s">
        <v>263</v>
      </c>
      <c r="D200" s="47">
        <v>1062.5</v>
      </c>
      <c r="E200" s="35" t="s">
        <v>792</v>
      </c>
      <c r="F200" s="29" t="s">
        <v>68</v>
      </c>
      <c r="H200" s="12" t="e">
        <v>#N/A</v>
      </c>
      <c r="I200" s="12" t="e">
        <v>#N/A</v>
      </c>
      <c r="J200" s="6" t="s">
        <v>208</v>
      </c>
      <c r="K200" s="6" t="s">
        <v>208</v>
      </c>
    </row>
    <row r="201" spans="1:11" x14ac:dyDescent="0.25">
      <c r="A201" s="68" t="s">
        <v>228</v>
      </c>
      <c r="B201" s="27" t="s">
        <v>22</v>
      </c>
      <c r="C201" s="29" t="s">
        <v>267</v>
      </c>
      <c r="D201" s="47">
        <v>165.75</v>
      </c>
      <c r="E201" s="35" t="s">
        <v>880</v>
      </c>
      <c r="F201" s="29" t="s">
        <v>68</v>
      </c>
      <c r="H201" s="12" t="e">
        <v>#N/A</v>
      </c>
      <c r="I201" s="12" t="e">
        <v>#N/A</v>
      </c>
      <c r="J201" s="6" t="s">
        <v>299</v>
      </c>
      <c r="K201" s="6" t="s">
        <v>299</v>
      </c>
    </row>
    <row r="202" spans="1:11" x14ac:dyDescent="0.25">
      <c r="A202" s="68" t="s">
        <v>226</v>
      </c>
      <c r="B202" s="27" t="s">
        <v>22</v>
      </c>
      <c r="C202" s="29" t="s">
        <v>265</v>
      </c>
      <c r="D202" s="47">
        <v>165.75</v>
      </c>
      <c r="E202" s="35" t="s">
        <v>880</v>
      </c>
      <c r="F202" s="29" t="s">
        <v>68</v>
      </c>
      <c r="H202" s="12" t="e">
        <v>#N/A</v>
      </c>
      <c r="I202" s="12" t="e">
        <v>#N/A</v>
      </c>
      <c r="J202" s="31" t="s">
        <v>299</v>
      </c>
      <c r="K202" s="31" t="s">
        <v>299</v>
      </c>
    </row>
    <row r="203" spans="1:11" ht="30" x14ac:dyDescent="0.25">
      <c r="A203" s="68" t="s">
        <v>227</v>
      </c>
      <c r="B203" s="27" t="s">
        <v>22</v>
      </c>
      <c r="C203" s="29" t="s">
        <v>266</v>
      </c>
      <c r="D203" s="47">
        <v>561</v>
      </c>
      <c r="E203" s="35" t="s">
        <v>792</v>
      </c>
      <c r="F203" s="29" t="s">
        <v>68</v>
      </c>
      <c r="H203" s="12" t="e">
        <v>#N/A</v>
      </c>
      <c r="I203" s="12" t="e">
        <v>#N/A</v>
      </c>
      <c r="J203" s="31" t="s">
        <v>208</v>
      </c>
      <c r="K203" s="31" t="s">
        <v>208</v>
      </c>
    </row>
    <row r="204" spans="1:11" x14ac:dyDescent="0.25">
      <c r="A204" s="68" t="s">
        <v>225</v>
      </c>
      <c r="B204" s="27" t="s">
        <v>22</v>
      </c>
      <c r="C204" s="29" t="s">
        <v>264</v>
      </c>
      <c r="D204" s="47">
        <v>561</v>
      </c>
      <c r="E204" s="35" t="s">
        <v>792</v>
      </c>
      <c r="F204" s="29" t="s">
        <v>68</v>
      </c>
      <c r="H204" s="12" t="e">
        <v>#N/A</v>
      </c>
      <c r="I204" s="12" t="e">
        <v>#N/A</v>
      </c>
      <c r="J204" s="31" t="s">
        <v>208</v>
      </c>
      <c r="K204" s="31" t="s">
        <v>208</v>
      </c>
    </row>
    <row r="205" spans="1:11" x14ac:dyDescent="0.25">
      <c r="A205" s="28" t="s">
        <v>457</v>
      </c>
      <c r="B205" s="21" t="s">
        <v>450</v>
      </c>
      <c r="C205" s="29" t="s">
        <v>458</v>
      </c>
      <c r="D205" s="47">
        <v>131.19999999999999</v>
      </c>
      <c r="E205" s="35" t="s">
        <v>880</v>
      </c>
      <c r="H205" s="12" t="e">
        <v>#N/A</v>
      </c>
      <c r="I205" s="12" t="e">
        <v>#N/A</v>
      </c>
      <c r="J205" s="31" t="s">
        <v>299</v>
      </c>
      <c r="K205" s="31" t="s">
        <v>299</v>
      </c>
    </row>
    <row r="206" spans="1:11" x14ac:dyDescent="0.25">
      <c r="A206" s="28" t="s">
        <v>461</v>
      </c>
      <c r="B206" s="21" t="s">
        <v>450</v>
      </c>
      <c r="C206" s="29" t="s">
        <v>462</v>
      </c>
      <c r="D206" s="47">
        <v>94.05</v>
      </c>
      <c r="E206" s="35" t="s">
        <v>880</v>
      </c>
      <c r="H206" s="12" t="e">
        <v>#N/A</v>
      </c>
      <c r="I206" s="12" t="e">
        <v>#N/A</v>
      </c>
      <c r="J206" s="31" t="s">
        <v>299</v>
      </c>
      <c r="K206" s="31" t="s">
        <v>299</v>
      </c>
    </row>
    <row r="207" spans="1:11" x14ac:dyDescent="0.25">
      <c r="A207" s="28" t="s">
        <v>463</v>
      </c>
      <c r="B207" s="21" t="s">
        <v>450</v>
      </c>
      <c r="C207" s="29" t="s">
        <v>464</v>
      </c>
      <c r="D207" s="47">
        <v>899.41</v>
      </c>
      <c r="E207" s="35" t="s">
        <v>792</v>
      </c>
      <c r="H207" s="12" t="e">
        <v>#N/A</v>
      </c>
      <c r="I207" s="12" t="e">
        <v>#N/A</v>
      </c>
      <c r="J207" s="31" t="s">
        <v>208</v>
      </c>
      <c r="K207" s="31" t="s">
        <v>487</v>
      </c>
    </row>
    <row r="208" spans="1:11" x14ac:dyDescent="0.25">
      <c r="A208" s="28" t="s">
        <v>465</v>
      </c>
      <c r="B208" s="21" t="s">
        <v>450</v>
      </c>
      <c r="C208" s="29" t="s">
        <v>466</v>
      </c>
      <c r="D208" s="47">
        <v>540.44000000000005</v>
      </c>
      <c r="E208" s="35" t="s">
        <v>792</v>
      </c>
      <c r="H208" s="12" t="e">
        <v>#N/A</v>
      </c>
      <c r="I208" s="12" t="e">
        <v>#N/A</v>
      </c>
      <c r="J208" s="31" t="s">
        <v>208</v>
      </c>
      <c r="K208" s="31" t="s">
        <v>487</v>
      </c>
    </row>
    <row r="209" spans="1:12" x14ac:dyDescent="0.25">
      <c r="A209" s="28" t="s">
        <v>459</v>
      </c>
      <c r="B209" s="21" t="s">
        <v>450</v>
      </c>
      <c r="C209" s="29" t="s">
        <v>460</v>
      </c>
      <c r="D209" s="47">
        <v>2107.4</v>
      </c>
      <c r="E209" s="35" t="s">
        <v>792</v>
      </c>
      <c r="H209" s="12" t="e">
        <v>#N/A</v>
      </c>
      <c r="I209" s="12" t="e">
        <v>#N/A</v>
      </c>
      <c r="J209" s="31" t="s">
        <v>208</v>
      </c>
      <c r="K209" s="31" t="s">
        <v>208</v>
      </c>
    </row>
    <row r="210" spans="1:12" x14ac:dyDescent="0.25">
      <c r="A210" s="28" t="s">
        <v>389</v>
      </c>
      <c r="B210" s="21" t="s">
        <v>388</v>
      </c>
      <c r="C210" s="58" t="s">
        <v>390</v>
      </c>
      <c r="D210" s="50">
        <v>1243.55</v>
      </c>
      <c r="E210" s="35" t="s">
        <v>792</v>
      </c>
      <c r="H210" s="12" t="e">
        <v>#N/A</v>
      </c>
      <c r="I210" s="12" t="e">
        <v>#N/A</v>
      </c>
      <c r="J210" s="51" t="s">
        <v>208</v>
      </c>
      <c r="K210" s="51" t="s">
        <v>208</v>
      </c>
    </row>
    <row r="211" spans="1:12" ht="30" x14ac:dyDescent="0.25">
      <c r="A211" s="68" t="s">
        <v>221</v>
      </c>
      <c r="B211" s="70" t="s">
        <v>23</v>
      </c>
      <c r="C211" s="58" t="s">
        <v>261</v>
      </c>
      <c r="D211" s="50">
        <v>1648</v>
      </c>
      <c r="E211" s="35" t="s">
        <v>792</v>
      </c>
      <c r="F211" s="29" t="s">
        <v>68</v>
      </c>
      <c r="G211" s="32" t="s">
        <v>100</v>
      </c>
      <c r="H211" s="12" t="s">
        <v>129</v>
      </c>
      <c r="I211" s="12" t="s">
        <v>187</v>
      </c>
      <c r="J211" s="51" t="s">
        <v>208</v>
      </c>
      <c r="K211" s="51" t="s">
        <v>208</v>
      </c>
    </row>
    <row r="212" spans="1:12" ht="30" x14ac:dyDescent="0.25">
      <c r="A212" s="68" t="s">
        <v>703</v>
      </c>
      <c r="B212" s="70" t="s">
        <v>23</v>
      </c>
      <c r="C212" s="58" t="s">
        <v>260</v>
      </c>
      <c r="D212" s="50">
        <v>4444.3999999999996</v>
      </c>
      <c r="E212" s="35" t="s">
        <v>792</v>
      </c>
      <c r="F212" s="29" t="s">
        <v>68</v>
      </c>
      <c r="G212" s="32" t="s">
        <v>98</v>
      </c>
      <c r="H212" s="12" t="s">
        <v>127</v>
      </c>
      <c r="I212" s="12" t="s">
        <v>185</v>
      </c>
      <c r="J212" s="51" t="s">
        <v>208</v>
      </c>
      <c r="K212" s="51" t="s">
        <v>208</v>
      </c>
    </row>
    <row r="213" spans="1:12" x14ac:dyDescent="0.25">
      <c r="A213" s="28" t="s">
        <v>772</v>
      </c>
      <c r="B213" s="70" t="s">
        <v>23</v>
      </c>
      <c r="C213" s="29" t="s">
        <v>773</v>
      </c>
      <c r="D213" s="47">
        <v>1730.2</v>
      </c>
      <c r="E213" s="35" t="s">
        <v>792</v>
      </c>
      <c r="H213" s="12" t="e">
        <v>#N/A</v>
      </c>
      <c r="I213" s="12" t="e">
        <v>#N/A</v>
      </c>
      <c r="J213" s="31" t="s">
        <v>208</v>
      </c>
      <c r="K213" s="31" t="s">
        <v>208</v>
      </c>
    </row>
    <row r="214" spans="1:12" x14ac:dyDescent="0.25">
      <c r="A214" s="28" t="s">
        <v>675</v>
      </c>
      <c r="B214" s="70" t="s">
        <v>23</v>
      </c>
      <c r="C214" s="75" t="s">
        <v>676</v>
      </c>
      <c r="D214" s="47">
        <v>460.84</v>
      </c>
      <c r="E214" s="35" t="s">
        <v>792</v>
      </c>
      <c r="H214" s="12" t="e">
        <v>#N/A</v>
      </c>
      <c r="I214" s="12" t="e">
        <v>#N/A</v>
      </c>
      <c r="J214" s="31" t="s">
        <v>208</v>
      </c>
      <c r="K214" s="31" t="s">
        <v>487</v>
      </c>
    </row>
    <row r="215" spans="1:12" x14ac:dyDescent="0.25">
      <c r="A215" s="28" t="s">
        <v>774</v>
      </c>
      <c r="B215" s="70" t="s">
        <v>23</v>
      </c>
      <c r="C215" s="29" t="s">
        <v>775</v>
      </c>
      <c r="D215" s="47">
        <v>310.77999999999997</v>
      </c>
      <c r="E215" s="35" t="s">
        <v>792</v>
      </c>
      <c r="H215" s="12" t="e">
        <v>#N/A</v>
      </c>
      <c r="I215" s="12" t="e">
        <v>#N/A</v>
      </c>
      <c r="J215" s="51" t="s">
        <v>208</v>
      </c>
      <c r="K215" s="51" t="s">
        <v>487</v>
      </c>
    </row>
    <row r="216" spans="1:12" ht="30" x14ac:dyDescent="0.25">
      <c r="A216" s="28" t="s">
        <v>677</v>
      </c>
      <c r="B216" s="70" t="s">
        <v>23</v>
      </c>
      <c r="C216" s="29" t="s">
        <v>776</v>
      </c>
      <c r="D216" s="47">
        <v>195.16</v>
      </c>
      <c r="E216" s="35" t="s">
        <v>792</v>
      </c>
      <c r="H216" s="12" t="e">
        <v>#N/A</v>
      </c>
      <c r="I216" s="12" t="e">
        <v>#N/A</v>
      </c>
      <c r="J216" s="51" t="s">
        <v>208</v>
      </c>
      <c r="K216" s="51" t="s">
        <v>487</v>
      </c>
    </row>
    <row r="217" spans="1:12" ht="30" x14ac:dyDescent="0.25">
      <c r="A217" s="28" t="s">
        <v>489</v>
      </c>
      <c r="B217" s="70" t="s">
        <v>23</v>
      </c>
      <c r="C217" s="29" t="s">
        <v>488</v>
      </c>
      <c r="D217" s="47">
        <v>4157.3999999999996</v>
      </c>
      <c r="E217" s="35" t="s">
        <v>792</v>
      </c>
      <c r="F217" s="29" t="s">
        <v>68</v>
      </c>
      <c r="H217" s="12" t="e">
        <v>#N/A</v>
      </c>
      <c r="I217" s="12" t="e">
        <v>#N/A</v>
      </c>
      <c r="J217" s="31" t="s">
        <v>208</v>
      </c>
      <c r="K217" s="31" t="s">
        <v>208</v>
      </c>
    </row>
    <row r="218" spans="1:12" ht="45" x14ac:dyDescent="0.25">
      <c r="A218" s="28" t="s">
        <v>770</v>
      </c>
      <c r="B218" s="70" t="s">
        <v>23</v>
      </c>
      <c r="C218" s="49" t="s">
        <v>771</v>
      </c>
      <c r="D218" s="50">
        <v>14842</v>
      </c>
      <c r="E218" s="35" t="s">
        <v>792</v>
      </c>
      <c r="H218" s="12" t="e">
        <v>#N/A</v>
      </c>
      <c r="I218" s="12" t="e">
        <v>#N/A</v>
      </c>
      <c r="J218" s="51" t="s">
        <v>208</v>
      </c>
      <c r="K218" s="51" t="s">
        <v>208</v>
      </c>
    </row>
    <row r="219" spans="1:12" ht="30" x14ac:dyDescent="0.25">
      <c r="A219" s="28" t="s">
        <v>790</v>
      </c>
      <c r="B219" s="70" t="s">
        <v>23</v>
      </c>
      <c r="C219" s="49" t="s">
        <v>791</v>
      </c>
      <c r="D219" s="50">
        <v>4157.3999999999996</v>
      </c>
      <c r="E219" s="35" t="s">
        <v>792</v>
      </c>
      <c r="F219" s="29" t="s">
        <v>68</v>
      </c>
      <c r="H219" s="12" t="e">
        <v>#N/A</v>
      </c>
      <c r="I219" s="12" t="e">
        <v>#N/A</v>
      </c>
      <c r="J219" s="51" t="s">
        <v>208</v>
      </c>
      <c r="K219" s="51" t="s">
        <v>208</v>
      </c>
    </row>
    <row r="220" spans="1:12" ht="30" x14ac:dyDescent="0.25">
      <c r="A220" s="68" t="s">
        <v>256</v>
      </c>
      <c r="B220" s="70" t="s">
        <v>216</v>
      </c>
      <c r="C220" s="29" t="s">
        <v>295</v>
      </c>
      <c r="D220" s="47">
        <v>400</v>
      </c>
      <c r="E220" s="35" t="s">
        <v>880</v>
      </c>
      <c r="H220" s="12" t="e">
        <v>#N/A</v>
      </c>
      <c r="I220" s="12" t="e">
        <v>#N/A</v>
      </c>
      <c r="J220" s="31" t="s">
        <v>208</v>
      </c>
      <c r="K220" s="31" t="s">
        <v>208</v>
      </c>
      <c r="L220" s="64" t="s">
        <v>249</v>
      </c>
    </row>
    <row r="221" spans="1:12" ht="30" x14ac:dyDescent="0.25">
      <c r="A221" s="68" t="s">
        <v>255</v>
      </c>
      <c r="B221" s="70" t="s">
        <v>216</v>
      </c>
      <c r="C221" s="29" t="s">
        <v>294</v>
      </c>
      <c r="D221" s="47">
        <v>360</v>
      </c>
      <c r="E221" s="35" t="s">
        <v>880</v>
      </c>
      <c r="H221" s="12" t="e">
        <v>#N/A</v>
      </c>
      <c r="I221" s="12" t="e">
        <v>#N/A</v>
      </c>
      <c r="J221" s="6" t="s">
        <v>208</v>
      </c>
      <c r="K221" s="6" t="s">
        <v>208</v>
      </c>
      <c r="L221" s="64" t="s">
        <v>249</v>
      </c>
    </row>
    <row r="222" spans="1:12" x14ac:dyDescent="0.25">
      <c r="A222" s="68" t="s">
        <v>257</v>
      </c>
      <c r="B222" s="70" t="s">
        <v>216</v>
      </c>
      <c r="C222" s="29" t="s">
        <v>296</v>
      </c>
      <c r="D222" s="47">
        <v>200</v>
      </c>
      <c r="E222" s="35" t="s">
        <v>880</v>
      </c>
      <c r="H222" s="12" t="e">
        <v>#N/A</v>
      </c>
      <c r="I222" s="12" t="e">
        <v>#N/A</v>
      </c>
      <c r="J222" s="6" t="s">
        <v>299</v>
      </c>
      <c r="K222" s="6" t="s">
        <v>299</v>
      </c>
    </row>
    <row r="223" spans="1:12" ht="30" x14ac:dyDescent="0.25">
      <c r="A223" s="68" t="s">
        <v>253</v>
      </c>
      <c r="B223" s="70" t="s">
        <v>216</v>
      </c>
      <c r="C223" s="29" t="s">
        <v>292</v>
      </c>
      <c r="D223" s="47">
        <v>672</v>
      </c>
      <c r="E223" s="35" t="s">
        <v>792</v>
      </c>
      <c r="H223" s="12" t="e">
        <v>#N/A</v>
      </c>
      <c r="I223" s="12" t="e">
        <v>#N/A</v>
      </c>
      <c r="J223" s="6" t="s">
        <v>208</v>
      </c>
      <c r="K223" s="6" t="s">
        <v>208</v>
      </c>
      <c r="L223" s="64" t="s">
        <v>249</v>
      </c>
    </row>
    <row r="224" spans="1:12" ht="30" x14ac:dyDescent="0.25">
      <c r="A224" s="68" t="s">
        <v>254</v>
      </c>
      <c r="B224" s="70" t="s">
        <v>216</v>
      </c>
      <c r="C224" s="29" t="s">
        <v>293</v>
      </c>
      <c r="D224" s="47">
        <v>672</v>
      </c>
      <c r="E224" s="35" t="s">
        <v>792</v>
      </c>
      <c r="H224" s="12" t="e">
        <v>#N/A</v>
      </c>
      <c r="I224" s="12" t="e">
        <v>#N/A</v>
      </c>
      <c r="J224" s="6" t="s">
        <v>208</v>
      </c>
      <c r="K224" s="6" t="s">
        <v>208</v>
      </c>
      <c r="L224" s="64" t="s">
        <v>249</v>
      </c>
    </row>
    <row r="225" spans="1:12" x14ac:dyDescent="0.25">
      <c r="A225" s="68" t="s">
        <v>252</v>
      </c>
      <c r="B225" s="27" t="s">
        <v>216</v>
      </c>
      <c r="C225" s="29" t="s">
        <v>291</v>
      </c>
      <c r="D225" s="47">
        <v>336</v>
      </c>
      <c r="E225" s="35" t="s">
        <v>880</v>
      </c>
      <c r="H225" s="12" t="e">
        <v>#N/A</v>
      </c>
      <c r="I225" s="12" t="e">
        <v>#N/A</v>
      </c>
      <c r="J225" s="6" t="s">
        <v>208</v>
      </c>
      <c r="K225" s="6" t="s">
        <v>208</v>
      </c>
      <c r="L225" s="64" t="s">
        <v>249</v>
      </c>
    </row>
    <row r="226" spans="1:12" x14ac:dyDescent="0.25">
      <c r="A226" s="68" t="s">
        <v>250</v>
      </c>
      <c r="B226" s="70" t="s">
        <v>216</v>
      </c>
      <c r="C226" s="49" t="s">
        <v>289</v>
      </c>
      <c r="D226" s="50">
        <v>336</v>
      </c>
      <c r="E226" s="35" t="s">
        <v>880</v>
      </c>
      <c r="H226" s="12" t="e">
        <v>#N/A</v>
      </c>
      <c r="I226" s="12" t="e">
        <v>#N/A</v>
      </c>
      <c r="J226" s="43" t="s">
        <v>208</v>
      </c>
      <c r="K226" s="43" t="s">
        <v>208</v>
      </c>
      <c r="L226" s="64" t="s">
        <v>249</v>
      </c>
    </row>
    <row r="227" spans="1:12" x14ac:dyDescent="0.25">
      <c r="A227" s="68" t="s">
        <v>251</v>
      </c>
      <c r="B227" s="70" t="s">
        <v>216</v>
      </c>
      <c r="C227" s="53" t="s">
        <v>290</v>
      </c>
      <c r="D227" s="50">
        <v>336</v>
      </c>
      <c r="E227" s="35" t="s">
        <v>880</v>
      </c>
      <c r="H227" s="12" t="e">
        <v>#N/A</v>
      </c>
      <c r="I227" s="12" t="e">
        <v>#N/A</v>
      </c>
      <c r="J227" s="51" t="s">
        <v>208</v>
      </c>
      <c r="K227" s="51" t="s">
        <v>208</v>
      </c>
      <c r="L227" s="64" t="s">
        <v>249</v>
      </c>
    </row>
    <row r="228" spans="1:12" x14ac:dyDescent="0.25">
      <c r="A228" s="68" t="s">
        <v>258</v>
      </c>
      <c r="B228" s="27" t="s">
        <v>216</v>
      </c>
      <c r="C228" s="53" t="s">
        <v>297</v>
      </c>
      <c r="D228" s="50">
        <v>504</v>
      </c>
      <c r="E228" s="35" t="s">
        <v>792</v>
      </c>
      <c r="H228" s="12" t="e">
        <v>#N/A</v>
      </c>
      <c r="I228" s="12" t="e">
        <v>#N/A</v>
      </c>
      <c r="J228" s="43" t="s">
        <v>299</v>
      </c>
      <c r="K228" s="43" t="s">
        <v>299</v>
      </c>
    </row>
    <row r="229" spans="1:12" ht="30" x14ac:dyDescent="0.25">
      <c r="A229" s="68" t="s">
        <v>249</v>
      </c>
      <c r="B229" s="70" t="s">
        <v>216</v>
      </c>
      <c r="C229" s="29" t="s">
        <v>288</v>
      </c>
      <c r="D229" s="47">
        <v>2912</v>
      </c>
      <c r="E229" s="35" t="s">
        <v>792</v>
      </c>
      <c r="H229" s="12" t="e">
        <v>#N/A</v>
      </c>
      <c r="I229" s="12" t="e">
        <v>#N/A</v>
      </c>
      <c r="J229" s="6" t="s">
        <v>208</v>
      </c>
      <c r="K229" s="6" t="s">
        <v>208</v>
      </c>
    </row>
    <row r="230" spans="1:12" x14ac:dyDescent="0.25">
      <c r="A230" s="28" t="s">
        <v>654</v>
      </c>
      <c r="B230" s="28" t="s">
        <v>653</v>
      </c>
      <c r="C230" s="29" t="s">
        <v>655</v>
      </c>
      <c r="E230" s="35" t="s">
        <v>880</v>
      </c>
      <c r="H230" s="12" t="e">
        <v>#N/A</v>
      </c>
      <c r="I230" s="12" t="e">
        <v>#N/A</v>
      </c>
      <c r="J230" s="31" t="s">
        <v>208</v>
      </c>
      <c r="K230" s="31" t="s">
        <v>208</v>
      </c>
    </row>
    <row r="231" spans="1:12" x14ac:dyDescent="0.25">
      <c r="A231" s="28" t="s">
        <v>529</v>
      </c>
      <c r="B231" s="28" t="s">
        <v>533</v>
      </c>
      <c r="C231" s="29" t="s">
        <v>530</v>
      </c>
      <c r="D231" s="47">
        <v>23</v>
      </c>
      <c r="E231" s="35" t="s">
        <v>880</v>
      </c>
      <c r="H231" s="12" t="e">
        <v>#N/A</v>
      </c>
      <c r="I231" s="12" t="e">
        <v>#N/A</v>
      </c>
      <c r="J231" s="51" t="s">
        <v>299</v>
      </c>
      <c r="K231" s="51" t="s">
        <v>299</v>
      </c>
    </row>
    <row r="232" spans="1:12" x14ac:dyDescent="0.25">
      <c r="A232" s="28" t="s">
        <v>531</v>
      </c>
      <c r="B232" s="28" t="s">
        <v>533</v>
      </c>
      <c r="C232" s="29" t="s">
        <v>532</v>
      </c>
      <c r="D232" s="47">
        <v>23</v>
      </c>
      <c r="E232" s="35" t="s">
        <v>880</v>
      </c>
      <c r="H232" s="12" t="e">
        <v>#N/A</v>
      </c>
      <c r="I232" s="12" t="e">
        <v>#N/A</v>
      </c>
      <c r="J232" s="51" t="s">
        <v>299</v>
      </c>
      <c r="K232" s="51" t="s">
        <v>299</v>
      </c>
    </row>
    <row r="233" spans="1:12" ht="30" x14ac:dyDescent="0.25">
      <c r="A233" s="28" t="s">
        <v>545</v>
      </c>
      <c r="B233" s="28" t="s">
        <v>544</v>
      </c>
      <c r="C233" s="29" t="s">
        <v>546</v>
      </c>
      <c r="D233" s="47">
        <v>1782</v>
      </c>
      <c r="E233" s="35" t="s">
        <v>792</v>
      </c>
      <c r="H233" s="12" t="e">
        <v>#N/A</v>
      </c>
      <c r="I233" s="12" t="e">
        <v>#N/A</v>
      </c>
      <c r="J233" s="31" t="s">
        <v>208</v>
      </c>
      <c r="K233" s="31" t="s">
        <v>208</v>
      </c>
    </row>
    <row r="234" spans="1:12" x14ac:dyDescent="0.25">
      <c r="A234" s="28" t="s">
        <v>547</v>
      </c>
      <c r="B234" s="21" t="s">
        <v>544</v>
      </c>
      <c r="C234" s="29" t="s">
        <v>548</v>
      </c>
      <c r="D234" s="47">
        <v>476</v>
      </c>
      <c r="E234" s="35" t="s">
        <v>792</v>
      </c>
      <c r="H234" s="12" t="e">
        <v>#N/A</v>
      </c>
      <c r="I234" s="12" t="e">
        <v>#N/A</v>
      </c>
      <c r="J234" s="31" t="s">
        <v>208</v>
      </c>
      <c r="K234" s="31" t="s">
        <v>208</v>
      </c>
    </row>
    <row r="235" spans="1:12" x14ac:dyDescent="0.25">
      <c r="A235" s="28" t="s">
        <v>473</v>
      </c>
      <c r="B235" s="21" t="s">
        <v>454</v>
      </c>
      <c r="C235" s="29" t="s">
        <v>474</v>
      </c>
      <c r="D235" s="47">
        <v>382.5</v>
      </c>
      <c r="E235" s="35" t="s">
        <v>880</v>
      </c>
      <c r="H235" s="12" t="e">
        <v>#N/A</v>
      </c>
      <c r="I235" s="12" t="e">
        <v>#N/A</v>
      </c>
      <c r="J235" s="31" t="s">
        <v>208</v>
      </c>
      <c r="K235" s="31" t="s">
        <v>208</v>
      </c>
    </row>
    <row r="236" spans="1:12" x14ac:dyDescent="0.25">
      <c r="A236" s="28" t="s">
        <v>475</v>
      </c>
      <c r="B236" s="21" t="s">
        <v>454</v>
      </c>
      <c r="C236" s="29" t="s">
        <v>476</v>
      </c>
      <c r="D236" s="47">
        <v>382.5</v>
      </c>
      <c r="E236" s="35" t="s">
        <v>880</v>
      </c>
      <c r="H236" s="12" t="e">
        <v>#N/A</v>
      </c>
      <c r="I236" s="12" t="e">
        <v>#N/A</v>
      </c>
      <c r="J236" s="31" t="s">
        <v>208</v>
      </c>
      <c r="K236" s="31" t="s">
        <v>208</v>
      </c>
    </row>
    <row r="237" spans="1:12" x14ac:dyDescent="0.25">
      <c r="A237" s="28">
        <v>2094500</v>
      </c>
      <c r="B237" s="28" t="s">
        <v>34</v>
      </c>
      <c r="C237" s="29" t="s">
        <v>523</v>
      </c>
      <c r="D237" s="47">
        <v>12.25</v>
      </c>
      <c r="E237" s="35" t="s">
        <v>880</v>
      </c>
      <c r="H237" s="12" t="e">
        <v>#N/A</v>
      </c>
      <c r="I237" s="12" t="e">
        <v>#N/A</v>
      </c>
      <c r="J237" s="31" t="s">
        <v>299</v>
      </c>
      <c r="K237" s="31" t="s">
        <v>299</v>
      </c>
    </row>
    <row r="238" spans="1:12" x14ac:dyDescent="0.25">
      <c r="A238" s="28">
        <v>4140010</v>
      </c>
      <c r="B238" s="28" t="s">
        <v>34</v>
      </c>
      <c r="C238" s="29" t="s">
        <v>437</v>
      </c>
      <c r="D238" s="47">
        <v>97.96</v>
      </c>
      <c r="E238" s="35" t="s">
        <v>880</v>
      </c>
      <c r="H238" s="12" t="e">
        <v>#N/A</v>
      </c>
      <c r="I238" s="12" t="e">
        <v>#N/A</v>
      </c>
      <c r="J238" s="6" t="s">
        <v>299</v>
      </c>
      <c r="K238" s="6" t="s">
        <v>299</v>
      </c>
    </row>
    <row r="239" spans="1:12" x14ac:dyDescent="0.25">
      <c r="A239" s="28">
        <v>5501030</v>
      </c>
      <c r="B239" s="28" t="s">
        <v>34</v>
      </c>
      <c r="C239" s="29" t="s">
        <v>441</v>
      </c>
      <c r="D239" s="47">
        <v>150.44999999999999</v>
      </c>
      <c r="E239" s="35" t="s">
        <v>880</v>
      </c>
      <c r="H239" s="12" t="e">
        <v>#N/A</v>
      </c>
      <c r="I239" s="12" t="e">
        <v>#N/A</v>
      </c>
      <c r="J239" s="6" t="s">
        <v>299</v>
      </c>
      <c r="K239" s="6" t="s">
        <v>299</v>
      </c>
    </row>
    <row r="240" spans="1:12" x14ac:dyDescent="0.25">
      <c r="A240" s="28">
        <v>5501480</v>
      </c>
      <c r="B240" s="21" t="s">
        <v>34</v>
      </c>
      <c r="C240" s="29" t="s">
        <v>438</v>
      </c>
      <c r="D240" s="47">
        <v>90.4</v>
      </c>
      <c r="E240" s="35" t="s">
        <v>880</v>
      </c>
      <c r="H240" s="12" t="e">
        <v>#N/A</v>
      </c>
      <c r="I240" s="12" t="e">
        <v>#N/A</v>
      </c>
      <c r="J240" s="6" t="s">
        <v>299</v>
      </c>
      <c r="K240" s="6" t="s">
        <v>299</v>
      </c>
    </row>
    <row r="241" spans="1:11" x14ac:dyDescent="0.25">
      <c r="A241" s="28">
        <v>5501615</v>
      </c>
      <c r="B241" s="21" t="s">
        <v>34</v>
      </c>
      <c r="C241" s="29" t="s">
        <v>527</v>
      </c>
      <c r="D241" s="47">
        <v>24.29</v>
      </c>
      <c r="E241" s="35" t="s">
        <v>880</v>
      </c>
      <c r="H241" s="12" t="e">
        <v>#N/A</v>
      </c>
      <c r="I241" s="12" t="e">
        <v>#N/A</v>
      </c>
      <c r="J241" s="6" t="s">
        <v>299</v>
      </c>
      <c r="K241" s="6" t="s">
        <v>299</v>
      </c>
    </row>
    <row r="242" spans="1:11" x14ac:dyDescent="0.25">
      <c r="A242" s="28">
        <v>5501655</v>
      </c>
      <c r="B242" s="28" t="s">
        <v>34</v>
      </c>
      <c r="C242" s="29" t="s">
        <v>526</v>
      </c>
      <c r="D242" s="47">
        <v>51.27</v>
      </c>
      <c r="E242" s="35" t="s">
        <v>880</v>
      </c>
      <c r="H242" s="12" t="e">
        <v>#N/A</v>
      </c>
      <c r="I242" s="12" t="e">
        <v>#N/A</v>
      </c>
      <c r="J242" s="6" t="s">
        <v>299</v>
      </c>
      <c r="K242" s="6" t="s">
        <v>299</v>
      </c>
    </row>
    <row r="243" spans="1:11" x14ac:dyDescent="0.25">
      <c r="A243" s="28">
        <v>5501805</v>
      </c>
      <c r="B243" s="28" t="s">
        <v>34</v>
      </c>
      <c r="C243" s="58" t="s">
        <v>442</v>
      </c>
      <c r="D243" s="50">
        <v>124.14</v>
      </c>
      <c r="E243" s="35" t="s">
        <v>880</v>
      </c>
      <c r="H243" s="12" t="e">
        <v>#N/A</v>
      </c>
      <c r="I243" s="12" t="e">
        <v>#N/A</v>
      </c>
      <c r="J243" s="51" t="s">
        <v>299</v>
      </c>
      <c r="K243" s="51" t="s">
        <v>299</v>
      </c>
    </row>
    <row r="244" spans="1:11" x14ac:dyDescent="0.25">
      <c r="A244" s="28">
        <v>5502010</v>
      </c>
      <c r="B244" s="28" t="s">
        <v>34</v>
      </c>
      <c r="C244" s="58" t="s">
        <v>439</v>
      </c>
      <c r="D244" s="50">
        <v>116.04</v>
      </c>
      <c r="E244" s="35" t="s">
        <v>880</v>
      </c>
      <c r="H244" s="12" t="e">
        <v>#N/A</v>
      </c>
      <c r="I244" s="12" t="e">
        <v>#N/A</v>
      </c>
      <c r="J244" s="31" t="s">
        <v>299</v>
      </c>
      <c r="K244" s="31" t="s">
        <v>299</v>
      </c>
    </row>
    <row r="245" spans="1:11" x14ac:dyDescent="0.25">
      <c r="A245" s="28">
        <v>5502020</v>
      </c>
      <c r="B245" s="28" t="s">
        <v>34</v>
      </c>
      <c r="C245" s="29" t="s">
        <v>521</v>
      </c>
      <c r="D245" s="47">
        <v>156.52000000000001</v>
      </c>
      <c r="E245" s="35" t="s">
        <v>880</v>
      </c>
      <c r="H245" s="12" t="e">
        <v>#N/A</v>
      </c>
      <c r="I245" s="12" t="e">
        <v>#N/A</v>
      </c>
      <c r="J245" s="31" t="s">
        <v>299</v>
      </c>
      <c r="K245" s="31" t="s">
        <v>299</v>
      </c>
    </row>
    <row r="246" spans="1:11" x14ac:dyDescent="0.25">
      <c r="A246" s="28">
        <v>5508110</v>
      </c>
      <c r="B246" s="28" t="s">
        <v>34</v>
      </c>
      <c r="C246" s="29" t="s">
        <v>440</v>
      </c>
      <c r="D246" s="47">
        <v>1155</v>
      </c>
      <c r="E246" s="35" t="s">
        <v>792</v>
      </c>
      <c r="H246" s="12" t="e">
        <v>#N/A</v>
      </c>
      <c r="I246" s="12" t="e">
        <v>#N/A</v>
      </c>
      <c r="J246" s="31" t="s">
        <v>208</v>
      </c>
      <c r="K246" s="31" t="s">
        <v>208</v>
      </c>
    </row>
    <row r="247" spans="1:11" ht="30" x14ac:dyDescent="0.25">
      <c r="A247" s="28" t="s">
        <v>590</v>
      </c>
      <c r="B247" s="28" t="s">
        <v>34</v>
      </c>
      <c r="C247" s="29" t="s">
        <v>589</v>
      </c>
      <c r="E247" s="35" t="s">
        <v>880</v>
      </c>
      <c r="H247" s="12" t="e">
        <v>#N/A</v>
      </c>
      <c r="I247" s="12" t="e">
        <v>#N/A</v>
      </c>
      <c r="J247" s="31" t="s">
        <v>299</v>
      </c>
      <c r="K247" s="31" t="s">
        <v>299</v>
      </c>
    </row>
    <row r="248" spans="1:11" x14ac:dyDescent="0.25">
      <c r="A248" s="28">
        <v>7240200</v>
      </c>
      <c r="B248" s="28" t="s">
        <v>34</v>
      </c>
      <c r="C248" s="29" t="s">
        <v>525</v>
      </c>
      <c r="D248" s="47">
        <v>78.5</v>
      </c>
      <c r="E248" s="35" t="s">
        <v>880</v>
      </c>
      <c r="H248" s="12" t="e">
        <v>#N/A</v>
      </c>
      <c r="I248" s="12" t="e">
        <v>#N/A</v>
      </c>
      <c r="J248" s="31" t="s">
        <v>299</v>
      </c>
      <c r="K248" s="31" t="s">
        <v>299</v>
      </c>
    </row>
    <row r="249" spans="1:11" x14ac:dyDescent="0.25">
      <c r="A249" s="28">
        <v>7240510</v>
      </c>
      <c r="B249" s="28" t="s">
        <v>34</v>
      </c>
      <c r="C249" s="29" t="s">
        <v>524</v>
      </c>
      <c r="D249" s="47">
        <v>51.91</v>
      </c>
      <c r="E249" s="35" t="s">
        <v>880</v>
      </c>
      <c r="H249" s="12" t="e">
        <v>#N/A</v>
      </c>
      <c r="I249" s="12" t="e">
        <v>#N/A</v>
      </c>
      <c r="J249" s="31" t="s">
        <v>299</v>
      </c>
      <c r="K249" s="31" t="s">
        <v>299</v>
      </c>
    </row>
    <row r="250" spans="1:11" x14ac:dyDescent="0.25">
      <c r="A250" s="28">
        <v>7493100</v>
      </c>
      <c r="B250" s="28" t="s">
        <v>34</v>
      </c>
      <c r="C250" s="29" t="s">
        <v>522</v>
      </c>
      <c r="D250" s="47">
        <v>26.18</v>
      </c>
      <c r="E250" s="35" t="s">
        <v>880</v>
      </c>
      <c r="H250" s="12" t="e">
        <v>#N/A</v>
      </c>
      <c r="I250" s="12" t="e">
        <v>#N/A</v>
      </c>
      <c r="J250" s="31" t="s">
        <v>299</v>
      </c>
      <c r="K250" s="31" t="s">
        <v>299</v>
      </c>
    </row>
    <row r="251" spans="1:11" ht="45" x14ac:dyDescent="0.25">
      <c r="A251" s="28">
        <v>7888440</v>
      </c>
      <c r="B251" s="21" t="s">
        <v>34</v>
      </c>
      <c r="C251" s="29" t="s">
        <v>519</v>
      </c>
      <c r="D251" s="47">
        <v>504.1</v>
      </c>
      <c r="E251" s="35" t="s">
        <v>792</v>
      </c>
      <c r="H251" s="12" t="e">
        <v>#N/A</v>
      </c>
      <c r="I251" s="12" t="e">
        <v>#N/A</v>
      </c>
      <c r="J251" s="31" t="s">
        <v>208</v>
      </c>
      <c r="K251" s="31" t="s">
        <v>208</v>
      </c>
    </row>
    <row r="252" spans="1:11" x14ac:dyDescent="0.25">
      <c r="A252" s="28">
        <v>7963410</v>
      </c>
      <c r="B252" s="28" t="s">
        <v>34</v>
      </c>
      <c r="C252" s="29" t="s">
        <v>520</v>
      </c>
      <c r="D252" s="47">
        <v>12.41</v>
      </c>
      <c r="E252" s="35" t="s">
        <v>880</v>
      </c>
      <c r="H252" s="12" t="e">
        <v>#N/A</v>
      </c>
      <c r="I252" s="12" t="e">
        <v>#N/A</v>
      </c>
      <c r="J252" s="31" t="s">
        <v>299</v>
      </c>
      <c r="K252" s="31" t="s">
        <v>299</v>
      </c>
    </row>
    <row r="253" spans="1:11" x14ac:dyDescent="0.25">
      <c r="A253" s="72" t="s">
        <v>236</v>
      </c>
      <c r="B253" s="72" t="s">
        <v>210</v>
      </c>
      <c r="C253" s="29" t="s">
        <v>274</v>
      </c>
      <c r="D253" s="47">
        <v>612</v>
      </c>
      <c r="E253" s="35" t="s">
        <v>792</v>
      </c>
      <c r="F253" s="29" t="s">
        <v>68</v>
      </c>
      <c r="H253" s="12" t="e">
        <v>#N/A</v>
      </c>
      <c r="I253" s="12" t="e">
        <v>#N/A</v>
      </c>
      <c r="J253" s="31" t="s">
        <v>208</v>
      </c>
      <c r="K253" s="31" t="s">
        <v>208</v>
      </c>
    </row>
    <row r="254" spans="1:11" x14ac:dyDescent="0.25">
      <c r="A254" s="72" t="s">
        <v>235</v>
      </c>
      <c r="B254" s="72" t="s">
        <v>210</v>
      </c>
      <c r="C254" s="29" t="s">
        <v>273</v>
      </c>
      <c r="D254" s="47">
        <v>405</v>
      </c>
      <c r="E254" s="35" t="s">
        <v>880</v>
      </c>
      <c r="F254" s="29" t="s">
        <v>68</v>
      </c>
      <c r="H254" s="12" t="e">
        <v>#N/A</v>
      </c>
      <c r="I254" s="12" t="e">
        <v>#N/A</v>
      </c>
      <c r="J254" s="31" t="s">
        <v>208</v>
      </c>
      <c r="K254" s="31" t="s">
        <v>208</v>
      </c>
    </row>
    <row r="255" spans="1:11" ht="30" x14ac:dyDescent="0.25">
      <c r="A255" s="72" t="s">
        <v>233</v>
      </c>
      <c r="B255" s="72" t="s">
        <v>210</v>
      </c>
      <c r="C255" s="49" t="s">
        <v>272</v>
      </c>
      <c r="D255" s="50">
        <v>819</v>
      </c>
      <c r="E255" s="35" t="s">
        <v>792</v>
      </c>
      <c r="F255" s="29" t="s">
        <v>68</v>
      </c>
      <c r="H255" s="12" t="e">
        <v>#N/A</v>
      </c>
      <c r="I255" s="12" t="e">
        <v>#N/A</v>
      </c>
      <c r="J255" s="43" t="s">
        <v>208</v>
      </c>
      <c r="K255" s="43" t="s">
        <v>487</v>
      </c>
    </row>
    <row r="256" spans="1:11" ht="30" x14ac:dyDescent="0.25">
      <c r="A256" s="28" t="s">
        <v>234</v>
      </c>
      <c r="B256" s="28" t="s">
        <v>210</v>
      </c>
      <c r="C256" s="29" t="s">
        <v>387</v>
      </c>
      <c r="D256" s="47">
        <v>405</v>
      </c>
      <c r="E256" s="35" t="s">
        <v>880</v>
      </c>
      <c r="F256" s="29" t="s">
        <v>68</v>
      </c>
      <c r="H256" s="12" t="e">
        <v>#N/A</v>
      </c>
      <c r="I256" s="12" t="e">
        <v>#N/A</v>
      </c>
      <c r="J256" s="31" t="s">
        <v>208</v>
      </c>
      <c r="K256" s="31" t="s">
        <v>487</v>
      </c>
    </row>
    <row r="257" spans="1:11" ht="30" x14ac:dyDescent="0.25">
      <c r="A257" s="74" t="s">
        <v>494</v>
      </c>
      <c r="B257" s="70" t="s">
        <v>16</v>
      </c>
      <c r="C257" s="29" t="s">
        <v>495</v>
      </c>
      <c r="D257" s="47">
        <v>739.5</v>
      </c>
      <c r="E257" s="35" t="s">
        <v>792</v>
      </c>
      <c r="H257" s="12" t="e">
        <v>#N/A</v>
      </c>
      <c r="I257" s="12" t="e">
        <v>#N/A</v>
      </c>
      <c r="J257" s="31" t="s">
        <v>208</v>
      </c>
      <c r="K257" s="31" t="s">
        <v>208</v>
      </c>
    </row>
    <row r="258" spans="1:11" ht="75" x14ac:dyDescent="0.25">
      <c r="A258" s="28" t="s">
        <v>777</v>
      </c>
      <c r="B258" s="27" t="s">
        <v>16</v>
      </c>
      <c r="C258" s="29" t="s">
        <v>778</v>
      </c>
      <c r="D258" s="47">
        <v>609.45000000000005</v>
      </c>
      <c r="E258" s="35" t="s">
        <v>792</v>
      </c>
      <c r="H258" s="12" t="e">
        <v>#N/A</v>
      </c>
      <c r="I258" s="12" t="e">
        <v>#N/A</v>
      </c>
      <c r="J258" s="43" t="s">
        <v>208</v>
      </c>
      <c r="K258" s="43" t="s">
        <v>208</v>
      </c>
    </row>
    <row r="259" spans="1:11" x14ac:dyDescent="0.25">
      <c r="A259" s="28" t="s">
        <v>793</v>
      </c>
      <c r="B259" s="27" t="s">
        <v>16</v>
      </c>
      <c r="C259" s="29" t="s">
        <v>794</v>
      </c>
      <c r="D259" s="47">
        <v>721.85</v>
      </c>
      <c r="E259" s="35" t="s">
        <v>792</v>
      </c>
      <c r="H259" s="12" t="e">
        <v>#N/A</v>
      </c>
      <c r="I259" s="12" t="e">
        <v>#N/A</v>
      </c>
      <c r="J259" s="31" t="s">
        <v>208</v>
      </c>
      <c r="K259" s="31" t="s">
        <v>208</v>
      </c>
    </row>
    <row r="260" spans="1:11" x14ac:dyDescent="0.25">
      <c r="A260" s="28" t="s">
        <v>795</v>
      </c>
      <c r="B260" s="70" t="s">
        <v>16</v>
      </c>
      <c r="C260" s="29" t="s">
        <v>796</v>
      </c>
      <c r="D260" s="47">
        <v>739.41</v>
      </c>
      <c r="E260" s="35" t="s">
        <v>792</v>
      </c>
      <c r="H260" s="12" t="e">
        <v>#N/A</v>
      </c>
      <c r="I260" s="12" t="e">
        <v>#N/A</v>
      </c>
      <c r="J260" s="31" t="s">
        <v>208</v>
      </c>
      <c r="K260" s="31" t="s">
        <v>208</v>
      </c>
    </row>
    <row r="261" spans="1:11" x14ac:dyDescent="0.25">
      <c r="A261" s="28" t="s">
        <v>797</v>
      </c>
      <c r="B261" s="70" t="s">
        <v>16</v>
      </c>
      <c r="C261" s="29" t="s">
        <v>798</v>
      </c>
      <c r="D261" s="47">
        <v>803.13</v>
      </c>
      <c r="E261" s="35" t="s">
        <v>792</v>
      </c>
      <c r="H261" s="12" t="e">
        <v>#N/A</v>
      </c>
      <c r="I261" s="12" t="e">
        <v>#N/A</v>
      </c>
      <c r="J261" s="31" t="s">
        <v>208</v>
      </c>
      <c r="K261" s="31" t="s">
        <v>208</v>
      </c>
    </row>
    <row r="262" spans="1:11" x14ac:dyDescent="0.25">
      <c r="A262" s="28" t="s">
        <v>799</v>
      </c>
      <c r="B262" s="70" t="s">
        <v>16</v>
      </c>
      <c r="C262" s="29" t="s">
        <v>800</v>
      </c>
      <c r="D262" s="47">
        <v>902.03</v>
      </c>
      <c r="E262" s="35" t="s">
        <v>792</v>
      </c>
      <c r="H262" s="12" t="e">
        <v>#N/A</v>
      </c>
      <c r="I262" s="12" t="e">
        <v>#N/A</v>
      </c>
      <c r="J262" s="31" t="s">
        <v>208</v>
      </c>
      <c r="K262" s="31" t="s">
        <v>208</v>
      </c>
    </row>
    <row r="263" spans="1:11" x14ac:dyDescent="0.25">
      <c r="A263" s="28" t="s">
        <v>801</v>
      </c>
      <c r="B263" s="70" t="s">
        <v>16</v>
      </c>
      <c r="C263" s="29" t="s">
        <v>802</v>
      </c>
      <c r="E263" s="35"/>
      <c r="H263" s="12" t="e">
        <v>#N/A</v>
      </c>
      <c r="I263" s="12" t="e">
        <v>#N/A</v>
      </c>
      <c r="J263" s="31" t="s">
        <v>208</v>
      </c>
      <c r="K263" s="31" t="s">
        <v>208</v>
      </c>
    </row>
    <row r="264" spans="1:11" x14ac:dyDescent="0.25">
      <c r="A264" s="28" t="s">
        <v>803</v>
      </c>
      <c r="B264" s="70" t="s">
        <v>16</v>
      </c>
      <c r="C264" s="29" t="s">
        <v>804</v>
      </c>
      <c r="E264" s="35"/>
      <c r="H264" s="12" t="e">
        <v>#N/A</v>
      </c>
      <c r="I264" s="12" t="e">
        <v>#N/A</v>
      </c>
      <c r="J264" s="31" t="s">
        <v>208</v>
      </c>
      <c r="K264" s="31" t="s">
        <v>208</v>
      </c>
    </row>
    <row r="265" spans="1:11" x14ac:dyDescent="0.25">
      <c r="A265" s="28" t="s">
        <v>805</v>
      </c>
      <c r="B265" s="70" t="s">
        <v>16</v>
      </c>
      <c r="C265" s="29" t="s">
        <v>806</v>
      </c>
      <c r="D265" s="47">
        <v>514</v>
      </c>
      <c r="E265" s="35" t="s">
        <v>792</v>
      </c>
      <c r="H265" s="12" t="e">
        <v>#N/A</v>
      </c>
      <c r="I265" s="12" t="e">
        <v>#N/A</v>
      </c>
      <c r="J265" s="31" t="s">
        <v>208</v>
      </c>
      <c r="K265" s="31" t="s">
        <v>208</v>
      </c>
    </row>
    <row r="266" spans="1:11" x14ac:dyDescent="0.25">
      <c r="A266" s="28" t="s">
        <v>807</v>
      </c>
      <c r="B266" s="70" t="s">
        <v>16</v>
      </c>
      <c r="C266" s="29" t="s">
        <v>808</v>
      </c>
      <c r="E266" s="35"/>
      <c r="H266" s="12" t="e">
        <v>#N/A</v>
      </c>
      <c r="I266" s="12" t="e">
        <v>#N/A</v>
      </c>
      <c r="J266" s="31" t="s">
        <v>208</v>
      </c>
      <c r="K266" s="31" t="s">
        <v>208</v>
      </c>
    </row>
    <row r="267" spans="1:11" x14ac:dyDescent="0.25">
      <c r="A267" s="28" t="s">
        <v>809</v>
      </c>
      <c r="B267" s="70" t="s">
        <v>16</v>
      </c>
      <c r="C267" s="29" t="s">
        <v>810</v>
      </c>
      <c r="E267" s="35"/>
      <c r="H267" s="12" t="e">
        <v>#N/A</v>
      </c>
      <c r="I267" s="12" t="e">
        <v>#N/A</v>
      </c>
      <c r="J267" s="31" t="s">
        <v>208</v>
      </c>
      <c r="K267" s="31" t="s">
        <v>208</v>
      </c>
    </row>
    <row r="268" spans="1:11" x14ac:dyDescent="0.25">
      <c r="A268" s="28" t="s">
        <v>811</v>
      </c>
      <c r="B268" s="70" t="s">
        <v>16</v>
      </c>
      <c r="C268" s="29" t="s">
        <v>812</v>
      </c>
      <c r="E268" s="35"/>
      <c r="H268" s="12" t="e">
        <v>#N/A</v>
      </c>
      <c r="I268" s="12" t="e">
        <v>#N/A</v>
      </c>
      <c r="J268" s="31" t="s">
        <v>208</v>
      </c>
      <c r="K268" s="31" t="s">
        <v>208</v>
      </c>
    </row>
    <row r="269" spans="1:11" ht="30" x14ac:dyDescent="0.25">
      <c r="A269" s="28" t="s">
        <v>354</v>
      </c>
      <c r="B269" s="70" t="s">
        <v>3</v>
      </c>
      <c r="C269" s="29" t="s">
        <v>360</v>
      </c>
      <c r="D269" s="47">
        <v>139.83000000000001</v>
      </c>
      <c r="E269" s="35" t="s">
        <v>880</v>
      </c>
      <c r="F269" s="29" t="s">
        <v>63</v>
      </c>
      <c r="H269" s="12" t="e">
        <v>#N/A</v>
      </c>
      <c r="I269" s="12" t="e">
        <v>#N/A</v>
      </c>
      <c r="J269" s="31" t="s">
        <v>299</v>
      </c>
      <c r="K269" s="31" t="s">
        <v>299</v>
      </c>
    </row>
    <row r="270" spans="1:11" ht="45" x14ac:dyDescent="0.25">
      <c r="A270" s="28" t="s">
        <v>355</v>
      </c>
      <c r="B270" s="70" t="s">
        <v>3</v>
      </c>
      <c r="C270" s="29" t="s">
        <v>361</v>
      </c>
      <c r="D270" s="47">
        <v>139.83000000000001</v>
      </c>
      <c r="E270" s="35" t="s">
        <v>880</v>
      </c>
      <c r="F270" s="29" t="s">
        <v>63</v>
      </c>
      <c r="H270" s="12" t="e">
        <v>#N/A</v>
      </c>
      <c r="I270" s="12" t="e">
        <v>#N/A</v>
      </c>
      <c r="J270" s="31" t="s">
        <v>299</v>
      </c>
      <c r="K270" s="31" t="s">
        <v>299</v>
      </c>
    </row>
    <row r="271" spans="1:11" x14ac:dyDescent="0.25">
      <c r="A271" s="28">
        <v>500542</v>
      </c>
      <c r="B271" s="70" t="s">
        <v>3</v>
      </c>
      <c r="C271" s="75" t="s">
        <v>763</v>
      </c>
      <c r="D271" s="47">
        <v>1103.6300000000001</v>
      </c>
      <c r="E271" s="35" t="s">
        <v>792</v>
      </c>
      <c r="F271" s="29" t="s">
        <v>63</v>
      </c>
      <c r="H271" s="12" t="e">
        <v>#N/A</v>
      </c>
      <c r="I271" s="12" t="e">
        <v>#N/A</v>
      </c>
      <c r="J271" s="6" t="s">
        <v>208</v>
      </c>
      <c r="K271" s="6" t="s">
        <v>208</v>
      </c>
    </row>
    <row r="272" spans="1:11" x14ac:dyDescent="0.25">
      <c r="A272" s="28">
        <v>500548</v>
      </c>
      <c r="B272" s="27" t="s">
        <v>3</v>
      </c>
      <c r="C272" s="29" t="s">
        <v>762</v>
      </c>
      <c r="D272" s="47">
        <v>583.02</v>
      </c>
      <c r="E272" s="35" t="s">
        <v>792</v>
      </c>
      <c r="F272" s="29" t="s">
        <v>63</v>
      </c>
      <c r="H272" s="12" t="e">
        <v>#N/A</v>
      </c>
      <c r="I272" s="12" t="e">
        <v>#N/A</v>
      </c>
      <c r="J272" s="43" t="s">
        <v>208</v>
      </c>
      <c r="K272" s="43" t="s">
        <v>208</v>
      </c>
    </row>
    <row r="273" spans="1:11" x14ac:dyDescent="0.25">
      <c r="A273" s="28">
        <v>500894</v>
      </c>
      <c r="B273" s="27" t="s">
        <v>3</v>
      </c>
      <c r="C273" s="29" t="s">
        <v>761</v>
      </c>
      <c r="D273" s="47">
        <v>665.18</v>
      </c>
      <c r="E273" s="35" t="s">
        <v>792</v>
      </c>
      <c r="F273" s="29" t="s">
        <v>63</v>
      </c>
      <c r="H273" s="12" t="e">
        <v>#N/A</v>
      </c>
      <c r="I273" s="12" t="e">
        <v>#N/A</v>
      </c>
      <c r="J273" s="43" t="s">
        <v>208</v>
      </c>
      <c r="K273" s="43" t="s">
        <v>208</v>
      </c>
    </row>
    <row r="274" spans="1:11" x14ac:dyDescent="0.25">
      <c r="A274" s="28">
        <v>502191</v>
      </c>
      <c r="B274" s="27" t="s">
        <v>3</v>
      </c>
      <c r="C274" s="29" t="s">
        <v>764</v>
      </c>
      <c r="D274" s="47">
        <v>76.63</v>
      </c>
      <c r="E274" s="35" t="s">
        <v>880</v>
      </c>
      <c r="F274" s="29" t="s">
        <v>63</v>
      </c>
      <c r="H274" s="12" t="e">
        <v>#N/A</v>
      </c>
      <c r="I274" s="12" t="e">
        <v>#N/A</v>
      </c>
      <c r="J274" s="43" t="s">
        <v>299</v>
      </c>
      <c r="K274" s="43" t="s">
        <v>299</v>
      </c>
    </row>
    <row r="275" spans="1:11" ht="30" x14ac:dyDescent="0.25">
      <c r="A275" s="68">
        <v>503112</v>
      </c>
      <c r="B275" s="70" t="s">
        <v>3</v>
      </c>
      <c r="C275" s="29" t="s">
        <v>280</v>
      </c>
      <c r="D275" s="47">
        <v>727.5</v>
      </c>
      <c r="E275" s="35" t="s">
        <v>792</v>
      </c>
      <c r="F275" s="29" t="s">
        <v>63</v>
      </c>
      <c r="H275" s="12" t="e">
        <v>#N/A</v>
      </c>
      <c r="I275" s="12" t="e">
        <v>#N/A</v>
      </c>
      <c r="J275" s="31" t="s">
        <v>208</v>
      </c>
      <c r="K275" s="31" t="s">
        <v>208</v>
      </c>
    </row>
    <row r="276" spans="1:11" ht="30" x14ac:dyDescent="0.25">
      <c r="A276" s="68">
        <v>503115</v>
      </c>
      <c r="B276" s="27" t="s">
        <v>3</v>
      </c>
      <c r="C276" s="29" t="s">
        <v>281</v>
      </c>
      <c r="D276" s="47">
        <v>727.5</v>
      </c>
      <c r="E276" s="35" t="s">
        <v>792</v>
      </c>
      <c r="F276" s="29" t="s">
        <v>63</v>
      </c>
      <c r="H276" s="12" t="e">
        <v>#N/A</v>
      </c>
      <c r="I276" s="12" t="e">
        <v>#N/A</v>
      </c>
      <c r="J276" s="31" t="s">
        <v>208</v>
      </c>
      <c r="K276" s="31" t="s">
        <v>208</v>
      </c>
    </row>
    <row r="277" spans="1:11" x14ac:dyDescent="0.25">
      <c r="A277" s="28">
        <v>504796</v>
      </c>
      <c r="B277" s="27" t="s">
        <v>3</v>
      </c>
      <c r="C277" s="29" t="s">
        <v>766</v>
      </c>
      <c r="D277" s="47">
        <v>270.18</v>
      </c>
      <c r="E277" s="35" t="s">
        <v>880</v>
      </c>
      <c r="F277" s="29" t="s">
        <v>63</v>
      </c>
      <c r="H277" s="12" t="e">
        <v>#N/A</v>
      </c>
      <c r="I277" s="12" t="e">
        <v>#N/A</v>
      </c>
      <c r="J277" s="31" t="s">
        <v>208</v>
      </c>
      <c r="K277" s="31" t="s">
        <v>208</v>
      </c>
    </row>
    <row r="278" spans="1:11" x14ac:dyDescent="0.25">
      <c r="A278" s="28" t="s">
        <v>359</v>
      </c>
      <c r="B278" s="27" t="s">
        <v>3</v>
      </c>
      <c r="C278" s="29" t="s">
        <v>363</v>
      </c>
      <c r="D278" s="47">
        <v>168.27</v>
      </c>
      <c r="E278" s="35" t="s">
        <v>880</v>
      </c>
      <c r="F278" s="29" t="s">
        <v>63</v>
      </c>
      <c r="H278" s="12" t="e">
        <v>#N/A</v>
      </c>
      <c r="I278" s="12" t="e">
        <v>#N/A</v>
      </c>
      <c r="J278" s="31" t="s">
        <v>299</v>
      </c>
      <c r="K278" s="31" t="s">
        <v>299</v>
      </c>
    </row>
    <row r="279" spans="1:11" ht="30" x14ac:dyDescent="0.25">
      <c r="A279" s="28" t="s">
        <v>356</v>
      </c>
      <c r="B279" s="27" t="s">
        <v>3</v>
      </c>
      <c r="C279" s="29" t="s">
        <v>824</v>
      </c>
      <c r="D279" s="47">
        <v>868.21</v>
      </c>
      <c r="E279" s="35" t="s">
        <v>792</v>
      </c>
      <c r="F279" s="29" t="s">
        <v>63</v>
      </c>
      <c r="H279" s="12" t="e">
        <v>#N/A</v>
      </c>
      <c r="I279" s="12" t="e">
        <v>#N/A</v>
      </c>
      <c r="J279" s="31" t="s">
        <v>208</v>
      </c>
      <c r="K279" s="31" t="s">
        <v>208</v>
      </c>
    </row>
    <row r="280" spans="1:11" x14ac:dyDescent="0.25">
      <c r="A280" s="28" t="s">
        <v>664</v>
      </c>
      <c r="B280" s="70" t="s">
        <v>3</v>
      </c>
      <c r="C280" s="29" t="s">
        <v>665</v>
      </c>
      <c r="D280" s="47">
        <v>157.21</v>
      </c>
      <c r="E280" s="35" t="s">
        <v>880</v>
      </c>
      <c r="F280" s="29" t="s">
        <v>63</v>
      </c>
      <c r="H280" s="12" t="e">
        <v>#N/A</v>
      </c>
      <c r="I280" s="12" t="e">
        <v>#N/A</v>
      </c>
      <c r="J280" s="31" t="s">
        <v>299</v>
      </c>
      <c r="K280" s="31" t="s">
        <v>299</v>
      </c>
    </row>
    <row r="281" spans="1:11" ht="30" x14ac:dyDescent="0.25">
      <c r="A281" s="28" t="s">
        <v>358</v>
      </c>
      <c r="B281" s="70" t="s">
        <v>3</v>
      </c>
      <c r="C281" s="29" t="s">
        <v>362</v>
      </c>
      <c r="D281" s="47">
        <v>93.22</v>
      </c>
      <c r="E281" s="35" t="s">
        <v>880</v>
      </c>
      <c r="F281" s="29" t="s">
        <v>63</v>
      </c>
      <c r="H281" s="12" t="e">
        <v>#N/A</v>
      </c>
      <c r="I281" s="12" t="e">
        <v>#N/A</v>
      </c>
      <c r="J281" s="43" t="s">
        <v>299</v>
      </c>
      <c r="K281" s="43" t="s">
        <v>299</v>
      </c>
    </row>
    <row r="282" spans="1:11" x14ac:dyDescent="0.25">
      <c r="A282" s="28">
        <v>506295</v>
      </c>
      <c r="B282" s="70" t="s">
        <v>3</v>
      </c>
      <c r="C282" s="29" t="s">
        <v>765</v>
      </c>
      <c r="D282" s="47">
        <v>158.79</v>
      </c>
      <c r="E282" s="35" t="s">
        <v>880</v>
      </c>
      <c r="F282" s="29" t="s">
        <v>63</v>
      </c>
      <c r="H282" s="12" t="e">
        <v>#N/A</v>
      </c>
      <c r="I282" s="12" t="e">
        <v>#N/A</v>
      </c>
      <c r="J282" s="6" t="s">
        <v>208</v>
      </c>
      <c r="K282" s="6" t="s">
        <v>208</v>
      </c>
    </row>
    <row r="283" spans="1:11" x14ac:dyDescent="0.25">
      <c r="A283" s="28" t="s">
        <v>357</v>
      </c>
      <c r="B283" s="70" t="s">
        <v>3</v>
      </c>
      <c r="C283" s="29" t="s">
        <v>827</v>
      </c>
      <c r="D283" s="47">
        <v>939.31</v>
      </c>
      <c r="E283" s="35" t="s">
        <v>792</v>
      </c>
      <c r="F283" s="29" t="s">
        <v>63</v>
      </c>
      <c r="H283" s="12" t="e">
        <v>#N/A</v>
      </c>
      <c r="I283" s="12" t="e">
        <v>#N/A</v>
      </c>
      <c r="J283" s="6" t="s">
        <v>208</v>
      </c>
      <c r="K283" s="6" t="s">
        <v>208</v>
      </c>
    </row>
    <row r="284" spans="1:11" x14ac:dyDescent="0.25">
      <c r="A284" s="28" t="s">
        <v>666</v>
      </c>
      <c r="B284" s="70" t="s">
        <v>3</v>
      </c>
      <c r="C284" s="29" t="s">
        <v>667</v>
      </c>
      <c r="D284" s="47">
        <v>165.11</v>
      </c>
      <c r="E284" s="35" t="s">
        <v>880</v>
      </c>
      <c r="F284" s="29" t="s">
        <v>63</v>
      </c>
      <c r="H284" s="12" t="e">
        <v>#N/A</v>
      </c>
      <c r="I284" s="12" t="e">
        <v>#N/A</v>
      </c>
      <c r="J284" s="6" t="s">
        <v>299</v>
      </c>
      <c r="K284" s="6" t="s">
        <v>299</v>
      </c>
    </row>
    <row r="285" spans="1:11" x14ac:dyDescent="0.25">
      <c r="A285" s="28" t="s">
        <v>668</v>
      </c>
      <c r="B285" s="70" t="s">
        <v>3</v>
      </c>
      <c r="C285" s="53" t="s">
        <v>669</v>
      </c>
      <c r="D285" s="50"/>
      <c r="E285" s="35" t="s">
        <v>880</v>
      </c>
      <c r="F285" s="29" t="s">
        <v>63</v>
      </c>
      <c r="H285" s="12" t="e">
        <v>#N/A</v>
      </c>
      <c r="I285" s="12" t="e">
        <v>#N/A</v>
      </c>
      <c r="J285" s="51" t="s">
        <v>299</v>
      </c>
      <c r="K285" s="51" t="s">
        <v>299</v>
      </c>
    </row>
    <row r="286" spans="1:11" x14ac:dyDescent="0.25">
      <c r="A286" s="28" t="s">
        <v>825</v>
      </c>
      <c r="B286" s="70" t="s">
        <v>3</v>
      </c>
      <c r="C286" s="49" t="s">
        <v>826</v>
      </c>
      <c r="D286" s="50">
        <v>1105.21</v>
      </c>
      <c r="E286" s="35" t="s">
        <v>792</v>
      </c>
      <c r="F286" s="29" t="s">
        <v>63</v>
      </c>
      <c r="H286" s="12" t="e">
        <v>#N/A</v>
      </c>
      <c r="I286" s="12" t="e">
        <v>#N/A</v>
      </c>
      <c r="J286" s="51" t="s">
        <v>208</v>
      </c>
      <c r="K286" s="51" t="s">
        <v>208</v>
      </c>
    </row>
    <row r="287" spans="1:11" ht="30" x14ac:dyDescent="0.25">
      <c r="A287" s="28" t="s">
        <v>870</v>
      </c>
      <c r="B287" s="28" t="s">
        <v>3</v>
      </c>
      <c r="C287" s="53" t="s">
        <v>871</v>
      </c>
      <c r="D287" s="50">
        <v>685.72</v>
      </c>
      <c r="E287" s="35" t="s">
        <v>792</v>
      </c>
      <c r="H287" s="12" t="e">
        <v>#N/A</v>
      </c>
      <c r="I287" s="12" t="e">
        <v>#N/A</v>
      </c>
      <c r="J287" s="51" t="s">
        <v>208</v>
      </c>
      <c r="K287" s="51" t="s">
        <v>208</v>
      </c>
    </row>
    <row r="288" spans="1:11" x14ac:dyDescent="0.25">
      <c r="A288" s="28" t="s">
        <v>872</v>
      </c>
      <c r="B288" s="28" t="s">
        <v>3</v>
      </c>
      <c r="C288" s="29" t="s">
        <v>873</v>
      </c>
      <c r="D288" s="47">
        <v>436.87</v>
      </c>
      <c r="E288" s="36" t="s">
        <v>792</v>
      </c>
      <c r="H288" s="12" t="e">
        <v>#N/A</v>
      </c>
      <c r="I288" s="12" t="e">
        <v>#N/A</v>
      </c>
      <c r="J288" s="31" t="s">
        <v>487</v>
      </c>
      <c r="K288" s="31" t="s">
        <v>487</v>
      </c>
    </row>
    <row r="289" spans="1:11" x14ac:dyDescent="0.25">
      <c r="A289" s="68">
        <v>522</v>
      </c>
      <c r="B289" s="27" t="s">
        <v>212</v>
      </c>
      <c r="C289" s="29" t="s">
        <v>279</v>
      </c>
      <c r="D289" s="47">
        <v>208.25</v>
      </c>
      <c r="E289" s="35" t="s">
        <v>880</v>
      </c>
      <c r="F289" s="29" t="s">
        <v>63</v>
      </c>
      <c r="H289" s="12" t="e">
        <v>#N/A</v>
      </c>
      <c r="I289" s="12" t="e">
        <v>#N/A</v>
      </c>
      <c r="J289" s="51" t="s">
        <v>208</v>
      </c>
      <c r="K289" s="51" t="s">
        <v>208</v>
      </c>
    </row>
    <row r="290" spans="1:11" ht="30" x14ac:dyDescent="0.25">
      <c r="A290" s="67" t="s">
        <v>246</v>
      </c>
      <c r="B290" s="67" t="s">
        <v>8</v>
      </c>
      <c r="C290" s="29" t="s">
        <v>285</v>
      </c>
      <c r="D290" s="47">
        <v>461.25</v>
      </c>
      <c r="E290" s="36" t="s">
        <v>792</v>
      </c>
      <c r="F290" s="29" t="s">
        <v>63</v>
      </c>
      <c r="H290" s="12" t="e">
        <v>#N/A</v>
      </c>
      <c r="I290" s="12" t="e">
        <v>#N/A</v>
      </c>
      <c r="J290" s="51" t="s">
        <v>208</v>
      </c>
      <c r="K290" s="51" t="s">
        <v>208</v>
      </c>
    </row>
    <row r="291" spans="1:11" x14ac:dyDescent="0.25">
      <c r="A291" s="67" t="s">
        <v>245</v>
      </c>
      <c r="B291" s="67" t="s">
        <v>8</v>
      </c>
      <c r="C291" s="29" t="s">
        <v>284</v>
      </c>
      <c r="D291" s="47">
        <v>461.25</v>
      </c>
      <c r="E291" s="36" t="s">
        <v>792</v>
      </c>
      <c r="F291" s="29" t="s">
        <v>63</v>
      </c>
      <c r="H291" s="12" t="e">
        <v>#N/A</v>
      </c>
      <c r="I291" s="12" t="e">
        <v>#N/A</v>
      </c>
      <c r="J291" s="51" t="s">
        <v>208</v>
      </c>
      <c r="K291" s="51" t="s">
        <v>208</v>
      </c>
    </row>
    <row r="292" spans="1:11" x14ac:dyDescent="0.25">
      <c r="A292" s="28" t="s">
        <v>302</v>
      </c>
      <c r="B292" s="28" t="s">
        <v>12</v>
      </c>
      <c r="C292" s="29" t="s">
        <v>303</v>
      </c>
      <c r="D292" s="47">
        <v>216</v>
      </c>
      <c r="E292" s="36" t="s">
        <v>880</v>
      </c>
      <c r="H292" s="12" t="e">
        <v>#N/A</v>
      </c>
      <c r="I292" s="12" t="e">
        <v>#N/A</v>
      </c>
      <c r="J292" s="51" t="s">
        <v>299</v>
      </c>
      <c r="K292" s="51" t="s">
        <v>299</v>
      </c>
    </row>
    <row r="293" spans="1:11" x14ac:dyDescent="0.25">
      <c r="A293" s="28" t="s">
        <v>300</v>
      </c>
      <c r="B293" s="28" t="s">
        <v>12</v>
      </c>
      <c r="C293" s="29" t="s">
        <v>301</v>
      </c>
      <c r="D293" s="47">
        <v>116</v>
      </c>
      <c r="E293" s="35" t="s">
        <v>880</v>
      </c>
      <c r="H293" s="12" t="e">
        <v>#N/A</v>
      </c>
      <c r="I293" s="12" t="e">
        <v>#N/A</v>
      </c>
      <c r="J293" s="31" t="s">
        <v>299</v>
      </c>
      <c r="K293" s="31" t="s">
        <v>299</v>
      </c>
    </row>
    <row r="294" spans="1:11" x14ac:dyDescent="0.25">
      <c r="A294" s="28" t="s">
        <v>749</v>
      </c>
      <c r="B294" s="21" t="s">
        <v>12</v>
      </c>
      <c r="C294" s="29" t="s">
        <v>750</v>
      </c>
      <c r="D294" s="47">
        <v>2361.15</v>
      </c>
      <c r="E294" s="35" t="s">
        <v>792</v>
      </c>
      <c r="F294" s="22"/>
      <c r="G294" s="17"/>
      <c r="H294" s="12" t="e">
        <v>#N/A</v>
      </c>
      <c r="I294" s="12" t="e">
        <v>#N/A</v>
      </c>
      <c r="J294" s="6" t="s">
        <v>208</v>
      </c>
      <c r="K294" s="6" t="s">
        <v>208</v>
      </c>
    </row>
    <row r="295" spans="1:11" x14ac:dyDescent="0.25">
      <c r="A295" s="28" t="s">
        <v>310</v>
      </c>
      <c r="B295" s="27" t="s">
        <v>214</v>
      </c>
      <c r="C295" s="29" t="s">
        <v>309</v>
      </c>
      <c r="D295" s="47">
        <v>340</v>
      </c>
      <c r="E295" s="35" t="s">
        <v>880</v>
      </c>
      <c r="F295" s="22"/>
      <c r="G295" s="17"/>
      <c r="H295" s="12" t="e">
        <v>#N/A</v>
      </c>
      <c r="I295" s="12" t="e">
        <v>#N/A</v>
      </c>
      <c r="J295" s="6" t="s">
        <v>299</v>
      </c>
      <c r="K295" s="6" t="s">
        <v>299</v>
      </c>
    </row>
    <row r="296" spans="1:11" ht="30" x14ac:dyDescent="0.25">
      <c r="A296" s="28" t="s">
        <v>316</v>
      </c>
      <c r="B296" s="27" t="s">
        <v>214</v>
      </c>
      <c r="C296" s="29" t="s">
        <v>317</v>
      </c>
      <c r="D296" s="47">
        <v>250</v>
      </c>
      <c r="E296" s="35" t="s">
        <v>880</v>
      </c>
      <c r="F296" s="22"/>
      <c r="G296" s="17"/>
      <c r="H296" s="12" t="e">
        <v>#N/A</v>
      </c>
      <c r="I296" s="12" t="e">
        <v>#N/A</v>
      </c>
      <c r="J296" s="6" t="s">
        <v>299</v>
      </c>
      <c r="K296" s="6" t="s">
        <v>299</v>
      </c>
    </row>
    <row r="297" spans="1:11" ht="45" x14ac:dyDescent="0.25">
      <c r="A297" s="28" t="s">
        <v>709</v>
      </c>
      <c r="B297" s="28" t="s">
        <v>9</v>
      </c>
      <c r="C297" s="29" t="s">
        <v>710</v>
      </c>
      <c r="D297" s="47">
        <v>9018.2000000000007</v>
      </c>
      <c r="E297" s="36" t="s">
        <v>792</v>
      </c>
      <c r="H297" s="12" t="e">
        <v>#N/A</v>
      </c>
      <c r="I297" s="12" t="e">
        <v>#N/A</v>
      </c>
      <c r="J297" s="31" t="s">
        <v>208</v>
      </c>
      <c r="K297" s="31" t="s">
        <v>208</v>
      </c>
    </row>
    <row r="298" spans="1:11" ht="30" x14ac:dyDescent="0.25">
      <c r="A298" s="28" t="s">
        <v>385</v>
      </c>
      <c r="B298" s="70" t="s">
        <v>219</v>
      </c>
      <c r="C298" s="29" t="s">
        <v>386</v>
      </c>
      <c r="D298" s="47">
        <v>85</v>
      </c>
      <c r="E298" s="36" t="s">
        <v>880</v>
      </c>
      <c r="H298" s="12" t="e">
        <v>#N/A</v>
      </c>
      <c r="I298" s="12" t="e">
        <v>#N/A</v>
      </c>
      <c r="J298" s="31" t="s">
        <v>299</v>
      </c>
      <c r="K298" s="31" t="s">
        <v>299</v>
      </c>
    </row>
    <row r="299" spans="1:11" ht="30" x14ac:dyDescent="0.25">
      <c r="A299" s="28" t="s">
        <v>818</v>
      </c>
      <c r="B299" s="70" t="s">
        <v>219</v>
      </c>
      <c r="C299" s="29" t="s">
        <v>819</v>
      </c>
      <c r="D299" s="47">
        <v>272</v>
      </c>
      <c r="E299" s="36" t="s">
        <v>880</v>
      </c>
      <c r="H299" s="12" t="e">
        <v>#N/A</v>
      </c>
      <c r="I299" s="12" t="e">
        <v>#N/A</v>
      </c>
      <c r="J299" s="31" t="s">
        <v>299</v>
      </c>
      <c r="K299" s="31" t="s">
        <v>299</v>
      </c>
    </row>
    <row r="300" spans="1:11" ht="30" x14ac:dyDescent="0.25">
      <c r="A300" s="28" t="s">
        <v>820</v>
      </c>
      <c r="B300" s="70" t="s">
        <v>219</v>
      </c>
      <c r="C300" s="29" t="s">
        <v>821</v>
      </c>
      <c r="D300" s="47">
        <v>280.5</v>
      </c>
      <c r="E300" s="36" t="s">
        <v>880</v>
      </c>
      <c r="H300" s="12" t="e">
        <v>#N/A</v>
      </c>
      <c r="I300" s="12" t="e">
        <v>#N/A</v>
      </c>
      <c r="J300" s="51" t="s">
        <v>299</v>
      </c>
      <c r="K300" s="51" t="s">
        <v>299</v>
      </c>
    </row>
    <row r="301" spans="1:11" ht="30" x14ac:dyDescent="0.25">
      <c r="A301" s="28" t="s">
        <v>822</v>
      </c>
      <c r="B301" s="70" t="s">
        <v>219</v>
      </c>
      <c r="C301" s="29" t="s">
        <v>823</v>
      </c>
      <c r="D301" s="47">
        <v>297.5</v>
      </c>
      <c r="E301" s="35" t="s">
        <v>880</v>
      </c>
      <c r="H301" s="12" t="e">
        <v>#N/A</v>
      </c>
      <c r="I301" s="12" t="e">
        <v>#N/A</v>
      </c>
      <c r="J301" s="31" t="s">
        <v>299</v>
      </c>
      <c r="K301" s="31" t="s">
        <v>299</v>
      </c>
    </row>
    <row r="302" spans="1:11" ht="30" x14ac:dyDescent="0.25">
      <c r="A302" s="28" t="s">
        <v>395</v>
      </c>
      <c r="B302" s="70" t="s">
        <v>219</v>
      </c>
      <c r="C302" s="29" t="s">
        <v>396</v>
      </c>
      <c r="D302" s="47">
        <v>280.5</v>
      </c>
      <c r="E302" s="35" t="s">
        <v>880</v>
      </c>
      <c r="H302" s="12" t="e">
        <v>#N/A</v>
      </c>
      <c r="I302" s="12" t="e">
        <v>#N/A</v>
      </c>
      <c r="J302" s="31" t="s">
        <v>299</v>
      </c>
      <c r="K302" s="31" t="s">
        <v>299</v>
      </c>
    </row>
    <row r="303" spans="1:11" ht="135" x14ac:dyDescent="0.25">
      <c r="A303" s="28" t="s">
        <v>713</v>
      </c>
      <c r="B303" s="70" t="s">
        <v>219</v>
      </c>
      <c r="C303" s="29" t="s">
        <v>714</v>
      </c>
      <c r="D303" s="47">
        <v>386.4</v>
      </c>
      <c r="E303" s="35" t="s">
        <v>880</v>
      </c>
      <c r="H303" s="12" t="e">
        <v>#N/A</v>
      </c>
      <c r="I303" s="12" t="e">
        <v>#N/A</v>
      </c>
      <c r="J303" s="31" t="s">
        <v>299</v>
      </c>
      <c r="K303" s="31" t="s">
        <v>299</v>
      </c>
    </row>
    <row r="304" spans="1:11" ht="45" x14ac:dyDescent="0.25">
      <c r="A304" s="28" t="s">
        <v>698</v>
      </c>
      <c r="B304" s="70" t="s">
        <v>219</v>
      </c>
      <c r="C304" s="29" t="s">
        <v>699</v>
      </c>
      <c r="D304" s="47">
        <v>416.5</v>
      </c>
      <c r="E304" s="35" t="s">
        <v>880</v>
      </c>
      <c r="H304" s="12" t="e">
        <v>#N/A</v>
      </c>
      <c r="I304" s="12" t="e">
        <v>#N/A</v>
      </c>
      <c r="J304" s="31" t="s">
        <v>299</v>
      </c>
      <c r="K304" s="31" t="s">
        <v>299</v>
      </c>
    </row>
    <row r="305" spans="1:11" x14ac:dyDescent="0.25">
      <c r="A305" s="28" t="s">
        <v>813</v>
      </c>
      <c r="B305" s="28" t="s">
        <v>814</v>
      </c>
      <c r="C305" s="29" t="s">
        <v>815</v>
      </c>
      <c r="D305" s="47">
        <v>412.25</v>
      </c>
      <c r="E305" s="35" t="s">
        <v>880</v>
      </c>
      <c r="H305" s="12" t="e">
        <v>#N/A</v>
      </c>
      <c r="I305" s="12" t="e">
        <v>#N/A</v>
      </c>
      <c r="J305" s="31" t="s">
        <v>299</v>
      </c>
      <c r="K305" s="31" t="s">
        <v>299</v>
      </c>
    </row>
    <row r="306" spans="1:11" ht="105" x14ac:dyDescent="0.25">
      <c r="A306" s="28" t="s">
        <v>816</v>
      </c>
      <c r="B306" s="70" t="s">
        <v>219</v>
      </c>
      <c r="C306" s="29" t="s">
        <v>817</v>
      </c>
      <c r="D306" s="47">
        <v>385.9</v>
      </c>
      <c r="E306" s="35" t="s">
        <v>880</v>
      </c>
      <c r="H306" s="12" t="e">
        <v>#N/A</v>
      </c>
      <c r="I306" s="12" t="e">
        <v>#N/A</v>
      </c>
      <c r="J306" s="31" t="s">
        <v>299</v>
      </c>
      <c r="K306" s="31" t="s">
        <v>299</v>
      </c>
    </row>
    <row r="307" spans="1:11" ht="45" x14ac:dyDescent="0.25">
      <c r="A307" s="68" t="s">
        <v>239</v>
      </c>
      <c r="B307" s="70" t="s">
        <v>219</v>
      </c>
      <c r="C307" s="29" t="s">
        <v>277</v>
      </c>
      <c r="D307" s="47">
        <v>1441.8</v>
      </c>
      <c r="E307" s="35" t="s">
        <v>792</v>
      </c>
      <c r="F307" s="29" t="s">
        <v>68</v>
      </c>
      <c r="H307" s="12" t="e">
        <v>#N/A</v>
      </c>
      <c r="I307" s="12" t="e">
        <v>#N/A</v>
      </c>
      <c r="J307" s="31" t="s">
        <v>208</v>
      </c>
      <c r="K307" s="31" t="s">
        <v>208</v>
      </c>
    </row>
    <row r="308" spans="1:11" ht="30" x14ac:dyDescent="0.25">
      <c r="A308" s="68" t="s">
        <v>305</v>
      </c>
      <c r="B308" s="70" t="s">
        <v>219</v>
      </c>
      <c r="C308" s="29" t="s">
        <v>306</v>
      </c>
      <c r="D308" s="47">
        <v>1422</v>
      </c>
      <c r="E308" s="35" t="s">
        <v>792</v>
      </c>
      <c r="H308" s="12" t="e">
        <v>#N/A</v>
      </c>
      <c r="I308" s="12" t="e">
        <v>#N/A</v>
      </c>
      <c r="J308" s="31" t="s">
        <v>208</v>
      </c>
      <c r="K308" s="31" t="s">
        <v>208</v>
      </c>
    </row>
    <row r="309" spans="1:11" x14ac:dyDescent="0.25">
      <c r="A309" s="28" t="s">
        <v>565</v>
      </c>
      <c r="B309" s="70" t="s">
        <v>219</v>
      </c>
      <c r="C309" s="29" t="s">
        <v>566</v>
      </c>
      <c r="D309" s="47">
        <v>119</v>
      </c>
      <c r="E309" s="35" t="s">
        <v>880</v>
      </c>
      <c r="H309" s="12" t="e">
        <v>#N/A</v>
      </c>
      <c r="I309" s="12" t="e">
        <v>#N/A</v>
      </c>
      <c r="J309" s="31" t="s">
        <v>299</v>
      </c>
      <c r="K309" s="31" t="s">
        <v>299</v>
      </c>
    </row>
    <row r="310" spans="1:11" ht="45" x14ac:dyDescent="0.25">
      <c r="A310" s="28" t="s">
        <v>845</v>
      </c>
      <c r="B310" s="70" t="s">
        <v>219</v>
      </c>
      <c r="C310" s="29" t="s">
        <v>445</v>
      </c>
      <c r="D310" s="47">
        <v>2762.5</v>
      </c>
      <c r="E310" s="35" t="s">
        <v>792</v>
      </c>
      <c r="H310" s="12" t="e">
        <v>#N/A</v>
      </c>
      <c r="I310" s="12" t="e">
        <v>#N/A</v>
      </c>
      <c r="J310" s="31" t="s">
        <v>208</v>
      </c>
      <c r="K310" s="31" t="s">
        <v>208</v>
      </c>
    </row>
    <row r="311" spans="1:11" ht="30" x14ac:dyDescent="0.25">
      <c r="A311" s="28" t="s">
        <v>785</v>
      </c>
      <c r="B311" s="70" t="s">
        <v>219</v>
      </c>
      <c r="C311" s="29" t="s">
        <v>786</v>
      </c>
      <c r="D311" s="47">
        <v>246.5</v>
      </c>
      <c r="H311" s="12" t="e">
        <v>#N/A</v>
      </c>
      <c r="I311" s="12" t="e">
        <v>#N/A</v>
      </c>
      <c r="J311" s="31" t="s">
        <v>299</v>
      </c>
      <c r="K311" s="31" t="s">
        <v>299</v>
      </c>
    </row>
    <row r="312" spans="1:11" ht="30" x14ac:dyDescent="0.25">
      <c r="A312" s="74" t="s">
        <v>492</v>
      </c>
      <c r="B312" s="70" t="s">
        <v>219</v>
      </c>
      <c r="C312" s="75" t="s">
        <v>493</v>
      </c>
      <c r="D312" s="47">
        <v>97.75</v>
      </c>
      <c r="E312" s="36" t="s">
        <v>880</v>
      </c>
      <c r="H312" s="12" t="e">
        <v>#N/A</v>
      </c>
      <c r="I312" s="12" t="e">
        <v>#N/A</v>
      </c>
      <c r="J312" s="31" t="s">
        <v>299</v>
      </c>
      <c r="K312" s="31" t="s">
        <v>299</v>
      </c>
    </row>
    <row r="313" spans="1:11" ht="60" x14ac:dyDescent="0.25">
      <c r="A313" s="74" t="s">
        <v>490</v>
      </c>
      <c r="B313" s="70" t="s">
        <v>219</v>
      </c>
      <c r="C313" s="75" t="s">
        <v>491</v>
      </c>
      <c r="D313" s="47">
        <v>412.25</v>
      </c>
      <c r="E313" s="36" t="s">
        <v>880</v>
      </c>
      <c r="H313" s="12" t="e">
        <v>#N/A</v>
      </c>
      <c r="I313" s="12" t="e">
        <v>#N/A</v>
      </c>
      <c r="J313" s="31" t="s">
        <v>208</v>
      </c>
      <c r="K313" s="31" t="s">
        <v>208</v>
      </c>
    </row>
    <row r="314" spans="1:11" ht="45" x14ac:dyDescent="0.25">
      <c r="A314" s="28" t="s">
        <v>490</v>
      </c>
      <c r="B314" s="70" t="s">
        <v>219</v>
      </c>
      <c r="C314" s="29" t="s">
        <v>787</v>
      </c>
      <c r="D314" s="47">
        <v>412.25</v>
      </c>
      <c r="H314" s="12" t="e">
        <v>#N/A</v>
      </c>
      <c r="I314" s="12" t="e">
        <v>#N/A</v>
      </c>
      <c r="J314" s="31" t="s">
        <v>208</v>
      </c>
      <c r="K314" s="31" t="s">
        <v>208</v>
      </c>
    </row>
    <row r="315" spans="1:11" ht="60" x14ac:dyDescent="0.25">
      <c r="A315" s="28" t="s">
        <v>843</v>
      </c>
      <c r="B315" s="70" t="s">
        <v>219</v>
      </c>
      <c r="C315" s="29" t="s">
        <v>844</v>
      </c>
      <c r="D315" s="47">
        <v>412.25</v>
      </c>
      <c r="E315" s="36" t="s">
        <v>880</v>
      </c>
      <c r="H315" s="12" t="e">
        <v>#N/A</v>
      </c>
      <c r="I315" s="12" t="e">
        <v>#N/A</v>
      </c>
      <c r="J315" s="31" t="s">
        <v>299</v>
      </c>
      <c r="K315" s="31" t="s">
        <v>299</v>
      </c>
    </row>
    <row r="316" spans="1:11" ht="60" x14ac:dyDescent="0.25">
      <c r="A316" s="28" t="s">
        <v>833</v>
      </c>
      <c r="B316" s="70" t="s">
        <v>219</v>
      </c>
      <c r="C316" s="29" t="s">
        <v>834</v>
      </c>
      <c r="D316" s="47">
        <v>212.5</v>
      </c>
      <c r="E316" s="36" t="s">
        <v>880</v>
      </c>
      <c r="H316" s="12" t="e">
        <v>#N/A</v>
      </c>
      <c r="I316" s="12" t="e">
        <v>#N/A</v>
      </c>
      <c r="J316" s="6" t="s">
        <v>299</v>
      </c>
      <c r="K316" s="6" t="s">
        <v>299</v>
      </c>
    </row>
    <row r="317" spans="1:11" ht="60" x14ac:dyDescent="0.25">
      <c r="A317" s="28" t="s">
        <v>835</v>
      </c>
      <c r="B317" s="27" t="s">
        <v>219</v>
      </c>
      <c r="C317" s="29" t="s">
        <v>836</v>
      </c>
      <c r="D317" s="47">
        <v>233.75</v>
      </c>
      <c r="E317" s="35" t="s">
        <v>880</v>
      </c>
      <c r="H317" s="12" t="e">
        <v>#N/A</v>
      </c>
      <c r="I317" s="12" t="e">
        <v>#N/A</v>
      </c>
      <c r="J317" s="6" t="s">
        <v>299</v>
      </c>
      <c r="K317" s="6" t="s">
        <v>299</v>
      </c>
    </row>
    <row r="318" spans="1:11" ht="60" x14ac:dyDescent="0.25">
      <c r="A318" s="28" t="s">
        <v>837</v>
      </c>
      <c r="B318" s="70" t="s">
        <v>219</v>
      </c>
      <c r="C318" s="29" t="s">
        <v>838</v>
      </c>
      <c r="D318" s="47">
        <v>297.5</v>
      </c>
      <c r="E318" s="35" t="s">
        <v>880</v>
      </c>
      <c r="H318" s="12" t="e">
        <v>#N/A</v>
      </c>
      <c r="I318" s="12" t="e">
        <v>#N/A</v>
      </c>
      <c r="J318" s="6" t="s">
        <v>299</v>
      </c>
      <c r="K318" s="6" t="s">
        <v>299</v>
      </c>
    </row>
    <row r="319" spans="1:11" ht="60" x14ac:dyDescent="0.25">
      <c r="A319" s="28" t="s">
        <v>839</v>
      </c>
      <c r="B319" s="70" t="s">
        <v>219</v>
      </c>
      <c r="C319" s="29" t="s">
        <v>840</v>
      </c>
      <c r="D319" s="47">
        <v>327.25</v>
      </c>
      <c r="E319" s="36" t="s">
        <v>880</v>
      </c>
      <c r="H319" s="12" t="e">
        <v>#N/A</v>
      </c>
      <c r="I319" s="12" t="e">
        <v>#N/A</v>
      </c>
      <c r="J319" s="31" t="s">
        <v>299</v>
      </c>
      <c r="K319" s="31" t="s">
        <v>299</v>
      </c>
    </row>
    <row r="320" spans="1:11" ht="60" x14ac:dyDescent="0.25">
      <c r="A320" s="28" t="s">
        <v>841</v>
      </c>
      <c r="B320" s="70" t="s">
        <v>219</v>
      </c>
      <c r="C320" s="29" t="s">
        <v>842</v>
      </c>
      <c r="D320" s="47">
        <v>382.5</v>
      </c>
      <c r="E320" s="36" t="s">
        <v>880</v>
      </c>
      <c r="H320" s="12" t="e">
        <v>#N/A</v>
      </c>
      <c r="I320" s="12" t="e">
        <v>#N/A</v>
      </c>
      <c r="J320" s="31" t="s">
        <v>299</v>
      </c>
      <c r="K320" s="31" t="s">
        <v>299</v>
      </c>
    </row>
    <row r="321" spans="1:11" ht="30" x14ac:dyDescent="0.25">
      <c r="A321" s="28" t="s">
        <v>511</v>
      </c>
      <c r="B321" s="70" t="s">
        <v>219</v>
      </c>
      <c r="C321" s="29" t="s">
        <v>512</v>
      </c>
      <c r="D321" s="47">
        <v>42.5</v>
      </c>
      <c r="E321" s="36" t="s">
        <v>880</v>
      </c>
      <c r="H321" s="12" t="e">
        <v>#N/A</v>
      </c>
      <c r="I321" s="12" t="e">
        <v>#N/A</v>
      </c>
      <c r="J321" s="31" t="s">
        <v>299</v>
      </c>
      <c r="K321" s="31" t="s">
        <v>299</v>
      </c>
    </row>
    <row r="322" spans="1:11" x14ac:dyDescent="0.25">
      <c r="A322" s="28" t="s">
        <v>865</v>
      </c>
      <c r="B322" s="28" t="s">
        <v>219</v>
      </c>
      <c r="C322" s="29" t="s">
        <v>566</v>
      </c>
      <c r="D322" s="47">
        <v>76.5</v>
      </c>
      <c r="E322" s="36" t="s">
        <v>880</v>
      </c>
      <c r="H322" s="12" t="e">
        <v>#N/A</v>
      </c>
      <c r="I322" s="12" t="e">
        <v>#N/A</v>
      </c>
      <c r="J322" s="31" t="s">
        <v>299</v>
      </c>
      <c r="K322" s="31" t="s">
        <v>299</v>
      </c>
    </row>
    <row r="323" spans="1:11" ht="75" x14ac:dyDescent="0.25">
      <c r="A323" s="28" t="s">
        <v>868</v>
      </c>
      <c r="B323" s="28" t="s">
        <v>219</v>
      </c>
      <c r="C323" s="29" t="s">
        <v>869</v>
      </c>
      <c r="D323" s="47">
        <v>59.5</v>
      </c>
      <c r="E323" s="36" t="s">
        <v>880</v>
      </c>
      <c r="H323" s="12" t="e">
        <v>#N/A</v>
      </c>
      <c r="I323" s="12" t="e">
        <v>#N/A</v>
      </c>
      <c r="J323" s="31" t="s">
        <v>299</v>
      </c>
      <c r="K323" s="31" t="s">
        <v>299</v>
      </c>
    </row>
    <row r="324" spans="1:11" x14ac:dyDescent="0.25">
      <c r="A324" s="28" t="s">
        <v>540</v>
      </c>
      <c r="B324" s="28" t="s">
        <v>535</v>
      </c>
      <c r="C324" s="29" t="s">
        <v>541</v>
      </c>
      <c r="D324" s="47">
        <v>54.78</v>
      </c>
      <c r="E324" s="36" t="s">
        <v>880</v>
      </c>
      <c r="H324" s="12" t="e">
        <v>#N/A</v>
      </c>
      <c r="I324" s="12" t="e">
        <v>#N/A</v>
      </c>
      <c r="J324" s="31" t="s">
        <v>299</v>
      </c>
      <c r="K324" s="31" t="s">
        <v>299</v>
      </c>
    </row>
    <row r="325" spans="1:11" ht="60" x14ac:dyDescent="0.25">
      <c r="A325" s="28" t="s">
        <v>576</v>
      </c>
      <c r="B325" s="21" t="s">
        <v>569</v>
      </c>
      <c r="C325" s="29" t="s">
        <v>585</v>
      </c>
      <c r="E325" s="36" t="s">
        <v>880</v>
      </c>
      <c r="H325" s="12" t="e">
        <v>#N/A</v>
      </c>
      <c r="I325" s="12" t="e">
        <v>#N/A</v>
      </c>
      <c r="J325" s="31" t="s">
        <v>299</v>
      </c>
      <c r="K325" s="31" t="s">
        <v>299</v>
      </c>
    </row>
    <row r="326" spans="1:11" ht="60" x14ac:dyDescent="0.25">
      <c r="A326" s="28" t="s">
        <v>577</v>
      </c>
      <c r="B326" s="28" t="s">
        <v>569</v>
      </c>
      <c r="C326" s="29" t="s">
        <v>586</v>
      </c>
      <c r="E326" s="36" t="s">
        <v>880</v>
      </c>
      <c r="H326" s="12" t="e">
        <v>#N/A</v>
      </c>
      <c r="I326" s="12" t="e">
        <v>#N/A</v>
      </c>
      <c r="J326" s="31" t="s">
        <v>299</v>
      </c>
      <c r="K326" s="31" t="s">
        <v>299</v>
      </c>
    </row>
    <row r="327" spans="1:11" ht="75" x14ac:dyDescent="0.25">
      <c r="A327" s="28" t="s">
        <v>578</v>
      </c>
      <c r="B327" s="28" t="s">
        <v>569</v>
      </c>
      <c r="C327" s="29" t="s">
        <v>587</v>
      </c>
      <c r="E327" s="36" t="s">
        <v>880</v>
      </c>
      <c r="H327" s="12" t="e">
        <v>#N/A</v>
      </c>
      <c r="I327" s="12" t="e">
        <v>#N/A</v>
      </c>
      <c r="J327" s="31" t="s">
        <v>299</v>
      </c>
      <c r="K327" s="31" t="s">
        <v>299</v>
      </c>
    </row>
    <row r="328" spans="1:11" x14ac:dyDescent="0.25">
      <c r="A328" s="28" t="s">
        <v>579</v>
      </c>
      <c r="B328" s="28" t="s">
        <v>569</v>
      </c>
      <c r="C328" s="29" t="s">
        <v>588</v>
      </c>
      <c r="E328" s="36" t="s">
        <v>880</v>
      </c>
      <c r="H328" s="12" t="e">
        <v>#N/A</v>
      </c>
      <c r="I328" s="12" t="e">
        <v>#N/A</v>
      </c>
      <c r="J328" s="31" t="s">
        <v>299</v>
      </c>
      <c r="K328" s="31" t="s">
        <v>299</v>
      </c>
    </row>
    <row r="329" spans="1:11" ht="45" x14ac:dyDescent="0.25">
      <c r="A329" s="28" t="s">
        <v>574</v>
      </c>
      <c r="B329" s="28" t="s">
        <v>571</v>
      </c>
      <c r="C329" s="29" t="s">
        <v>583</v>
      </c>
      <c r="E329" s="36" t="s">
        <v>880</v>
      </c>
      <c r="H329" s="12" t="e">
        <v>#N/A</v>
      </c>
      <c r="I329" s="12" t="e">
        <v>#N/A</v>
      </c>
      <c r="J329" s="31" t="s">
        <v>299</v>
      </c>
      <c r="K329" s="31" t="s">
        <v>299</v>
      </c>
    </row>
    <row r="330" spans="1:11" ht="60" x14ac:dyDescent="0.25">
      <c r="A330" s="28" t="s">
        <v>570</v>
      </c>
      <c r="B330" s="28" t="s">
        <v>571</v>
      </c>
      <c r="C330" s="29" t="s">
        <v>580</v>
      </c>
      <c r="E330" s="36" t="s">
        <v>880</v>
      </c>
      <c r="H330" s="30" t="e">
        <v>#N/A</v>
      </c>
      <c r="I330" s="30" t="e">
        <v>#N/A</v>
      </c>
      <c r="J330" s="31" t="s">
        <v>299</v>
      </c>
      <c r="K330" s="31" t="s">
        <v>299</v>
      </c>
    </row>
    <row r="331" spans="1:11" ht="60" x14ac:dyDescent="0.25">
      <c r="A331" s="28" t="s">
        <v>572</v>
      </c>
      <c r="B331" s="28" t="s">
        <v>571</v>
      </c>
      <c r="C331" s="29" t="s">
        <v>581</v>
      </c>
      <c r="E331" s="36" t="s">
        <v>880</v>
      </c>
      <c r="H331" s="30" t="e">
        <v>#N/A</v>
      </c>
      <c r="I331" s="30" t="e">
        <v>#N/A</v>
      </c>
      <c r="J331" s="31" t="s">
        <v>299</v>
      </c>
      <c r="K331" s="31" t="s">
        <v>299</v>
      </c>
    </row>
    <row r="332" spans="1:11" ht="30" x14ac:dyDescent="0.25">
      <c r="A332" s="28" t="s">
        <v>575</v>
      </c>
      <c r="B332" s="28" t="s">
        <v>571</v>
      </c>
      <c r="C332" s="29" t="s">
        <v>584</v>
      </c>
      <c r="E332" s="36" t="s">
        <v>880</v>
      </c>
      <c r="H332" s="12" t="e">
        <v>#N/A</v>
      </c>
      <c r="I332" s="12" t="e">
        <v>#N/A</v>
      </c>
      <c r="J332" s="31" t="s">
        <v>299</v>
      </c>
      <c r="K332" s="31" t="s">
        <v>299</v>
      </c>
    </row>
    <row r="333" spans="1:11" ht="30" x14ac:dyDescent="0.25">
      <c r="A333" s="28" t="s">
        <v>573</v>
      </c>
      <c r="B333" s="28" t="s">
        <v>571</v>
      </c>
      <c r="C333" s="29" t="s">
        <v>582</v>
      </c>
      <c r="E333" s="35" t="s">
        <v>880</v>
      </c>
      <c r="H333" s="12" t="e">
        <v>#N/A</v>
      </c>
      <c r="I333" s="12" t="e">
        <v>#N/A</v>
      </c>
      <c r="J333" s="31" t="s">
        <v>299</v>
      </c>
      <c r="K333" s="31" t="s">
        <v>299</v>
      </c>
    </row>
    <row r="334" spans="1:11" ht="30" x14ac:dyDescent="0.25">
      <c r="A334" s="68" t="s">
        <v>232</v>
      </c>
      <c r="B334" s="70" t="s">
        <v>14</v>
      </c>
      <c r="C334" s="29" t="s">
        <v>271</v>
      </c>
      <c r="D334" s="47">
        <v>117</v>
      </c>
      <c r="E334" s="36" t="s">
        <v>880</v>
      </c>
      <c r="F334" s="29" t="s">
        <v>63</v>
      </c>
      <c r="G334" s="32" t="s">
        <v>81</v>
      </c>
      <c r="H334" s="12" t="s">
        <v>125</v>
      </c>
      <c r="I334" s="12" t="s">
        <v>168</v>
      </c>
      <c r="J334" s="31" t="s">
        <v>299</v>
      </c>
      <c r="K334" s="31" t="s">
        <v>299</v>
      </c>
    </row>
    <row r="335" spans="1:11" ht="120" x14ac:dyDescent="0.25">
      <c r="A335" s="28" t="s">
        <v>759</v>
      </c>
      <c r="B335" s="28" t="s">
        <v>758</v>
      </c>
      <c r="C335" s="29" t="s">
        <v>760</v>
      </c>
      <c r="D335" s="47">
        <v>8066.5</v>
      </c>
      <c r="E335" s="36" t="s">
        <v>792</v>
      </c>
      <c r="H335" s="12" t="e">
        <v>#N/A</v>
      </c>
      <c r="I335" s="12" t="e">
        <v>#N/A</v>
      </c>
      <c r="J335" s="31" t="s">
        <v>208</v>
      </c>
      <c r="K335" s="31" t="s">
        <v>208</v>
      </c>
    </row>
    <row r="336" spans="1:11" ht="40.5" customHeight="1" x14ac:dyDescent="0.25">
      <c r="A336" s="28" t="s">
        <v>371</v>
      </c>
      <c r="B336" s="28" t="s">
        <v>370</v>
      </c>
      <c r="C336" s="29" t="s">
        <v>372</v>
      </c>
      <c r="D336" s="47">
        <v>1124.8</v>
      </c>
      <c r="E336" s="36" t="s">
        <v>792</v>
      </c>
      <c r="F336" s="29" t="s">
        <v>63</v>
      </c>
      <c r="H336" s="12" t="e">
        <v>#N/A</v>
      </c>
      <c r="I336" s="12" t="e">
        <v>#N/A</v>
      </c>
      <c r="J336" s="31" t="s">
        <v>208</v>
      </c>
      <c r="K336" s="31" t="s">
        <v>208</v>
      </c>
    </row>
    <row r="337" spans="1:12" ht="120" x14ac:dyDescent="0.25">
      <c r="A337" s="81" t="s">
        <v>878</v>
      </c>
      <c r="B337" s="81" t="s">
        <v>370</v>
      </c>
      <c r="C337" s="54" t="s">
        <v>740</v>
      </c>
      <c r="D337" s="87">
        <v>943.92</v>
      </c>
      <c r="E337" s="119" t="s">
        <v>792</v>
      </c>
      <c r="F337" s="54" t="s">
        <v>63</v>
      </c>
      <c r="G337" s="55"/>
      <c r="H337" s="12" t="e">
        <v>#N/A</v>
      </c>
      <c r="I337" s="12" t="e">
        <v>#N/A</v>
      </c>
      <c r="J337" s="120" t="s">
        <v>208</v>
      </c>
      <c r="K337" s="120" t="s">
        <v>208</v>
      </c>
      <c r="L337" s="65"/>
    </row>
  </sheetData>
  <sheetProtection selectLockedCells="1" sort="0" autoFilter="0"/>
  <sortState ref="A9:B345">
    <sortCondition ref="B1"/>
  </sortState>
  <mergeCells count="1">
    <mergeCell ref="G2:L5"/>
  </mergeCells>
  <dataValidations count="3">
    <dataValidation type="list" allowBlank="1" showInputMessage="1" showErrorMessage="1" sqref="G294:G296 G9:G55">
      <formula1>INDIRECT(F9)</formula1>
    </dataValidation>
    <dataValidation type="list" allowBlank="1" showInputMessage="1" showErrorMessage="1" sqref="F56:F293 F297:F1048576">
      <formula1>$E$8:$F$8</formula1>
    </dataValidation>
    <dataValidation type="list" allowBlank="1" showInputMessage="1" showErrorMessage="1" sqref="J8:K1048576">
      <formula1>"Z0,ZI, ZN"</formula1>
    </dataValidation>
  </dataValidations>
  <pageMargins left="0.25" right="0.25" top="0.75" bottom="0.75" header="0.3" footer="0.3"/>
  <pageSetup paperSize="9" scale="72" fitToHeight="0" orientation="landscape" r:id="rId1"/>
  <drawing r:id="rId2"/>
  <legacyDrawing r:id="rId3"/>
  <tableParts count="1">
    <tablePart r:id="rId4"/>
  </tableParts>
  <extLst>
    <ext xmlns:x14="http://schemas.microsoft.com/office/spreadsheetml/2009/9/main" uri="{CCE6A557-97BC-4b89-ADB6-D9C93CAAB3DF}">
      <x14:dataValidations xmlns:xm="http://schemas.microsoft.com/office/excel/2006/main" count="4">
        <x14:dataValidation type="list" allowBlank="1" showInputMessage="1" showErrorMessage="1">
          <x14:formula1>
            <xm:f>lists!$D$3:$E$3</xm:f>
          </x14:formula1>
          <xm:sqref>F8</xm:sqref>
        </x14:dataValidation>
        <x14:dataValidation type="list" allowBlank="1" showInputMessage="1" showErrorMessage="1">
          <x14:formula1>
            <xm:f>lists!$D$3:$K$3</xm:f>
          </x14:formula1>
          <xm:sqref>F294:F296 F9:F55</xm:sqref>
        </x14:dataValidation>
        <x14:dataValidation type="list" allowBlank="1" showInputMessage="1" showErrorMessage="1">
          <x14:formula1>
            <xm:f>lists!$B$4:$B$109</xm:f>
          </x14:formula1>
          <xm:sqref>B8:B336 B338:B1048576</xm:sqref>
        </x14:dataValidation>
        <x14:dataValidation type="list" allowBlank="1" showInputMessage="1" showErrorMessage="1">
          <x14:formula1>
            <xm:f>[1]lists!#REF!</xm:f>
          </x14:formula1>
          <xm:sqref>B337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Q79"/>
  <sheetViews>
    <sheetView tabSelected="1" topLeftCell="J1" workbookViewId="0">
      <pane ySplit="1" topLeftCell="A2" activePane="bottomLeft" state="frozen"/>
      <selection pane="bottomLeft" activeCell="K33" sqref="K33"/>
    </sheetView>
  </sheetViews>
  <sheetFormatPr baseColWidth="10" defaultRowHeight="15" x14ac:dyDescent="0.25"/>
  <cols>
    <col min="1" max="1" width="11.42578125" style="122"/>
    <col min="2" max="2" width="21.85546875" style="122" bestFit="1" customWidth="1"/>
    <col min="3" max="3" width="11.42578125" style="122"/>
    <col min="4" max="4" width="67.28515625" style="122" bestFit="1" customWidth="1"/>
    <col min="5" max="5" width="30.28515625" style="122" bestFit="1" customWidth="1"/>
    <col min="6" max="6" width="27.7109375" style="122" bestFit="1" customWidth="1"/>
    <col min="7" max="7" width="43.7109375" style="122" bestFit="1" customWidth="1"/>
    <col min="8" max="8" width="32.28515625" style="122" bestFit="1" customWidth="1"/>
    <col min="9" max="9" width="36.28515625" style="122" bestFit="1" customWidth="1"/>
    <col min="10" max="10" width="32.85546875" style="122" bestFit="1" customWidth="1"/>
    <col min="11" max="11" width="33.28515625" style="122" bestFit="1" customWidth="1"/>
    <col min="12" max="12" width="11.42578125" style="122"/>
    <col min="13" max="13" width="67.28515625" style="122" bestFit="1" customWidth="1"/>
    <col min="14" max="14" width="22.42578125" style="122" bestFit="1" customWidth="1"/>
    <col min="15" max="15" width="26.85546875" style="122" bestFit="1" customWidth="1"/>
    <col min="16" max="16" width="11.42578125" style="122"/>
    <col min="17" max="17" width="27.140625" style="122" bestFit="1" customWidth="1"/>
    <col min="18" max="16384" width="11.42578125" style="122"/>
  </cols>
  <sheetData>
    <row r="1" spans="2:17" ht="28.5" customHeight="1" x14ac:dyDescent="0.25">
      <c r="B1" s="123" t="s">
        <v>1</v>
      </c>
      <c r="D1" s="123" t="s">
        <v>63</v>
      </c>
      <c r="E1" s="123" t="s">
        <v>64</v>
      </c>
      <c r="F1" s="123" t="s">
        <v>67</v>
      </c>
      <c r="G1" s="123" t="s">
        <v>65</v>
      </c>
      <c r="H1" s="123" t="s">
        <v>68</v>
      </c>
      <c r="I1" s="123" t="s">
        <v>69</v>
      </c>
      <c r="J1" s="123" t="s">
        <v>881</v>
      </c>
      <c r="K1" s="123" t="s">
        <v>877</v>
      </c>
      <c r="M1" s="123" t="s">
        <v>71</v>
      </c>
      <c r="N1" s="123" t="s">
        <v>54</v>
      </c>
      <c r="O1" s="123" t="s">
        <v>55</v>
      </c>
      <c r="Q1" s="123" t="s">
        <v>875</v>
      </c>
    </row>
    <row r="2" spans="2:17" x14ac:dyDescent="0.25">
      <c r="B2" s="122" t="s">
        <v>629</v>
      </c>
      <c r="D2" s="122" t="s">
        <v>73</v>
      </c>
      <c r="E2" s="122" t="s">
        <v>83</v>
      </c>
      <c r="F2" s="122" t="s">
        <v>89</v>
      </c>
      <c r="G2" s="122" t="s">
        <v>92</v>
      </c>
      <c r="H2" s="122" t="s">
        <v>97</v>
      </c>
      <c r="I2" s="122" t="s">
        <v>111</v>
      </c>
      <c r="J2" s="122" t="s">
        <v>66</v>
      </c>
      <c r="K2" s="122" t="s">
        <v>48</v>
      </c>
      <c r="M2" s="122" t="s">
        <v>73</v>
      </c>
      <c r="N2" s="122" t="s">
        <v>47</v>
      </c>
      <c r="O2" s="122" t="s">
        <v>61</v>
      </c>
      <c r="Q2" s="122" t="s">
        <v>63</v>
      </c>
    </row>
    <row r="3" spans="2:17" x14ac:dyDescent="0.25">
      <c r="B3" s="122" t="s">
        <v>26</v>
      </c>
      <c r="D3" s="122" t="s">
        <v>74</v>
      </c>
      <c r="E3" s="122" t="s">
        <v>84</v>
      </c>
      <c r="F3" s="122" t="s">
        <v>90</v>
      </c>
      <c r="G3" s="122" t="s">
        <v>93</v>
      </c>
      <c r="H3" s="122" t="s">
        <v>98</v>
      </c>
      <c r="I3" s="122" t="s">
        <v>112</v>
      </c>
      <c r="J3" s="122" t="s">
        <v>882</v>
      </c>
      <c r="K3" s="122" t="s">
        <v>49</v>
      </c>
      <c r="M3" s="122" t="s">
        <v>204</v>
      </c>
      <c r="N3" s="122" t="s">
        <v>118</v>
      </c>
      <c r="O3" s="122" t="s">
        <v>161</v>
      </c>
      <c r="Q3" s="122" t="s">
        <v>64</v>
      </c>
    </row>
    <row r="4" spans="2:17" x14ac:dyDescent="0.25">
      <c r="B4" s="122" t="s">
        <v>706</v>
      </c>
      <c r="D4" s="122" t="s">
        <v>75</v>
      </c>
      <c r="E4" s="122" t="s">
        <v>85</v>
      </c>
      <c r="F4" s="122" t="s">
        <v>91</v>
      </c>
      <c r="G4" s="122" t="s">
        <v>94</v>
      </c>
      <c r="H4" s="122" t="s">
        <v>99</v>
      </c>
      <c r="I4" s="122" t="s">
        <v>113</v>
      </c>
      <c r="K4" s="122" t="s">
        <v>117</v>
      </c>
      <c r="M4" s="122" t="s">
        <v>75</v>
      </c>
      <c r="N4" s="122" t="s">
        <v>119</v>
      </c>
      <c r="O4" s="122" t="s">
        <v>162</v>
      </c>
      <c r="Q4" s="122" t="s">
        <v>67</v>
      </c>
    </row>
    <row r="5" spans="2:17" x14ac:dyDescent="0.25">
      <c r="B5" s="122" t="s">
        <v>36</v>
      </c>
      <c r="D5" s="122" t="s">
        <v>76</v>
      </c>
      <c r="E5" s="122" t="s">
        <v>86</v>
      </c>
      <c r="G5" s="122" t="s">
        <v>95</v>
      </c>
      <c r="H5" s="122" t="s">
        <v>100</v>
      </c>
      <c r="I5" s="122" t="s">
        <v>114</v>
      </c>
      <c r="K5" s="122" t="s">
        <v>50</v>
      </c>
      <c r="M5" s="122" t="s">
        <v>76</v>
      </c>
      <c r="N5" s="122" t="s">
        <v>120</v>
      </c>
      <c r="O5" s="122" t="s">
        <v>163</v>
      </c>
      <c r="Q5" s="122" t="s">
        <v>65</v>
      </c>
    </row>
    <row r="6" spans="2:17" x14ac:dyDescent="0.25">
      <c r="B6" s="122" t="s">
        <v>17</v>
      </c>
      <c r="D6" s="122" t="s">
        <v>77</v>
      </c>
      <c r="E6" s="122" t="s">
        <v>87</v>
      </c>
      <c r="G6" s="122" t="s">
        <v>96</v>
      </c>
      <c r="H6" s="122" t="s">
        <v>101</v>
      </c>
      <c r="I6" s="122" t="s">
        <v>115</v>
      </c>
      <c r="M6" s="122" t="s">
        <v>77</v>
      </c>
      <c r="N6" s="122" t="s">
        <v>121</v>
      </c>
      <c r="O6" s="122" t="s">
        <v>164</v>
      </c>
      <c r="Q6" s="122" t="s">
        <v>68</v>
      </c>
    </row>
    <row r="7" spans="2:17" x14ac:dyDescent="0.25">
      <c r="B7" s="122" t="s">
        <v>503</v>
      </c>
      <c r="D7" s="122" t="s">
        <v>78</v>
      </c>
      <c r="E7" s="122" t="s">
        <v>88</v>
      </c>
      <c r="H7" s="122" t="s">
        <v>102</v>
      </c>
      <c r="I7" s="122" t="s">
        <v>116</v>
      </c>
      <c r="M7" s="122" t="s">
        <v>78</v>
      </c>
      <c r="N7" s="122" t="s">
        <v>122</v>
      </c>
      <c r="O7" s="122" t="s">
        <v>165</v>
      </c>
      <c r="Q7" s="122" t="s">
        <v>69</v>
      </c>
    </row>
    <row r="8" spans="2:17" x14ac:dyDescent="0.25">
      <c r="B8" s="122" t="s">
        <v>40</v>
      </c>
      <c r="D8" s="122" t="s">
        <v>79</v>
      </c>
      <c r="H8" s="122" t="s">
        <v>103</v>
      </c>
      <c r="M8" s="122" t="s">
        <v>79</v>
      </c>
      <c r="N8" s="122" t="s">
        <v>123</v>
      </c>
      <c r="O8" s="122" t="s">
        <v>166</v>
      </c>
      <c r="Q8" s="122" t="s">
        <v>881</v>
      </c>
    </row>
    <row r="9" spans="2:17" x14ac:dyDescent="0.25">
      <c r="B9" s="122" t="s">
        <v>453</v>
      </c>
      <c r="D9" s="122" t="s">
        <v>80</v>
      </c>
      <c r="H9" s="122" t="s">
        <v>104</v>
      </c>
      <c r="M9" s="122" t="s">
        <v>80</v>
      </c>
      <c r="N9" s="122" t="s">
        <v>124</v>
      </c>
      <c r="O9" s="122" t="s">
        <v>167</v>
      </c>
      <c r="Q9" s="122" t="s">
        <v>877</v>
      </c>
    </row>
    <row r="10" spans="2:17" x14ac:dyDescent="0.25">
      <c r="B10" s="122" t="s">
        <v>451</v>
      </c>
      <c r="D10" s="122" t="s">
        <v>81</v>
      </c>
      <c r="H10" s="122" t="s">
        <v>105</v>
      </c>
      <c r="M10" s="122" t="s">
        <v>81</v>
      </c>
      <c r="N10" s="122" t="s">
        <v>125</v>
      </c>
      <c r="O10" s="122" t="s">
        <v>168</v>
      </c>
    </row>
    <row r="11" spans="2:17" x14ac:dyDescent="0.25">
      <c r="B11" s="122" t="s">
        <v>31</v>
      </c>
      <c r="D11" s="122" t="s">
        <v>82</v>
      </c>
      <c r="H11" s="122" t="s">
        <v>106</v>
      </c>
      <c r="M11" s="122" t="s">
        <v>82</v>
      </c>
      <c r="N11" s="122" t="s">
        <v>141</v>
      </c>
      <c r="O11" s="122" t="s">
        <v>169</v>
      </c>
    </row>
    <row r="12" spans="2:17" x14ac:dyDescent="0.25">
      <c r="B12" s="122" t="s">
        <v>496</v>
      </c>
      <c r="H12" s="122" t="s">
        <v>107</v>
      </c>
      <c r="M12" s="122" t="s">
        <v>83</v>
      </c>
      <c r="N12" s="122" t="s">
        <v>142</v>
      </c>
      <c r="O12" s="122" t="s">
        <v>170</v>
      </c>
    </row>
    <row r="13" spans="2:17" x14ac:dyDescent="0.25">
      <c r="B13" s="122" t="s">
        <v>329</v>
      </c>
      <c r="H13" s="122" t="s">
        <v>108</v>
      </c>
      <c r="M13" s="122" t="s">
        <v>84</v>
      </c>
      <c r="N13" s="122" t="s">
        <v>143</v>
      </c>
      <c r="O13" s="122" t="s">
        <v>171</v>
      </c>
    </row>
    <row r="14" spans="2:17" x14ac:dyDescent="0.25">
      <c r="B14" s="122" t="s">
        <v>18</v>
      </c>
      <c r="H14" s="122" t="s">
        <v>109</v>
      </c>
      <c r="M14" s="122" t="s">
        <v>85</v>
      </c>
      <c r="N14" s="122" t="s">
        <v>144</v>
      </c>
      <c r="O14" s="122" t="s">
        <v>172</v>
      </c>
    </row>
    <row r="15" spans="2:17" x14ac:dyDescent="0.25">
      <c r="B15" s="122" t="s">
        <v>456</v>
      </c>
      <c r="H15" s="122" t="s">
        <v>110</v>
      </c>
      <c r="M15" s="122" t="s">
        <v>86</v>
      </c>
      <c r="N15" s="122" t="s">
        <v>145</v>
      </c>
      <c r="O15" s="122" t="s">
        <v>173</v>
      </c>
    </row>
    <row r="16" spans="2:17" x14ac:dyDescent="0.25">
      <c r="B16" s="122" t="s">
        <v>220</v>
      </c>
      <c r="M16" s="122" t="s">
        <v>87</v>
      </c>
      <c r="N16" s="122" t="s">
        <v>146</v>
      </c>
      <c r="O16" s="122" t="s">
        <v>174</v>
      </c>
    </row>
    <row r="17" spans="2:15" x14ac:dyDescent="0.25">
      <c r="B17" s="122" t="s">
        <v>24</v>
      </c>
      <c r="M17" s="122" t="s">
        <v>88</v>
      </c>
      <c r="N17" s="122" t="s">
        <v>147</v>
      </c>
      <c r="O17" s="122" t="s">
        <v>175</v>
      </c>
    </row>
    <row r="18" spans="2:15" x14ac:dyDescent="0.25">
      <c r="B18" s="122" t="s">
        <v>11</v>
      </c>
      <c r="M18" s="122" t="s">
        <v>89</v>
      </c>
      <c r="N18" s="122" t="s">
        <v>148</v>
      </c>
      <c r="O18" s="122" t="s">
        <v>176</v>
      </c>
    </row>
    <row r="19" spans="2:15" x14ac:dyDescent="0.25">
      <c r="B19" s="122" t="s">
        <v>4</v>
      </c>
      <c r="M19" s="122" t="s">
        <v>90</v>
      </c>
      <c r="N19" s="122" t="s">
        <v>149</v>
      </c>
      <c r="O19" s="122" t="s">
        <v>177</v>
      </c>
    </row>
    <row r="20" spans="2:15" x14ac:dyDescent="0.25">
      <c r="B20" s="122" t="s">
        <v>45</v>
      </c>
      <c r="M20" s="122" t="s">
        <v>91</v>
      </c>
      <c r="N20" s="122" t="s">
        <v>150</v>
      </c>
      <c r="O20" s="122" t="s">
        <v>178</v>
      </c>
    </row>
    <row r="21" spans="2:15" x14ac:dyDescent="0.25">
      <c r="B21" s="122" t="s">
        <v>27</v>
      </c>
      <c r="M21" s="122" t="s">
        <v>92</v>
      </c>
      <c r="N21" s="122" t="s">
        <v>151</v>
      </c>
      <c r="O21" s="122" t="s">
        <v>179</v>
      </c>
    </row>
    <row r="22" spans="2:15" x14ac:dyDescent="0.25">
      <c r="B22" s="122" t="s">
        <v>2</v>
      </c>
      <c r="M22" s="122" t="s">
        <v>93</v>
      </c>
      <c r="N22" s="122" t="s">
        <v>152</v>
      </c>
      <c r="O22" s="122" t="s">
        <v>180</v>
      </c>
    </row>
    <row r="23" spans="2:15" x14ac:dyDescent="0.25">
      <c r="B23" s="122" t="s">
        <v>39</v>
      </c>
      <c r="M23" s="122" t="s">
        <v>94</v>
      </c>
      <c r="N23" s="122" t="s">
        <v>153</v>
      </c>
      <c r="O23" s="122" t="s">
        <v>181</v>
      </c>
    </row>
    <row r="24" spans="2:15" x14ac:dyDescent="0.25">
      <c r="B24" s="122" t="s">
        <v>33</v>
      </c>
      <c r="M24" s="122" t="s">
        <v>95</v>
      </c>
      <c r="N24" s="122" t="s">
        <v>154</v>
      </c>
      <c r="O24" s="122" t="s">
        <v>182</v>
      </c>
    </row>
    <row r="25" spans="2:15" x14ac:dyDescent="0.25">
      <c r="B25" s="122" t="s">
        <v>35</v>
      </c>
      <c r="M25" s="122" t="s">
        <v>96</v>
      </c>
      <c r="N25" s="122" t="s">
        <v>155</v>
      </c>
      <c r="O25" s="122" t="s">
        <v>183</v>
      </c>
    </row>
    <row r="26" spans="2:15" x14ac:dyDescent="0.25">
      <c r="B26" s="122" t="s">
        <v>46</v>
      </c>
      <c r="M26" s="122" t="s">
        <v>97</v>
      </c>
      <c r="N26" s="122" t="s">
        <v>126</v>
      </c>
      <c r="O26" s="122" t="s">
        <v>184</v>
      </c>
    </row>
    <row r="27" spans="2:15" x14ac:dyDescent="0.25">
      <c r="B27" s="122" t="s">
        <v>333</v>
      </c>
      <c r="M27" s="122" t="s">
        <v>98</v>
      </c>
      <c r="N27" s="122" t="s">
        <v>127</v>
      </c>
      <c r="O27" s="122" t="s">
        <v>185</v>
      </c>
    </row>
    <row r="28" spans="2:15" x14ac:dyDescent="0.25">
      <c r="B28" s="122" t="s">
        <v>341</v>
      </c>
      <c r="M28" s="122" t="s">
        <v>99</v>
      </c>
      <c r="N28" s="122" t="s">
        <v>128</v>
      </c>
      <c r="O28" s="122" t="s">
        <v>186</v>
      </c>
    </row>
    <row r="29" spans="2:15" x14ac:dyDescent="0.25">
      <c r="B29" s="122" t="s">
        <v>452</v>
      </c>
      <c r="M29" s="122" t="s">
        <v>100</v>
      </c>
      <c r="N29" s="122" t="s">
        <v>129</v>
      </c>
      <c r="O29" s="122" t="s">
        <v>187</v>
      </c>
    </row>
    <row r="30" spans="2:15" x14ac:dyDescent="0.25">
      <c r="B30" s="122" t="s">
        <v>44</v>
      </c>
      <c r="M30" s="122" t="s">
        <v>101</v>
      </c>
      <c r="N30" s="122" t="s">
        <v>130</v>
      </c>
      <c r="O30" s="122" t="s">
        <v>188</v>
      </c>
    </row>
    <row r="31" spans="2:15" x14ac:dyDescent="0.25">
      <c r="B31" s="122" t="s">
        <v>6</v>
      </c>
      <c r="M31" s="122" t="s">
        <v>102</v>
      </c>
      <c r="N31" s="122" t="s">
        <v>156</v>
      </c>
      <c r="O31" s="122" t="s">
        <v>189</v>
      </c>
    </row>
    <row r="32" spans="2:15" x14ac:dyDescent="0.25">
      <c r="B32" s="122" t="s">
        <v>211</v>
      </c>
      <c r="M32" s="122" t="s">
        <v>103</v>
      </c>
      <c r="N32" s="122" t="s">
        <v>135</v>
      </c>
      <c r="O32" s="122" t="s">
        <v>190</v>
      </c>
    </row>
    <row r="33" spans="2:15" x14ac:dyDescent="0.25">
      <c r="B33" s="122" t="s">
        <v>455</v>
      </c>
      <c r="M33" s="122" t="s">
        <v>104</v>
      </c>
      <c r="N33" s="122" t="s">
        <v>136</v>
      </c>
      <c r="O33" s="122" t="s">
        <v>191</v>
      </c>
    </row>
    <row r="34" spans="2:15" x14ac:dyDescent="0.25">
      <c r="B34" s="122" t="s">
        <v>41</v>
      </c>
      <c r="M34" s="122" t="s">
        <v>105</v>
      </c>
      <c r="N34" s="122" t="s">
        <v>137</v>
      </c>
      <c r="O34" s="122" t="s">
        <v>192</v>
      </c>
    </row>
    <row r="35" spans="2:15" x14ac:dyDescent="0.25">
      <c r="B35" s="122" t="s">
        <v>15</v>
      </c>
      <c r="M35" s="122" t="s">
        <v>106</v>
      </c>
      <c r="N35" s="122" t="s">
        <v>138</v>
      </c>
      <c r="O35" s="122" t="s">
        <v>193</v>
      </c>
    </row>
    <row r="36" spans="2:15" x14ac:dyDescent="0.25">
      <c r="B36" s="122" t="s">
        <v>7</v>
      </c>
      <c r="M36" s="122" t="s">
        <v>107</v>
      </c>
      <c r="N36" s="122" t="s">
        <v>139</v>
      </c>
      <c r="O36" s="122" t="s">
        <v>194</v>
      </c>
    </row>
    <row r="37" spans="2:15" x14ac:dyDescent="0.25">
      <c r="B37" s="122" t="s">
        <v>20</v>
      </c>
      <c r="M37" s="122" t="s">
        <v>108</v>
      </c>
      <c r="N37" s="122" t="s">
        <v>157</v>
      </c>
      <c r="O37" s="122" t="s">
        <v>195</v>
      </c>
    </row>
    <row r="38" spans="2:15" x14ac:dyDescent="0.25">
      <c r="B38" s="122" t="s">
        <v>213</v>
      </c>
      <c r="M38" s="122" t="s">
        <v>109</v>
      </c>
      <c r="N38" s="122" t="s">
        <v>140</v>
      </c>
      <c r="O38" s="122" t="s">
        <v>196</v>
      </c>
    </row>
    <row r="39" spans="2:15" x14ac:dyDescent="0.25">
      <c r="B39" s="122" t="s">
        <v>5</v>
      </c>
      <c r="M39" s="122" t="s">
        <v>110</v>
      </c>
      <c r="N39" s="122" t="s">
        <v>158</v>
      </c>
      <c r="O39" s="122" t="s">
        <v>197</v>
      </c>
    </row>
    <row r="40" spans="2:15" x14ac:dyDescent="0.25">
      <c r="B40" s="122" t="s">
        <v>670</v>
      </c>
      <c r="M40" s="122" t="s">
        <v>111</v>
      </c>
      <c r="N40" s="122" t="s">
        <v>131</v>
      </c>
      <c r="O40" s="122" t="s">
        <v>198</v>
      </c>
    </row>
    <row r="41" spans="2:15" x14ac:dyDescent="0.25">
      <c r="B41" s="122" t="s">
        <v>25</v>
      </c>
      <c r="M41" s="122" t="s">
        <v>112</v>
      </c>
      <c r="N41" s="122" t="s">
        <v>132</v>
      </c>
      <c r="O41" s="122" t="s">
        <v>199</v>
      </c>
    </row>
    <row r="42" spans="2:15" x14ac:dyDescent="0.25">
      <c r="B42" s="122" t="s">
        <v>13</v>
      </c>
      <c r="M42" s="122" t="s">
        <v>113</v>
      </c>
      <c r="N42" s="122" t="s">
        <v>133</v>
      </c>
      <c r="O42" s="122" t="s">
        <v>200</v>
      </c>
    </row>
    <row r="43" spans="2:15" x14ac:dyDescent="0.25">
      <c r="B43" s="122" t="s">
        <v>28</v>
      </c>
      <c r="M43" s="122" t="s">
        <v>114</v>
      </c>
      <c r="N43" s="122" t="s">
        <v>134</v>
      </c>
      <c r="O43" s="122" t="s">
        <v>201</v>
      </c>
    </row>
    <row r="44" spans="2:15" x14ac:dyDescent="0.25">
      <c r="B44" s="122" t="s">
        <v>10</v>
      </c>
      <c r="M44" s="122" t="s">
        <v>115</v>
      </c>
      <c r="N44" s="122" t="s">
        <v>159</v>
      </c>
      <c r="O44" s="122" t="s">
        <v>202</v>
      </c>
    </row>
    <row r="45" spans="2:15" x14ac:dyDescent="0.25">
      <c r="B45" s="122" t="s">
        <v>534</v>
      </c>
      <c r="M45" s="122" t="s">
        <v>116</v>
      </c>
      <c r="N45" s="122" t="s">
        <v>160</v>
      </c>
      <c r="O45" s="122" t="s">
        <v>203</v>
      </c>
    </row>
    <row r="46" spans="2:15" x14ac:dyDescent="0.25">
      <c r="B46" s="122" t="s">
        <v>29</v>
      </c>
      <c r="M46" s="122" t="s">
        <v>49</v>
      </c>
      <c r="N46" s="122" t="s">
        <v>52</v>
      </c>
      <c r="O46" s="122" t="s">
        <v>57</v>
      </c>
    </row>
    <row r="47" spans="2:15" x14ac:dyDescent="0.25">
      <c r="B47" s="122" t="s">
        <v>32</v>
      </c>
      <c r="M47" s="122" t="s">
        <v>50</v>
      </c>
      <c r="N47" s="122" t="s">
        <v>51</v>
      </c>
      <c r="O47" s="122" t="s">
        <v>56</v>
      </c>
    </row>
    <row r="48" spans="2:15" x14ac:dyDescent="0.25">
      <c r="B48" s="122" t="s">
        <v>215</v>
      </c>
      <c r="M48" s="122" t="s">
        <v>48</v>
      </c>
      <c r="N48" s="122" t="s">
        <v>53</v>
      </c>
      <c r="O48" s="122" t="s">
        <v>58</v>
      </c>
    </row>
    <row r="49" spans="2:15" x14ac:dyDescent="0.25">
      <c r="B49" s="122" t="s">
        <v>22</v>
      </c>
      <c r="M49" s="122" t="s">
        <v>117</v>
      </c>
      <c r="N49" s="122" t="s">
        <v>205</v>
      </c>
      <c r="O49" s="122" t="s">
        <v>205</v>
      </c>
    </row>
    <row r="50" spans="2:15" x14ac:dyDescent="0.25">
      <c r="B50" s="122" t="s">
        <v>450</v>
      </c>
    </row>
    <row r="51" spans="2:15" x14ac:dyDescent="0.25">
      <c r="B51" s="122" t="s">
        <v>388</v>
      </c>
    </row>
    <row r="52" spans="2:15" x14ac:dyDescent="0.25">
      <c r="B52" s="122" t="s">
        <v>23</v>
      </c>
    </row>
    <row r="53" spans="2:15" x14ac:dyDescent="0.25">
      <c r="B53" s="122" t="s">
        <v>216</v>
      </c>
    </row>
    <row r="54" spans="2:15" x14ac:dyDescent="0.25">
      <c r="B54" s="122" t="s">
        <v>653</v>
      </c>
    </row>
    <row r="55" spans="2:15" x14ac:dyDescent="0.25">
      <c r="B55" s="122" t="s">
        <v>533</v>
      </c>
    </row>
    <row r="56" spans="2:15" x14ac:dyDescent="0.25">
      <c r="B56" s="122" t="s">
        <v>544</v>
      </c>
    </row>
    <row r="57" spans="2:15" x14ac:dyDescent="0.25">
      <c r="B57" s="122" t="s">
        <v>38</v>
      </c>
    </row>
    <row r="58" spans="2:15" x14ac:dyDescent="0.25">
      <c r="B58" s="122" t="s">
        <v>19</v>
      </c>
    </row>
    <row r="59" spans="2:15" x14ac:dyDescent="0.25">
      <c r="B59" s="122" t="s">
        <v>42</v>
      </c>
    </row>
    <row r="60" spans="2:15" x14ac:dyDescent="0.25">
      <c r="B60" s="122" t="s">
        <v>37</v>
      </c>
    </row>
    <row r="61" spans="2:15" x14ac:dyDescent="0.25">
      <c r="B61" s="122" t="s">
        <v>454</v>
      </c>
    </row>
    <row r="62" spans="2:15" x14ac:dyDescent="0.25">
      <c r="B62" s="122" t="s">
        <v>34</v>
      </c>
    </row>
    <row r="63" spans="2:15" x14ac:dyDescent="0.25">
      <c r="B63" s="122" t="s">
        <v>210</v>
      </c>
    </row>
    <row r="64" spans="2:15" x14ac:dyDescent="0.25">
      <c r="B64" s="122" t="s">
        <v>21</v>
      </c>
    </row>
    <row r="65" spans="2:2" x14ac:dyDescent="0.25">
      <c r="B65" s="122" t="s">
        <v>16</v>
      </c>
    </row>
    <row r="66" spans="2:2" x14ac:dyDescent="0.25">
      <c r="B66" s="122" t="s">
        <v>3</v>
      </c>
    </row>
    <row r="67" spans="2:2" x14ac:dyDescent="0.25">
      <c r="B67" s="122" t="s">
        <v>212</v>
      </c>
    </row>
    <row r="68" spans="2:2" x14ac:dyDescent="0.25">
      <c r="B68" s="122" t="s">
        <v>30</v>
      </c>
    </row>
    <row r="69" spans="2:2" x14ac:dyDescent="0.25">
      <c r="B69" s="122" t="s">
        <v>8</v>
      </c>
    </row>
    <row r="70" spans="2:2" x14ac:dyDescent="0.25">
      <c r="B70" s="122" t="s">
        <v>12</v>
      </c>
    </row>
    <row r="71" spans="2:2" x14ac:dyDescent="0.25">
      <c r="B71" s="122" t="s">
        <v>214</v>
      </c>
    </row>
    <row r="72" spans="2:2" x14ac:dyDescent="0.25">
      <c r="B72" s="122" t="s">
        <v>9</v>
      </c>
    </row>
    <row r="73" spans="2:2" x14ac:dyDescent="0.25">
      <c r="B73" s="122" t="s">
        <v>43</v>
      </c>
    </row>
    <row r="74" spans="2:2" x14ac:dyDescent="0.25">
      <c r="B74" s="122" t="s">
        <v>219</v>
      </c>
    </row>
    <row r="75" spans="2:2" x14ac:dyDescent="0.25">
      <c r="B75" s="122" t="s">
        <v>535</v>
      </c>
    </row>
    <row r="76" spans="2:2" x14ac:dyDescent="0.25">
      <c r="B76" s="122" t="s">
        <v>569</v>
      </c>
    </row>
    <row r="77" spans="2:2" x14ac:dyDescent="0.25">
      <c r="B77" s="122" t="s">
        <v>758</v>
      </c>
    </row>
    <row r="78" spans="2:2" x14ac:dyDescent="0.25">
      <c r="B78" s="122" t="s">
        <v>14</v>
      </c>
    </row>
    <row r="79" spans="2:2" x14ac:dyDescent="0.25">
      <c r="B79" s="122" t="s">
        <v>370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81"/>
  <sheetViews>
    <sheetView zoomScale="80" zoomScaleNormal="80" workbookViewId="0">
      <pane ySplit="3" topLeftCell="A4" activePane="bottomLeft" state="frozen"/>
      <selection pane="bottomLeft" activeCell="F30" sqref="F30"/>
    </sheetView>
  </sheetViews>
  <sheetFormatPr baseColWidth="10" defaultColWidth="9.140625" defaultRowHeight="15" x14ac:dyDescent="0.25"/>
  <cols>
    <col min="1" max="1" width="2.42578125" style="14" customWidth="1"/>
    <col min="2" max="2" width="23.7109375" style="17" bestFit="1" customWidth="1"/>
    <col min="3" max="3" width="2.7109375" style="5" customWidth="1"/>
    <col min="4" max="4" width="23.140625" style="2" bestFit="1" customWidth="1"/>
    <col min="5" max="5" width="22.140625" style="2" customWidth="1"/>
    <col min="6" max="6" width="27.140625" style="2" customWidth="1"/>
    <col min="7" max="7" width="22.28515625" style="2" bestFit="1" customWidth="1"/>
    <col min="8" max="8" width="28.85546875" style="2" customWidth="1"/>
    <col min="9" max="9" width="26.5703125" style="2" customWidth="1"/>
    <col min="10" max="10" width="34.28515625" style="2" bestFit="1" customWidth="1"/>
    <col min="11" max="11" width="20.7109375" style="2" customWidth="1"/>
    <col min="12" max="12" width="3" style="10" customWidth="1"/>
    <col min="13" max="13" width="52.140625" style="12" bestFit="1" customWidth="1"/>
    <col min="14" max="14" width="24.140625" style="6" customWidth="1"/>
    <col min="15" max="15" width="28.5703125" style="6" customWidth="1"/>
    <col min="16" max="16" width="2.5703125" style="5" customWidth="1"/>
    <col min="17" max="17" width="32" style="6" customWidth="1"/>
    <col min="18" max="16384" width="9.140625" style="6"/>
  </cols>
  <sheetData>
    <row r="1" spans="1:17" x14ac:dyDescent="0.25">
      <c r="E1" s="6"/>
    </row>
    <row r="2" spans="1:17" x14ac:dyDescent="0.25">
      <c r="D2" s="13"/>
    </row>
    <row r="3" spans="1:17" s="1" customFormat="1" ht="45" x14ac:dyDescent="0.25">
      <c r="A3" s="15"/>
      <c r="B3" s="18" t="s">
        <v>1</v>
      </c>
      <c r="C3" s="4"/>
      <c r="D3" s="3" t="s">
        <v>63</v>
      </c>
      <c r="E3" s="3" t="s">
        <v>64</v>
      </c>
      <c r="F3" s="3" t="s">
        <v>67</v>
      </c>
      <c r="G3" s="8" t="s">
        <v>65</v>
      </c>
      <c r="H3" s="3" t="s">
        <v>68</v>
      </c>
      <c r="I3" s="3" t="s">
        <v>69</v>
      </c>
      <c r="J3" s="3" t="s">
        <v>874</v>
      </c>
      <c r="K3" s="3" t="s">
        <v>70</v>
      </c>
      <c r="L3" s="9"/>
      <c r="M3" s="11" t="s">
        <v>71</v>
      </c>
      <c r="N3" s="1" t="s">
        <v>54</v>
      </c>
      <c r="O3" s="1" t="s">
        <v>55</v>
      </c>
      <c r="P3" s="4"/>
      <c r="Q3" s="1" t="s">
        <v>875</v>
      </c>
    </row>
    <row r="4" spans="1:17" ht="60" x14ac:dyDescent="0.25">
      <c r="B4" s="17" t="s">
        <v>629</v>
      </c>
      <c r="D4" s="2" t="s">
        <v>73</v>
      </c>
      <c r="E4" s="2" t="s">
        <v>83</v>
      </c>
      <c r="F4" s="2" t="s">
        <v>89</v>
      </c>
      <c r="G4" s="2" t="s">
        <v>92</v>
      </c>
      <c r="H4" s="2" t="s">
        <v>97</v>
      </c>
      <c r="I4" s="2" t="s">
        <v>111</v>
      </c>
      <c r="J4" s="3" t="s">
        <v>66</v>
      </c>
      <c r="K4" s="2" t="s">
        <v>48</v>
      </c>
      <c r="M4" s="2" t="s">
        <v>73</v>
      </c>
      <c r="N4" s="6" t="s">
        <v>47</v>
      </c>
      <c r="O4" s="6" t="s">
        <v>61</v>
      </c>
      <c r="Q4" s="2" t="s">
        <v>63</v>
      </c>
    </row>
    <row r="5" spans="1:17" ht="45" x14ac:dyDescent="0.25">
      <c r="B5" s="17" t="s">
        <v>26</v>
      </c>
      <c r="D5" s="2" t="s">
        <v>74</v>
      </c>
      <c r="E5" s="2" t="s">
        <v>84</v>
      </c>
      <c r="F5" s="2" t="s">
        <v>90</v>
      </c>
      <c r="G5" s="2" t="s">
        <v>93</v>
      </c>
      <c r="H5" s="2" t="s">
        <v>98</v>
      </c>
      <c r="I5" s="2" t="s">
        <v>112</v>
      </c>
      <c r="K5" s="2" t="s">
        <v>49</v>
      </c>
      <c r="M5" s="2" t="s">
        <v>204</v>
      </c>
      <c r="N5" s="6" t="s">
        <v>118</v>
      </c>
      <c r="O5" s="6" t="s">
        <v>161</v>
      </c>
      <c r="Q5" s="2" t="s">
        <v>64</v>
      </c>
    </row>
    <row r="6" spans="1:17" ht="45" x14ac:dyDescent="0.25">
      <c r="B6" s="17" t="s">
        <v>706</v>
      </c>
      <c r="D6" s="2" t="s">
        <v>75</v>
      </c>
      <c r="E6" s="2" t="s">
        <v>85</v>
      </c>
      <c r="F6" s="16" t="s">
        <v>91</v>
      </c>
      <c r="G6" s="2" t="s">
        <v>94</v>
      </c>
      <c r="H6" s="2" t="s">
        <v>99</v>
      </c>
      <c r="I6" s="2" t="s">
        <v>113</v>
      </c>
      <c r="K6" s="2" t="s">
        <v>117</v>
      </c>
      <c r="M6" s="2" t="s">
        <v>75</v>
      </c>
      <c r="N6" s="6" t="s">
        <v>119</v>
      </c>
      <c r="O6" s="6" t="s">
        <v>162</v>
      </c>
      <c r="Q6" s="2" t="s">
        <v>67</v>
      </c>
    </row>
    <row r="7" spans="1:17" ht="45" x14ac:dyDescent="0.25">
      <c r="B7" s="17" t="s">
        <v>36</v>
      </c>
      <c r="D7" s="2" t="s">
        <v>76</v>
      </c>
      <c r="E7" s="2" t="s">
        <v>86</v>
      </c>
      <c r="G7" s="2" t="s">
        <v>95</v>
      </c>
      <c r="H7" s="2" t="s">
        <v>100</v>
      </c>
      <c r="I7" s="2" t="s">
        <v>114</v>
      </c>
      <c r="K7" s="16" t="s">
        <v>50</v>
      </c>
      <c r="M7" s="2" t="s">
        <v>76</v>
      </c>
      <c r="N7" s="6" t="s">
        <v>120</v>
      </c>
      <c r="O7" s="6" t="s">
        <v>163</v>
      </c>
      <c r="Q7" s="2" t="s">
        <v>65</v>
      </c>
    </row>
    <row r="8" spans="1:17" ht="45" x14ac:dyDescent="0.25">
      <c r="B8" s="17" t="s">
        <v>17</v>
      </c>
      <c r="D8" s="2" t="s">
        <v>77</v>
      </c>
      <c r="E8" s="2" t="s">
        <v>87</v>
      </c>
      <c r="G8" s="16" t="s">
        <v>96</v>
      </c>
      <c r="H8" s="2" t="s">
        <v>101</v>
      </c>
      <c r="I8" s="2" t="s">
        <v>115</v>
      </c>
      <c r="M8" s="2" t="s">
        <v>77</v>
      </c>
      <c r="N8" s="6" t="s">
        <v>121</v>
      </c>
      <c r="O8" s="6" t="s">
        <v>164</v>
      </c>
      <c r="Q8" s="2" t="s">
        <v>68</v>
      </c>
    </row>
    <row r="9" spans="1:17" ht="30" x14ac:dyDescent="0.25">
      <c r="B9" s="17" t="s">
        <v>503</v>
      </c>
      <c r="D9" s="7" t="s">
        <v>78</v>
      </c>
      <c r="E9" s="16" t="s">
        <v>88</v>
      </c>
      <c r="H9" s="2" t="s">
        <v>102</v>
      </c>
      <c r="I9" s="2" t="s">
        <v>116</v>
      </c>
      <c r="M9" s="7" t="s">
        <v>78</v>
      </c>
      <c r="N9" s="6" t="s">
        <v>122</v>
      </c>
      <c r="O9" s="6" t="s">
        <v>165</v>
      </c>
      <c r="Q9" s="2" t="s">
        <v>69</v>
      </c>
    </row>
    <row r="10" spans="1:17" x14ac:dyDescent="0.25">
      <c r="B10" s="17" t="s">
        <v>40</v>
      </c>
      <c r="D10" s="2" t="s">
        <v>79</v>
      </c>
      <c r="H10" s="2" t="s">
        <v>103</v>
      </c>
      <c r="M10" s="2" t="s">
        <v>79</v>
      </c>
      <c r="N10" s="6" t="s">
        <v>123</v>
      </c>
      <c r="O10" s="6" t="s">
        <v>166</v>
      </c>
      <c r="Q10" s="2" t="s">
        <v>876</v>
      </c>
    </row>
    <row r="11" spans="1:17" x14ac:dyDescent="0.25">
      <c r="B11" s="17" t="s">
        <v>453</v>
      </c>
      <c r="D11" s="2" t="s">
        <v>80</v>
      </c>
      <c r="G11" s="6"/>
      <c r="H11" s="2" t="s">
        <v>104</v>
      </c>
      <c r="M11" s="2" t="s">
        <v>80</v>
      </c>
      <c r="N11" s="6" t="s">
        <v>124</v>
      </c>
      <c r="O11" s="6" t="s">
        <v>167</v>
      </c>
      <c r="Q11" s="2" t="s">
        <v>877</v>
      </c>
    </row>
    <row r="12" spans="1:17" ht="30" x14ac:dyDescent="0.25">
      <c r="B12" s="17" t="s">
        <v>451</v>
      </c>
      <c r="D12" s="2" t="s">
        <v>81</v>
      </c>
      <c r="G12" s="6"/>
      <c r="H12" s="2" t="s">
        <v>105</v>
      </c>
      <c r="M12" s="2" t="s">
        <v>81</v>
      </c>
      <c r="N12" s="6" t="s">
        <v>125</v>
      </c>
      <c r="O12" s="6" t="s">
        <v>168</v>
      </c>
      <c r="Q12" s="2"/>
    </row>
    <row r="13" spans="1:17" ht="30" x14ac:dyDescent="0.25">
      <c r="B13" s="17" t="s">
        <v>31</v>
      </c>
      <c r="D13" s="2" t="s">
        <v>82</v>
      </c>
      <c r="G13" s="6"/>
      <c r="H13" s="2" t="s">
        <v>106</v>
      </c>
      <c r="M13" s="2" t="s">
        <v>82</v>
      </c>
      <c r="N13" s="6" t="s">
        <v>141</v>
      </c>
      <c r="O13" s="6" t="s">
        <v>169</v>
      </c>
      <c r="Q13" s="2"/>
    </row>
    <row r="14" spans="1:17" x14ac:dyDescent="0.25">
      <c r="B14" s="17" t="s">
        <v>496</v>
      </c>
      <c r="G14" s="6"/>
      <c r="H14" s="2" t="s">
        <v>107</v>
      </c>
      <c r="M14" s="2" t="s">
        <v>83</v>
      </c>
      <c r="N14" s="6" t="s">
        <v>142</v>
      </c>
      <c r="O14" s="6" t="s">
        <v>170</v>
      </c>
      <c r="Q14" s="2"/>
    </row>
    <row r="15" spans="1:17" x14ac:dyDescent="0.25">
      <c r="B15" s="17" t="s">
        <v>329</v>
      </c>
      <c r="H15" s="2" t="s">
        <v>108</v>
      </c>
      <c r="M15" s="2" t="s">
        <v>84</v>
      </c>
      <c r="N15" s="6" t="s">
        <v>143</v>
      </c>
      <c r="O15" s="6" t="s">
        <v>171</v>
      </c>
      <c r="Q15" s="2"/>
    </row>
    <row r="16" spans="1:17" x14ac:dyDescent="0.25">
      <c r="B16" s="17" t="s">
        <v>18</v>
      </c>
      <c r="H16" s="2" t="s">
        <v>109</v>
      </c>
      <c r="M16" s="2" t="s">
        <v>85</v>
      </c>
      <c r="N16" s="6" t="s">
        <v>144</v>
      </c>
      <c r="O16" s="6" t="s">
        <v>172</v>
      </c>
      <c r="Q16" s="2"/>
    </row>
    <row r="17" spans="2:17" s="6" customFormat="1" ht="30" x14ac:dyDescent="0.25">
      <c r="B17" s="17" t="s">
        <v>456</v>
      </c>
      <c r="C17" s="5"/>
      <c r="D17" s="2"/>
      <c r="E17" s="2"/>
      <c r="F17" s="2"/>
      <c r="G17" s="2"/>
      <c r="H17" s="2" t="s">
        <v>110</v>
      </c>
      <c r="I17" s="2"/>
      <c r="J17" s="2"/>
      <c r="K17" s="2"/>
      <c r="L17" s="10"/>
      <c r="M17" s="2" t="s">
        <v>86</v>
      </c>
      <c r="N17" s="6" t="s">
        <v>145</v>
      </c>
      <c r="O17" s="6" t="s">
        <v>173</v>
      </c>
      <c r="P17" s="5"/>
      <c r="Q17" s="2"/>
    </row>
    <row r="18" spans="2:17" s="6" customFormat="1" x14ac:dyDescent="0.25">
      <c r="B18" s="17" t="s">
        <v>220</v>
      </c>
      <c r="C18" s="5"/>
      <c r="D18" s="2"/>
      <c r="E18" s="2"/>
      <c r="F18" s="2"/>
      <c r="G18" s="2"/>
      <c r="H18" s="2"/>
      <c r="I18" s="2"/>
      <c r="J18" s="2"/>
      <c r="K18" s="2"/>
      <c r="L18" s="10"/>
      <c r="M18" s="2" t="s">
        <v>87</v>
      </c>
      <c r="N18" s="6" t="s">
        <v>146</v>
      </c>
      <c r="O18" s="6" t="s">
        <v>174</v>
      </c>
      <c r="P18" s="5"/>
      <c r="Q18" s="2"/>
    </row>
    <row r="19" spans="2:17" s="6" customFormat="1" ht="15.75" x14ac:dyDescent="0.25">
      <c r="B19" s="19" t="s">
        <v>24</v>
      </c>
      <c r="C19" s="5"/>
      <c r="D19" s="2"/>
      <c r="E19" s="2"/>
      <c r="F19" s="2"/>
      <c r="G19" s="2"/>
      <c r="H19" s="2"/>
      <c r="I19" s="2"/>
      <c r="J19" s="2"/>
      <c r="K19" s="2"/>
      <c r="L19" s="10"/>
      <c r="M19" s="2" t="s">
        <v>88</v>
      </c>
      <c r="N19" s="6" t="s">
        <v>147</v>
      </c>
      <c r="O19" s="6" t="s">
        <v>175</v>
      </c>
      <c r="P19" s="5"/>
      <c r="Q19" s="2"/>
    </row>
    <row r="20" spans="2:17" s="6" customFormat="1" x14ac:dyDescent="0.25">
      <c r="B20" s="17" t="s">
        <v>11</v>
      </c>
      <c r="C20" s="5"/>
      <c r="D20" s="2"/>
      <c r="E20" s="2"/>
      <c r="F20" s="2"/>
      <c r="G20" s="2"/>
      <c r="H20" s="2"/>
      <c r="I20" s="2"/>
      <c r="J20" s="2"/>
      <c r="K20" s="2"/>
      <c r="L20" s="10"/>
      <c r="M20" s="2" t="s">
        <v>89</v>
      </c>
      <c r="N20" s="6" t="s">
        <v>148</v>
      </c>
      <c r="O20" s="6" t="s">
        <v>176</v>
      </c>
      <c r="P20" s="5"/>
      <c r="Q20" s="2"/>
    </row>
    <row r="21" spans="2:17" s="6" customFormat="1" x14ac:dyDescent="0.25">
      <c r="B21" s="17" t="s">
        <v>4</v>
      </c>
      <c r="C21" s="5"/>
      <c r="D21" s="2"/>
      <c r="E21" s="2"/>
      <c r="F21" s="2"/>
      <c r="G21" s="2"/>
      <c r="H21" s="2"/>
      <c r="I21" s="2"/>
      <c r="J21" s="2"/>
      <c r="K21" s="2"/>
      <c r="L21" s="10"/>
      <c r="M21" s="2" t="s">
        <v>90</v>
      </c>
      <c r="N21" s="6" t="s">
        <v>149</v>
      </c>
      <c r="O21" s="6" t="s">
        <v>177</v>
      </c>
      <c r="P21" s="5"/>
    </row>
    <row r="22" spans="2:17" s="6" customFormat="1" x14ac:dyDescent="0.25">
      <c r="B22" s="17" t="s">
        <v>45</v>
      </c>
      <c r="C22" s="5"/>
      <c r="D22" s="2"/>
      <c r="E22" s="2"/>
      <c r="F22" s="2"/>
      <c r="G22" s="2"/>
      <c r="H22" s="2"/>
      <c r="I22" s="2"/>
      <c r="J22" s="2"/>
      <c r="K22" s="2"/>
      <c r="L22" s="10"/>
      <c r="M22" s="2" t="s">
        <v>91</v>
      </c>
      <c r="N22" s="6" t="s">
        <v>150</v>
      </c>
      <c r="O22" s="6" t="s">
        <v>178</v>
      </c>
      <c r="P22" s="5"/>
    </row>
    <row r="23" spans="2:17" s="6" customFormat="1" x14ac:dyDescent="0.25">
      <c r="B23" s="17" t="s">
        <v>27</v>
      </c>
      <c r="C23" s="5"/>
      <c r="D23" s="2"/>
      <c r="E23" s="2"/>
      <c r="F23" s="2"/>
      <c r="G23" s="2"/>
      <c r="H23" s="2"/>
      <c r="I23" s="2"/>
      <c r="J23" s="2"/>
      <c r="K23" s="2"/>
      <c r="L23" s="10"/>
      <c r="M23" s="2" t="s">
        <v>92</v>
      </c>
      <c r="N23" s="6" t="s">
        <v>151</v>
      </c>
      <c r="O23" s="6" t="s">
        <v>179</v>
      </c>
      <c r="P23" s="5"/>
    </row>
    <row r="24" spans="2:17" s="6" customFormat="1" ht="15.75" x14ac:dyDescent="0.25">
      <c r="B24" s="19" t="s">
        <v>2</v>
      </c>
      <c r="C24" s="5"/>
      <c r="D24" s="2"/>
      <c r="E24" s="2"/>
      <c r="F24" s="2"/>
      <c r="G24" s="2"/>
      <c r="H24" s="2"/>
      <c r="I24" s="2"/>
      <c r="J24" s="2"/>
      <c r="K24" s="2"/>
      <c r="L24" s="10"/>
      <c r="M24" s="2" t="s">
        <v>93</v>
      </c>
      <c r="N24" s="6" t="s">
        <v>152</v>
      </c>
      <c r="O24" s="6" t="s">
        <v>180</v>
      </c>
      <c r="P24" s="5"/>
    </row>
    <row r="25" spans="2:17" s="6" customFormat="1" ht="15.75" x14ac:dyDescent="0.25">
      <c r="B25" s="19" t="s">
        <v>39</v>
      </c>
      <c r="C25" s="5"/>
      <c r="D25" s="2"/>
      <c r="E25" s="2"/>
      <c r="F25" s="2"/>
      <c r="G25" s="2"/>
      <c r="H25" s="2"/>
      <c r="I25" s="2"/>
      <c r="J25" s="2"/>
      <c r="K25" s="2"/>
      <c r="L25" s="10"/>
      <c r="M25" s="2" t="s">
        <v>94</v>
      </c>
      <c r="N25" s="6" t="s">
        <v>153</v>
      </c>
      <c r="O25" s="6" t="s">
        <v>181</v>
      </c>
      <c r="P25" s="5"/>
    </row>
    <row r="26" spans="2:17" s="6" customFormat="1" x14ac:dyDescent="0.25">
      <c r="B26" s="17" t="s">
        <v>33</v>
      </c>
      <c r="C26" s="5"/>
      <c r="D26" s="2"/>
      <c r="E26" s="2"/>
      <c r="F26" s="2"/>
      <c r="G26" s="2"/>
      <c r="H26" s="2"/>
      <c r="I26" s="2"/>
      <c r="J26" s="2"/>
      <c r="K26" s="2"/>
      <c r="L26" s="10"/>
      <c r="M26" s="2" t="s">
        <v>95</v>
      </c>
      <c r="N26" s="6" t="s">
        <v>154</v>
      </c>
      <c r="O26" s="6" t="s">
        <v>182</v>
      </c>
      <c r="P26" s="5"/>
    </row>
    <row r="27" spans="2:17" s="6" customFormat="1" x14ac:dyDescent="0.25">
      <c r="B27" s="17" t="s">
        <v>35</v>
      </c>
      <c r="C27" s="5"/>
      <c r="D27" s="2"/>
      <c r="E27" s="2"/>
      <c r="F27" s="2"/>
      <c r="G27" s="2"/>
      <c r="H27" s="2"/>
      <c r="I27" s="2"/>
      <c r="J27" s="2"/>
      <c r="K27" s="2"/>
      <c r="L27" s="10"/>
      <c r="M27" s="2" t="s">
        <v>96</v>
      </c>
      <c r="N27" s="6" t="s">
        <v>155</v>
      </c>
      <c r="O27" s="6" t="s">
        <v>183</v>
      </c>
      <c r="P27" s="5"/>
    </row>
    <row r="28" spans="2:17" s="6" customFormat="1" x14ac:dyDescent="0.25">
      <c r="B28" s="17" t="s">
        <v>46</v>
      </c>
      <c r="C28" s="5"/>
      <c r="D28" s="2"/>
      <c r="E28" s="2"/>
      <c r="F28" s="2"/>
      <c r="G28" s="2"/>
      <c r="H28" s="2"/>
      <c r="I28" s="2"/>
      <c r="J28" s="2"/>
      <c r="K28" s="2"/>
      <c r="L28" s="10"/>
      <c r="M28" s="2" t="s">
        <v>97</v>
      </c>
      <c r="N28" s="6" t="s">
        <v>126</v>
      </c>
      <c r="O28" s="6" t="s">
        <v>184</v>
      </c>
      <c r="P28" s="5"/>
    </row>
    <row r="29" spans="2:17" s="6" customFormat="1" x14ac:dyDescent="0.25">
      <c r="B29" s="17" t="s">
        <v>333</v>
      </c>
      <c r="C29" s="5"/>
      <c r="D29" s="2"/>
      <c r="E29" s="2"/>
      <c r="F29" s="2"/>
      <c r="G29" s="2"/>
      <c r="H29" s="2"/>
      <c r="I29" s="2"/>
      <c r="J29" s="2"/>
      <c r="K29" s="2"/>
      <c r="L29" s="10"/>
      <c r="M29" s="2" t="s">
        <v>98</v>
      </c>
      <c r="N29" s="6" t="s">
        <v>127</v>
      </c>
      <c r="O29" s="6" t="s">
        <v>185</v>
      </c>
      <c r="P29" s="5"/>
    </row>
    <row r="30" spans="2:17" s="6" customFormat="1" x14ac:dyDescent="0.25">
      <c r="B30" s="17" t="s">
        <v>341</v>
      </c>
      <c r="C30" s="5"/>
      <c r="D30" s="2"/>
      <c r="E30" s="2"/>
      <c r="F30" s="2"/>
      <c r="G30" s="2"/>
      <c r="H30" s="2"/>
      <c r="I30" s="2"/>
      <c r="J30" s="2"/>
      <c r="K30" s="2"/>
      <c r="L30" s="10"/>
      <c r="M30" s="2" t="s">
        <v>99</v>
      </c>
      <c r="N30" s="6" t="s">
        <v>128</v>
      </c>
      <c r="O30" s="6" t="s">
        <v>186</v>
      </c>
      <c r="P30" s="5"/>
    </row>
    <row r="31" spans="2:17" s="6" customFormat="1" x14ac:dyDescent="0.25">
      <c r="B31" s="17" t="s">
        <v>452</v>
      </c>
      <c r="C31" s="5"/>
      <c r="D31" s="2"/>
      <c r="E31" s="2"/>
      <c r="F31" s="2"/>
      <c r="G31" s="2"/>
      <c r="H31" s="2"/>
      <c r="I31" s="2"/>
      <c r="J31" s="2"/>
      <c r="K31" s="2"/>
      <c r="L31" s="10"/>
      <c r="M31" s="2" t="s">
        <v>100</v>
      </c>
      <c r="N31" s="6" t="s">
        <v>129</v>
      </c>
      <c r="O31" s="6" t="s">
        <v>187</v>
      </c>
      <c r="P31" s="5"/>
    </row>
    <row r="32" spans="2:17" s="6" customFormat="1" x14ac:dyDescent="0.25">
      <c r="B32" s="17" t="s">
        <v>44</v>
      </c>
      <c r="C32" s="5"/>
      <c r="D32" s="2"/>
      <c r="E32" s="2"/>
      <c r="F32" s="2"/>
      <c r="G32" s="2"/>
      <c r="H32" s="2"/>
      <c r="I32" s="2"/>
      <c r="J32" s="2"/>
      <c r="K32" s="2"/>
      <c r="L32" s="10"/>
      <c r="M32" s="2" t="s">
        <v>101</v>
      </c>
      <c r="N32" s="6" t="s">
        <v>130</v>
      </c>
      <c r="O32" s="6" t="s">
        <v>188</v>
      </c>
      <c r="P32" s="5"/>
    </row>
    <row r="33" spans="2:15" s="6" customFormat="1" ht="15.75" x14ac:dyDescent="0.25">
      <c r="B33" s="19" t="s">
        <v>6</v>
      </c>
      <c r="C33" s="5"/>
      <c r="D33" s="2"/>
      <c r="E33" s="2"/>
      <c r="F33" s="2"/>
      <c r="G33" s="2"/>
      <c r="H33" s="2"/>
      <c r="I33" s="2"/>
      <c r="J33" s="2"/>
      <c r="K33" s="2"/>
      <c r="L33" s="10"/>
      <c r="M33" s="2" t="s">
        <v>102</v>
      </c>
      <c r="N33" s="6" t="s">
        <v>156</v>
      </c>
      <c r="O33" s="6" t="s">
        <v>189</v>
      </c>
    </row>
    <row r="34" spans="2:15" s="6" customFormat="1" x14ac:dyDescent="0.25">
      <c r="B34" s="17" t="s">
        <v>211</v>
      </c>
      <c r="C34" s="5"/>
      <c r="D34" s="2"/>
      <c r="E34" s="2"/>
      <c r="F34" s="2"/>
      <c r="G34" s="2"/>
      <c r="H34" s="2"/>
      <c r="I34" s="2"/>
      <c r="J34" s="2"/>
      <c r="K34" s="2"/>
      <c r="L34" s="10"/>
      <c r="M34" s="2" t="s">
        <v>103</v>
      </c>
      <c r="N34" s="6" t="s">
        <v>135</v>
      </c>
      <c r="O34" s="6" t="s">
        <v>190</v>
      </c>
    </row>
    <row r="35" spans="2:15" s="6" customFormat="1" x14ac:dyDescent="0.25">
      <c r="B35" s="17" t="s">
        <v>455</v>
      </c>
      <c r="C35" s="5"/>
      <c r="D35" s="2"/>
      <c r="E35" s="2"/>
      <c r="F35" s="2"/>
      <c r="G35" s="2"/>
      <c r="H35" s="2"/>
      <c r="I35" s="2"/>
      <c r="J35" s="2"/>
      <c r="K35" s="2"/>
      <c r="L35" s="10"/>
      <c r="M35" s="2" t="s">
        <v>104</v>
      </c>
      <c r="N35" s="6" t="s">
        <v>136</v>
      </c>
      <c r="O35" s="6" t="s">
        <v>191</v>
      </c>
    </row>
    <row r="36" spans="2:15" s="6" customFormat="1" ht="15.75" x14ac:dyDescent="0.25">
      <c r="B36" s="19" t="s">
        <v>41</v>
      </c>
      <c r="C36" s="5"/>
      <c r="D36" s="2"/>
      <c r="E36" s="2"/>
      <c r="F36" s="2"/>
      <c r="G36" s="2"/>
      <c r="H36" s="2"/>
      <c r="I36" s="2"/>
      <c r="J36" s="2"/>
      <c r="K36" s="2"/>
      <c r="L36" s="10"/>
      <c r="M36" s="2" t="s">
        <v>105</v>
      </c>
      <c r="N36" s="6" t="s">
        <v>137</v>
      </c>
      <c r="O36" s="6" t="s">
        <v>192</v>
      </c>
    </row>
    <row r="37" spans="2:15" s="6" customFormat="1" x14ac:dyDescent="0.25">
      <c r="B37" s="17" t="s">
        <v>15</v>
      </c>
      <c r="C37" s="5"/>
      <c r="D37" s="2"/>
      <c r="E37" s="2"/>
      <c r="F37" s="2"/>
      <c r="G37" s="2"/>
      <c r="H37" s="2"/>
      <c r="I37" s="2"/>
      <c r="J37" s="2"/>
      <c r="K37" s="2"/>
      <c r="L37" s="10"/>
      <c r="M37" s="2" t="s">
        <v>106</v>
      </c>
      <c r="N37" s="6" t="s">
        <v>138</v>
      </c>
      <c r="O37" s="6" t="s">
        <v>193</v>
      </c>
    </row>
    <row r="38" spans="2:15" s="6" customFormat="1" ht="15.75" x14ac:dyDescent="0.25">
      <c r="B38" s="19" t="s">
        <v>7</v>
      </c>
      <c r="C38" s="5"/>
      <c r="D38" s="2"/>
      <c r="E38" s="2"/>
      <c r="F38" s="2"/>
      <c r="G38" s="2"/>
      <c r="H38" s="2"/>
      <c r="I38" s="2"/>
      <c r="J38" s="2"/>
      <c r="K38" s="2"/>
      <c r="L38" s="10"/>
      <c r="M38" s="2" t="s">
        <v>107</v>
      </c>
      <c r="N38" s="6" t="s">
        <v>139</v>
      </c>
      <c r="O38" s="6" t="s">
        <v>194</v>
      </c>
    </row>
    <row r="39" spans="2:15" s="6" customFormat="1" x14ac:dyDescent="0.25">
      <c r="B39" s="17" t="s">
        <v>20</v>
      </c>
      <c r="C39" s="5"/>
      <c r="D39" s="2"/>
      <c r="E39" s="2"/>
      <c r="F39" s="2"/>
      <c r="G39" s="2"/>
      <c r="H39" s="2"/>
      <c r="I39" s="2"/>
      <c r="J39" s="2"/>
      <c r="K39" s="2"/>
      <c r="L39" s="10"/>
      <c r="M39" s="2" t="s">
        <v>108</v>
      </c>
      <c r="N39" s="6" t="s">
        <v>157</v>
      </c>
      <c r="O39" s="6" t="s">
        <v>195</v>
      </c>
    </row>
    <row r="40" spans="2:15" s="6" customFormat="1" x14ac:dyDescent="0.25">
      <c r="B40" s="17" t="s">
        <v>213</v>
      </c>
      <c r="C40" s="5"/>
      <c r="D40" s="2"/>
      <c r="E40" s="2"/>
      <c r="F40" s="2"/>
      <c r="G40" s="2"/>
      <c r="H40" s="2"/>
      <c r="I40" s="2"/>
      <c r="J40" s="2"/>
      <c r="K40" s="2"/>
      <c r="L40" s="10"/>
      <c r="M40" s="2" t="s">
        <v>109</v>
      </c>
      <c r="N40" s="6" t="s">
        <v>140</v>
      </c>
      <c r="O40" s="6" t="s">
        <v>196</v>
      </c>
    </row>
    <row r="41" spans="2:15" s="6" customFormat="1" ht="15.75" x14ac:dyDescent="0.25">
      <c r="B41" s="19" t="s">
        <v>5</v>
      </c>
      <c r="C41" s="5"/>
      <c r="D41" s="2"/>
      <c r="E41" s="2"/>
      <c r="F41" s="2"/>
      <c r="G41" s="2"/>
      <c r="H41" s="2"/>
      <c r="I41" s="2"/>
      <c r="J41" s="2"/>
      <c r="K41" s="2"/>
      <c r="L41" s="10"/>
      <c r="M41" s="2" t="s">
        <v>110</v>
      </c>
      <c r="N41" s="6" t="s">
        <v>158</v>
      </c>
      <c r="O41" s="6" t="s">
        <v>197</v>
      </c>
    </row>
    <row r="42" spans="2:15" s="6" customFormat="1" x14ac:dyDescent="0.25">
      <c r="B42" s="17" t="s">
        <v>670</v>
      </c>
      <c r="C42" s="5"/>
      <c r="D42" s="2"/>
      <c r="E42" s="2"/>
      <c r="F42" s="2"/>
      <c r="G42" s="2"/>
      <c r="H42" s="2"/>
      <c r="I42" s="2"/>
      <c r="J42" s="2"/>
      <c r="K42" s="2"/>
      <c r="L42" s="10"/>
      <c r="M42" s="2" t="s">
        <v>111</v>
      </c>
      <c r="N42" s="6" t="s">
        <v>131</v>
      </c>
      <c r="O42" s="6" t="s">
        <v>198</v>
      </c>
    </row>
    <row r="43" spans="2:15" s="6" customFormat="1" x14ac:dyDescent="0.25">
      <c r="B43" s="17" t="s">
        <v>25</v>
      </c>
      <c r="C43" s="5"/>
      <c r="D43" s="2"/>
      <c r="E43" s="2"/>
      <c r="F43" s="2"/>
      <c r="G43" s="2"/>
      <c r="H43" s="2"/>
      <c r="I43" s="2"/>
      <c r="J43" s="2"/>
      <c r="K43" s="2"/>
      <c r="L43" s="10"/>
      <c r="M43" s="2" t="s">
        <v>112</v>
      </c>
      <c r="N43" s="6" t="s">
        <v>132</v>
      </c>
      <c r="O43" s="6" t="s">
        <v>199</v>
      </c>
    </row>
    <row r="44" spans="2:15" s="6" customFormat="1" ht="15.75" x14ac:dyDescent="0.25">
      <c r="B44" s="19" t="s">
        <v>13</v>
      </c>
      <c r="C44" s="5"/>
      <c r="D44" s="2"/>
      <c r="E44" s="2"/>
      <c r="F44" s="2"/>
      <c r="G44" s="2"/>
      <c r="H44" s="2"/>
      <c r="I44" s="2"/>
      <c r="J44" s="2"/>
      <c r="K44" s="2"/>
      <c r="L44" s="10"/>
      <c r="M44" s="2" t="s">
        <v>113</v>
      </c>
      <c r="N44" s="6" t="s">
        <v>133</v>
      </c>
      <c r="O44" s="6" t="s">
        <v>200</v>
      </c>
    </row>
    <row r="45" spans="2:15" s="6" customFormat="1" x14ac:dyDescent="0.25">
      <c r="B45" s="17" t="s">
        <v>28</v>
      </c>
      <c r="C45" s="5"/>
      <c r="D45" s="2"/>
      <c r="E45" s="2"/>
      <c r="F45" s="2"/>
      <c r="G45" s="2"/>
      <c r="H45" s="2"/>
      <c r="I45" s="2"/>
      <c r="J45" s="2"/>
      <c r="K45" s="2"/>
      <c r="L45" s="10"/>
      <c r="M45" s="2" t="s">
        <v>114</v>
      </c>
      <c r="N45" s="6" t="s">
        <v>134</v>
      </c>
      <c r="O45" s="6" t="s">
        <v>201</v>
      </c>
    </row>
    <row r="46" spans="2:15" s="6" customFormat="1" ht="15.75" x14ac:dyDescent="0.25">
      <c r="B46" s="19" t="s">
        <v>10</v>
      </c>
      <c r="C46" s="5"/>
      <c r="D46" s="2"/>
      <c r="E46" s="2"/>
      <c r="F46" s="2"/>
      <c r="G46" s="2"/>
      <c r="H46" s="2"/>
      <c r="I46" s="2"/>
      <c r="J46" s="2"/>
      <c r="K46" s="2"/>
      <c r="L46" s="10"/>
      <c r="M46" s="2" t="s">
        <v>115</v>
      </c>
      <c r="N46" s="6" t="s">
        <v>159</v>
      </c>
      <c r="O46" s="6" t="s">
        <v>202</v>
      </c>
    </row>
    <row r="47" spans="2:15" s="6" customFormat="1" x14ac:dyDescent="0.25">
      <c r="B47" s="17" t="s">
        <v>534</v>
      </c>
      <c r="C47" s="5"/>
      <c r="D47" s="2"/>
      <c r="E47" s="2"/>
      <c r="F47" s="2"/>
      <c r="G47" s="2"/>
      <c r="H47" s="2"/>
      <c r="I47" s="2"/>
      <c r="J47" s="2"/>
      <c r="K47" s="2"/>
      <c r="L47" s="10"/>
      <c r="M47" s="2" t="s">
        <v>116</v>
      </c>
      <c r="N47" s="6" t="s">
        <v>160</v>
      </c>
      <c r="O47" s="6" t="s">
        <v>203</v>
      </c>
    </row>
    <row r="48" spans="2:15" s="6" customFormat="1" x14ac:dyDescent="0.25">
      <c r="B48" s="17" t="s">
        <v>29</v>
      </c>
      <c r="C48" s="5"/>
      <c r="D48" s="2"/>
      <c r="E48" s="2"/>
      <c r="F48" s="2"/>
      <c r="G48" s="2"/>
      <c r="H48" s="2"/>
      <c r="I48" s="2"/>
      <c r="J48" s="2"/>
      <c r="K48" s="2"/>
      <c r="L48" s="10"/>
      <c r="M48" s="2" t="s">
        <v>49</v>
      </c>
      <c r="N48" s="6" t="s">
        <v>52</v>
      </c>
      <c r="O48" s="6" t="s">
        <v>57</v>
      </c>
    </row>
    <row r="49" spans="2:15" s="6" customFormat="1" x14ac:dyDescent="0.25">
      <c r="B49" s="17" t="s">
        <v>32</v>
      </c>
      <c r="C49" s="5"/>
      <c r="D49" s="2"/>
      <c r="E49" s="2"/>
      <c r="F49" s="2"/>
      <c r="G49" s="2"/>
      <c r="H49" s="2"/>
      <c r="I49" s="2"/>
      <c r="J49" s="2"/>
      <c r="K49" s="2"/>
      <c r="L49" s="10"/>
      <c r="M49" s="2" t="s">
        <v>50</v>
      </c>
      <c r="N49" s="6" t="s">
        <v>51</v>
      </c>
      <c r="O49" s="6" t="s">
        <v>56</v>
      </c>
    </row>
    <row r="50" spans="2:15" s="6" customFormat="1" x14ac:dyDescent="0.25">
      <c r="B50" s="17" t="s">
        <v>215</v>
      </c>
      <c r="C50" s="5"/>
      <c r="D50" s="2"/>
      <c r="E50" s="2"/>
      <c r="F50" s="2"/>
      <c r="G50" s="2"/>
      <c r="H50" s="2"/>
      <c r="I50" s="2"/>
      <c r="J50" s="2"/>
      <c r="K50" s="2"/>
      <c r="L50" s="10"/>
      <c r="M50" s="2" t="s">
        <v>48</v>
      </c>
      <c r="N50" s="6" t="s">
        <v>53</v>
      </c>
      <c r="O50" s="6" t="s">
        <v>58</v>
      </c>
    </row>
    <row r="51" spans="2:15" s="6" customFormat="1" x14ac:dyDescent="0.25">
      <c r="B51" s="17" t="s">
        <v>22</v>
      </c>
      <c r="C51" s="5"/>
      <c r="D51" s="2"/>
      <c r="E51" s="2"/>
      <c r="F51" s="2"/>
      <c r="G51" s="2"/>
      <c r="H51" s="2"/>
      <c r="I51" s="2"/>
      <c r="J51" s="2"/>
      <c r="K51" s="2"/>
      <c r="L51" s="10"/>
      <c r="M51" s="2" t="s">
        <v>117</v>
      </c>
      <c r="N51" s="6" t="s">
        <v>205</v>
      </c>
      <c r="O51" s="6" t="s">
        <v>205</v>
      </c>
    </row>
    <row r="52" spans="2:15" s="6" customFormat="1" x14ac:dyDescent="0.25">
      <c r="B52" s="17" t="s">
        <v>450</v>
      </c>
      <c r="C52" s="5"/>
      <c r="D52" s="2"/>
      <c r="E52" s="2"/>
      <c r="F52" s="2"/>
      <c r="G52" s="2"/>
      <c r="H52" s="2"/>
      <c r="I52" s="2"/>
      <c r="J52" s="2"/>
      <c r="K52" s="2"/>
      <c r="L52" s="10"/>
      <c r="M52" s="12"/>
    </row>
    <row r="53" spans="2:15" s="6" customFormat="1" x14ac:dyDescent="0.25">
      <c r="B53" s="17" t="s">
        <v>388</v>
      </c>
      <c r="C53" s="5"/>
      <c r="D53" s="2"/>
      <c r="E53" s="2"/>
      <c r="F53" s="2"/>
      <c r="G53" s="2"/>
      <c r="H53" s="2"/>
      <c r="I53" s="2"/>
      <c r="J53" s="2"/>
      <c r="K53" s="2"/>
      <c r="L53" s="10"/>
      <c r="M53" s="12"/>
    </row>
    <row r="54" spans="2:15" s="6" customFormat="1" ht="15.75" x14ac:dyDescent="0.25">
      <c r="B54" s="19" t="s">
        <v>23</v>
      </c>
      <c r="C54" s="5"/>
      <c r="D54" s="2"/>
      <c r="E54" s="2"/>
      <c r="F54" s="2"/>
      <c r="G54" s="2"/>
      <c r="H54" s="2"/>
      <c r="I54" s="2"/>
      <c r="J54" s="2"/>
      <c r="K54" s="2"/>
      <c r="L54" s="10"/>
      <c r="M54" s="12"/>
    </row>
    <row r="55" spans="2:15" s="6" customFormat="1" x14ac:dyDescent="0.25">
      <c r="B55" s="17" t="s">
        <v>216</v>
      </c>
      <c r="C55" s="5"/>
      <c r="D55" s="2"/>
      <c r="E55" s="2"/>
      <c r="F55" s="2"/>
      <c r="G55" s="2"/>
      <c r="H55" s="2"/>
      <c r="I55" s="2"/>
      <c r="J55" s="2"/>
      <c r="K55" s="2"/>
      <c r="L55" s="10"/>
      <c r="M55" s="12"/>
    </row>
    <row r="56" spans="2:15" s="6" customFormat="1" x14ac:dyDescent="0.25">
      <c r="B56" s="17" t="s">
        <v>653</v>
      </c>
      <c r="C56" s="5"/>
      <c r="D56" s="2"/>
      <c r="E56" s="2"/>
      <c r="F56" s="2"/>
      <c r="G56" s="2"/>
      <c r="H56" s="2"/>
      <c r="I56" s="2"/>
      <c r="J56" s="2"/>
      <c r="K56" s="2"/>
      <c r="L56" s="10"/>
      <c r="M56" s="12"/>
    </row>
    <row r="57" spans="2:15" s="6" customFormat="1" x14ac:dyDescent="0.25">
      <c r="B57" s="17" t="s">
        <v>533</v>
      </c>
      <c r="C57" s="5"/>
      <c r="D57" s="2"/>
      <c r="E57" s="2"/>
      <c r="F57" s="2"/>
      <c r="G57" s="2"/>
      <c r="H57" s="2"/>
      <c r="I57" s="2"/>
      <c r="J57" s="2"/>
      <c r="K57" s="2"/>
      <c r="L57" s="10"/>
      <c r="M57" s="12"/>
    </row>
    <row r="58" spans="2:15" s="6" customFormat="1" x14ac:dyDescent="0.25">
      <c r="B58" s="17" t="s">
        <v>544</v>
      </c>
      <c r="C58" s="5"/>
      <c r="D58" s="2"/>
      <c r="E58" s="2"/>
      <c r="F58" s="2"/>
      <c r="G58" s="2"/>
      <c r="H58" s="2"/>
      <c r="I58" s="2"/>
      <c r="J58" s="2"/>
      <c r="K58" s="2"/>
      <c r="L58" s="10"/>
      <c r="M58" s="12"/>
    </row>
    <row r="59" spans="2:15" s="6" customFormat="1" x14ac:dyDescent="0.25">
      <c r="B59" s="17" t="s">
        <v>38</v>
      </c>
      <c r="C59" s="5"/>
      <c r="D59" s="2"/>
      <c r="E59" s="2"/>
      <c r="F59" s="2"/>
      <c r="G59" s="2"/>
      <c r="H59" s="2"/>
      <c r="I59" s="2"/>
      <c r="J59" s="2"/>
      <c r="K59" s="2"/>
      <c r="L59" s="10"/>
      <c r="M59" s="12"/>
    </row>
    <row r="60" spans="2:15" s="6" customFormat="1" x14ac:dyDescent="0.25">
      <c r="B60" s="17" t="s">
        <v>19</v>
      </c>
      <c r="C60" s="5"/>
      <c r="D60" s="2"/>
      <c r="E60" s="2"/>
      <c r="F60" s="2"/>
      <c r="G60" s="2"/>
      <c r="H60" s="2"/>
      <c r="I60" s="2"/>
      <c r="J60" s="2"/>
      <c r="K60" s="2"/>
      <c r="L60" s="10"/>
      <c r="M60" s="12"/>
    </row>
    <row r="61" spans="2:15" s="6" customFormat="1" x14ac:dyDescent="0.25">
      <c r="B61" s="17" t="s">
        <v>42</v>
      </c>
      <c r="C61" s="5"/>
      <c r="D61" s="2"/>
      <c r="E61" s="2"/>
      <c r="F61" s="2"/>
      <c r="G61" s="2"/>
      <c r="H61" s="2"/>
      <c r="I61" s="2"/>
      <c r="J61" s="2"/>
      <c r="K61" s="2"/>
      <c r="L61" s="10"/>
      <c r="M61" s="12"/>
    </row>
    <row r="62" spans="2:15" s="6" customFormat="1" x14ac:dyDescent="0.25">
      <c r="B62" s="17" t="s">
        <v>37</v>
      </c>
      <c r="C62" s="5"/>
      <c r="D62" s="2"/>
      <c r="E62" s="2"/>
      <c r="F62" s="2"/>
      <c r="G62" s="2"/>
      <c r="H62" s="2"/>
      <c r="I62" s="2"/>
      <c r="J62" s="2"/>
      <c r="K62" s="2"/>
      <c r="L62" s="10"/>
      <c r="M62" s="12"/>
    </row>
    <row r="63" spans="2:15" s="6" customFormat="1" x14ac:dyDescent="0.25">
      <c r="B63" s="17" t="s">
        <v>454</v>
      </c>
      <c r="C63" s="5"/>
      <c r="D63" s="2"/>
      <c r="E63" s="2"/>
      <c r="F63" s="2"/>
      <c r="G63" s="2"/>
      <c r="H63" s="2"/>
      <c r="I63" s="2"/>
      <c r="J63" s="2"/>
      <c r="K63" s="2"/>
      <c r="L63" s="10"/>
      <c r="M63" s="12"/>
    </row>
    <row r="64" spans="2:15" s="6" customFormat="1" x14ac:dyDescent="0.25">
      <c r="B64" s="17" t="s">
        <v>34</v>
      </c>
      <c r="C64" s="5"/>
      <c r="D64" s="2"/>
      <c r="E64" s="2"/>
      <c r="F64" s="2"/>
      <c r="G64" s="2"/>
      <c r="H64" s="2"/>
      <c r="I64" s="2"/>
      <c r="J64" s="2"/>
      <c r="K64" s="2"/>
      <c r="L64" s="10"/>
      <c r="M64" s="12"/>
    </row>
    <row r="65" spans="2:2" s="6" customFormat="1" x14ac:dyDescent="0.25">
      <c r="B65" s="17" t="s">
        <v>210</v>
      </c>
    </row>
    <row r="66" spans="2:2" s="6" customFormat="1" ht="15.75" x14ac:dyDescent="0.25">
      <c r="B66" s="19" t="s">
        <v>21</v>
      </c>
    </row>
    <row r="67" spans="2:2" s="6" customFormat="1" x14ac:dyDescent="0.25">
      <c r="B67" s="17" t="s">
        <v>16</v>
      </c>
    </row>
    <row r="68" spans="2:2" s="6" customFormat="1" ht="15.75" x14ac:dyDescent="0.25">
      <c r="B68" s="19" t="s">
        <v>3</v>
      </c>
    </row>
    <row r="69" spans="2:2" s="6" customFormat="1" x14ac:dyDescent="0.25">
      <c r="B69" s="17" t="s">
        <v>212</v>
      </c>
    </row>
    <row r="70" spans="2:2" s="6" customFormat="1" x14ac:dyDescent="0.25">
      <c r="B70" s="17" t="s">
        <v>30</v>
      </c>
    </row>
    <row r="71" spans="2:2" s="6" customFormat="1" x14ac:dyDescent="0.25">
      <c r="B71" s="17" t="s">
        <v>8</v>
      </c>
    </row>
    <row r="72" spans="2:2" s="6" customFormat="1" x14ac:dyDescent="0.25">
      <c r="B72" s="17" t="s">
        <v>12</v>
      </c>
    </row>
    <row r="73" spans="2:2" s="6" customFormat="1" x14ac:dyDescent="0.25">
      <c r="B73" s="17" t="s">
        <v>214</v>
      </c>
    </row>
    <row r="74" spans="2:2" s="6" customFormat="1" x14ac:dyDescent="0.25">
      <c r="B74" s="17" t="s">
        <v>9</v>
      </c>
    </row>
    <row r="75" spans="2:2" s="6" customFormat="1" x14ac:dyDescent="0.25">
      <c r="B75" s="17" t="s">
        <v>43</v>
      </c>
    </row>
    <row r="76" spans="2:2" s="6" customFormat="1" x14ac:dyDescent="0.25">
      <c r="B76" s="17" t="s">
        <v>219</v>
      </c>
    </row>
    <row r="77" spans="2:2" s="6" customFormat="1" x14ac:dyDescent="0.25">
      <c r="B77" s="17" t="s">
        <v>535</v>
      </c>
    </row>
    <row r="78" spans="2:2" s="6" customFormat="1" x14ac:dyDescent="0.25">
      <c r="B78" s="17" t="s">
        <v>569</v>
      </c>
    </row>
    <row r="79" spans="2:2" s="6" customFormat="1" x14ac:dyDescent="0.25">
      <c r="B79" s="17" t="s">
        <v>758</v>
      </c>
    </row>
    <row r="80" spans="2:2" s="6" customFormat="1" x14ac:dyDescent="0.25">
      <c r="B80" s="17" t="s">
        <v>14</v>
      </c>
    </row>
    <row r="81" spans="2:2" s="6" customFormat="1" x14ac:dyDescent="0.25">
      <c r="B81" s="17" t="s">
        <v>370</v>
      </c>
    </row>
  </sheetData>
  <sheetProtection sort="0"/>
  <sortState ref="B4:B69">
    <sortCondition ref="B51"/>
  </sortState>
  <pageMargins left="0.25" right="0.25" top="0.75" bottom="0.75" header="0.3" footer="0.3"/>
  <pageSetup paperSize="8" scale="66" orientation="landscape" r:id="rId1"/>
  <tableParts count="13">
    <tablePart r:id="rId2"/>
    <tablePart r:id="rId3"/>
    <tablePart r:id="rId4"/>
    <tablePart r:id="rId5"/>
    <tablePart r:id="rId6"/>
    <tablePart r:id="rId7"/>
    <tablePart r:id="rId8"/>
    <tablePart r:id="rId9"/>
    <tablePart r:id="rId10"/>
    <tablePart r:id="rId11"/>
    <tablePart r:id="rId12"/>
    <tablePart r:id="rId13"/>
    <tablePart r:id="rId14"/>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8" tint="0.39997558519241921"/>
  </sheetPr>
  <dimension ref="A2:O46"/>
  <sheetViews>
    <sheetView workbookViewId="0">
      <selection activeCell="W17" sqref="W17"/>
    </sheetView>
  </sheetViews>
  <sheetFormatPr baseColWidth="10" defaultColWidth="9.140625" defaultRowHeight="15" x14ac:dyDescent="0.25"/>
  <sheetData>
    <row r="2" spans="1:15" x14ac:dyDescent="0.25">
      <c r="A2" s="118"/>
      <c r="B2" s="118"/>
      <c r="C2" s="118"/>
      <c r="D2" s="118"/>
      <c r="E2" s="118"/>
      <c r="F2" s="118"/>
      <c r="G2" s="118"/>
      <c r="H2" s="118"/>
      <c r="I2" s="118"/>
      <c r="J2" s="118"/>
      <c r="K2" s="118"/>
      <c r="L2" s="118"/>
      <c r="M2" s="118"/>
      <c r="N2" s="118"/>
      <c r="O2" s="118"/>
    </row>
    <row r="3" spans="1:15" x14ac:dyDescent="0.25">
      <c r="A3" s="118"/>
      <c r="B3" s="118"/>
      <c r="C3" s="118"/>
      <c r="D3" s="118"/>
      <c r="E3" s="118"/>
      <c r="F3" s="118"/>
      <c r="G3" s="118"/>
      <c r="H3" s="118"/>
      <c r="I3" s="118"/>
      <c r="J3" s="118"/>
      <c r="K3" s="118"/>
      <c r="L3" s="118"/>
      <c r="M3" s="118"/>
      <c r="N3" s="118"/>
      <c r="O3" s="118"/>
    </row>
    <row r="4" spans="1:15" x14ac:dyDescent="0.25">
      <c r="A4" s="118"/>
      <c r="B4" s="118"/>
      <c r="C4" s="118"/>
      <c r="D4" s="118"/>
      <c r="E4" s="118"/>
      <c r="F4" s="118"/>
      <c r="G4" s="118"/>
      <c r="H4" s="118"/>
      <c r="I4" s="118"/>
      <c r="J4" s="118"/>
      <c r="K4" s="118"/>
      <c r="L4" s="118"/>
      <c r="M4" s="118"/>
      <c r="N4" s="118"/>
      <c r="O4" s="118"/>
    </row>
    <row r="5" spans="1:15" x14ac:dyDescent="0.25">
      <c r="A5" s="118"/>
      <c r="B5" s="118"/>
      <c r="C5" s="118"/>
      <c r="D5" s="118"/>
      <c r="E5" s="118"/>
      <c r="F5" s="118"/>
      <c r="G5" s="118"/>
      <c r="H5" s="118"/>
      <c r="I5" s="118"/>
      <c r="J5" s="118"/>
      <c r="K5" s="118"/>
      <c r="L5" s="118"/>
      <c r="M5" s="118"/>
      <c r="N5" s="118"/>
      <c r="O5" s="118"/>
    </row>
    <row r="6" spans="1:15" x14ac:dyDescent="0.25">
      <c r="A6" s="118"/>
      <c r="B6" s="118"/>
      <c r="C6" s="118"/>
      <c r="D6" s="118"/>
      <c r="E6" s="118"/>
      <c r="F6" s="118"/>
      <c r="G6" s="118"/>
      <c r="H6" s="118"/>
      <c r="I6" s="118"/>
      <c r="J6" s="118"/>
      <c r="K6" s="118"/>
      <c r="L6" s="118"/>
      <c r="M6" s="118"/>
      <c r="N6" s="118"/>
      <c r="O6" s="118"/>
    </row>
    <row r="7" spans="1:15" x14ac:dyDescent="0.25">
      <c r="A7" s="118"/>
      <c r="B7" s="118"/>
      <c r="C7" s="118"/>
      <c r="D7" s="118"/>
      <c r="E7" s="118"/>
      <c r="F7" s="118"/>
      <c r="G7" s="118"/>
      <c r="H7" s="118"/>
      <c r="I7" s="118"/>
      <c r="J7" s="118"/>
      <c r="K7" s="118"/>
      <c r="L7" s="118"/>
      <c r="M7" s="118"/>
      <c r="N7" s="118"/>
      <c r="O7" s="118"/>
    </row>
    <row r="8" spans="1:15" x14ac:dyDescent="0.25">
      <c r="A8" s="118"/>
      <c r="B8" s="118"/>
      <c r="C8" s="118"/>
      <c r="D8" s="118"/>
      <c r="E8" s="118"/>
      <c r="F8" s="118"/>
      <c r="G8" s="118"/>
      <c r="H8" s="118"/>
      <c r="I8" s="118"/>
      <c r="J8" s="118"/>
      <c r="K8" s="118"/>
      <c r="L8" s="118"/>
      <c r="M8" s="118"/>
      <c r="N8" s="118"/>
      <c r="O8" s="118"/>
    </row>
    <row r="9" spans="1:15" x14ac:dyDescent="0.25">
      <c r="A9" s="118"/>
      <c r="B9" s="118"/>
      <c r="C9" s="118"/>
      <c r="D9" s="118"/>
      <c r="E9" s="118"/>
      <c r="F9" s="118"/>
      <c r="G9" s="118"/>
      <c r="H9" s="118"/>
      <c r="I9" s="118"/>
      <c r="J9" s="118"/>
      <c r="K9" s="118"/>
      <c r="L9" s="118"/>
      <c r="M9" s="118"/>
      <c r="N9" s="118"/>
      <c r="O9" s="118"/>
    </row>
    <row r="10" spans="1:15" x14ac:dyDescent="0.25">
      <c r="A10" s="118"/>
      <c r="B10" s="118"/>
      <c r="C10" s="118"/>
      <c r="D10" s="118"/>
      <c r="E10" s="118"/>
      <c r="F10" s="118"/>
      <c r="G10" s="118"/>
      <c r="H10" s="118"/>
      <c r="I10" s="118"/>
      <c r="J10" s="118"/>
      <c r="K10" s="118"/>
      <c r="L10" s="118"/>
      <c r="M10" s="118"/>
      <c r="N10" s="118"/>
      <c r="O10" s="118"/>
    </row>
    <row r="11" spans="1:15" x14ac:dyDescent="0.25">
      <c r="A11" s="118"/>
      <c r="B11" s="118"/>
      <c r="C11" s="118"/>
      <c r="D11" s="118"/>
      <c r="E11" s="118"/>
      <c r="F11" s="118"/>
      <c r="G11" s="118"/>
      <c r="H11" s="118"/>
      <c r="I11" s="118"/>
      <c r="J11" s="118"/>
      <c r="K11" s="118"/>
      <c r="L11" s="118"/>
      <c r="M11" s="118"/>
      <c r="N11" s="118"/>
      <c r="O11" s="118"/>
    </row>
    <row r="12" spans="1:15" x14ac:dyDescent="0.25">
      <c r="A12" s="118"/>
      <c r="B12" s="118"/>
      <c r="C12" s="118"/>
      <c r="D12" s="118"/>
      <c r="E12" s="118"/>
      <c r="F12" s="118"/>
      <c r="G12" s="118"/>
      <c r="H12" s="118"/>
      <c r="I12" s="118"/>
      <c r="J12" s="118"/>
      <c r="K12" s="118"/>
      <c r="L12" s="118"/>
      <c r="M12" s="118"/>
      <c r="N12" s="118"/>
      <c r="O12" s="118"/>
    </row>
    <row r="13" spans="1:15" x14ac:dyDescent="0.25">
      <c r="A13" s="118"/>
      <c r="B13" s="118"/>
      <c r="C13" s="118"/>
      <c r="D13" s="118"/>
      <c r="E13" s="118"/>
      <c r="F13" s="118"/>
      <c r="G13" s="118"/>
      <c r="H13" s="118"/>
      <c r="I13" s="118"/>
      <c r="J13" s="118"/>
      <c r="K13" s="118"/>
      <c r="L13" s="118"/>
      <c r="M13" s="118"/>
      <c r="N13" s="118"/>
      <c r="O13" s="118"/>
    </row>
    <row r="14" spans="1:15" x14ac:dyDescent="0.25">
      <c r="A14" s="118"/>
      <c r="B14" s="118"/>
      <c r="C14" s="118"/>
      <c r="D14" s="118"/>
      <c r="E14" s="118"/>
      <c r="F14" s="118"/>
      <c r="G14" s="118"/>
      <c r="H14" s="118"/>
      <c r="I14" s="118"/>
      <c r="J14" s="118"/>
      <c r="K14" s="118"/>
      <c r="L14" s="118"/>
      <c r="M14" s="118"/>
      <c r="N14" s="118"/>
      <c r="O14" s="118"/>
    </row>
    <row r="15" spans="1:15" x14ac:dyDescent="0.25">
      <c r="A15" s="118"/>
      <c r="B15" s="118"/>
      <c r="C15" s="118"/>
      <c r="D15" s="118"/>
      <c r="E15" s="118"/>
      <c r="F15" s="118"/>
      <c r="G15" s="118"/>
      <c r="H15" s="118"/>
      <c r="I15" s="118"/>
      <c r="J15" s="118"/>
      <c r="K15" s="118"/>
      <c r="L15" s="118"/>
      <c r="M15" s="118"/>
      <c r="N15" s="118"/>
      <c r="O15" s="118"/>
    </row>
    <row r="16" spans="1:15" x14ac:dyDescent="0.25">
      <c r="A16" s="118"/>
      <c r="B16" s="118"/>
      <c r="C16" s="118"/>
      <c r="D16" s="118"/>
      <c r="E16" s="118"/>
      <c r="F16" s="118"/>
      <c r="G16" s="118"/>
      <c r="H16" s="118"/>
      <c r="I16" s="118"/>
      <c r="J16" s="118"/>
      <c r="K16" s="118"/>
      <c r="L16" s="118"/>
      <c r="M16" s="118"/>
      <c r="N16" s="118"/>
      <c r="O16" s="118"/>
    </row>
    <row r="17" spans="1:15" x14ac:dyDescent="0.25">
      <c r="A17" s="118"/>
      <c r="B17" s="118"/>
      <c r="C17" s="118"/>
      <c r="D17" s="118"/>
      <c r="E17" s="118"/>
      <c r="F17" s="118"/>
      <c r="G17" s="118"/>
      <c r="H17" s="118"/>
      <c r="I17" s="118"/>
      <c r="J17" s="118"/>
      <c r="K17" s="118"/>
      <c r="L17" s="118"/>
      <c r="M17" s="118"/>
      <c r="N17" s="118"/>
      <c r="O17" s="118"/>
    </row>
    <row r="18" spans="1:15" x14ac:dyDescent="0.25">
      <c r="A18" s="118"/>
      <c r="B18" s="118"/>
      <c r="C18" s="118"/>
      <c r="D18" s="118"/>
      <c r="E18" s="118"/>
      <c r="F18" s="118"/>
      <c r="G18" s="118"/>
      <c r="H18" s="118"/>
      <c r="I18" s="118"/>
      <c r="J18" s="118"/>
      <c r="K18" s="118"/>
      <c r="L18" s="118"/>
      <c r="M18" s="118"/>
      <c r="N18" s="118"/>
      <c r="O18" s="118"/>
    </row>
    <row r="19" spans="1:15" x14ac:dyDescent="0.25">
      <c r="A19" s="118"/>
      <c r="B19" s="118"/>
      <c r="C19" s="118"/>
      <c r="D19" s="118"/>
      <c r="E19" s="118"/>
      <c r="F19" s="118"/>
      <c r="G19" s="118"/>
      <c r="H19" s="118"/>
      <c r="I19" s="118"/>
      <c r="J19" s="118"/>
      <c r="K19" s="118"/>
      <c r="L19" s="118"/>
      <c r="M19" s="118"/>
      <c r="N19" s="118"/>
      <c r="O19" s="118"/>
    </row>
    <row r="20" spans="1:15" x14ac:dyDescent="0.25">
      <c r="A20" s="118"/>
      <c r="B20" s="118"/>
      <c r="C20" s="118"/>
      <c r="D20" s="118"/>
      <c r="E20" s="118"/>
      <c r="F20" s="118"/>
      <c r="G20" s="118"/>
      <c r="H20" s="118"/>
      <c r="I20" s="118"/>
      <c r="J20" s="118"/>
      <c r="K20" s="118"/>
      <c r="L20" s="118"/>
      <c r="M20" s="118"/>
      <c r="N20" s="118"/>
      <c r="O20" s="118"/>
    </row>
    <row r="21" spans="1:15" x14ac:dyDescent="0.25">
      <c r="A21" s="118"/>
      <c r="B21" s="118"/>
      <c r="C21" s="118"/>
      <c r="D21" s="118"/>
      <c r="E21" s="118"/>
      <c r="F21" s="118"/>
      <c r="G21" s="118"/>
      <c r="H21" s="118"/>
      <c r="I21" s="118"/>
      <c r="J21" s="118"/>
      <c r="K21" s="118"/>
      <c r="L21" s="118"/>
      <c r="M21" s="118"/>
      <c r="N21" s="118"/>
      <c r="O21" s="118"/>
    </row>
    <row r="22" spans="1:15" x14ac:dyDescent="0.25">
      <c r="A22" s="118"/>
      <c r="B22" s="118"/>
      <c r="C22" s="118"/>
      <c r="D22" s="118"/>
      <c r="E22" s="118"/>
      <c r="F22" s="118"/>
      <c r="G22" s="118"/>
      <c r="H22" s="118"/>
      <c r="I22" s="118"/>
      <c r="J22" s="118"/>
      <c r="K22" s="118"/>
      <c r="L22" s="118"/>
      <c r="M22" s="118"/>
      <c r="N22" s="118"/>
      <c r="O22" s="118"/>
    </row>
    <row r="23" spans="1:15" x14ac:dyDescent="0.25">
      <c r="A23" s="118"/>
      <c r="B23" s="118"/>
      <c r="C23" s="118"/>
      <c r="D23" s="118"/>
      <c r="E23" s="118"/>
      <c r="F23" s="118"/>
      <c r="G23" s="118"/>
      <c r="H23" s="118"/>
      <c r="I23" s="118"/>
      <c r="J23" s="118"/>
      <c r="K23" s="118"/>
      <c r="L23" s="118"/>
      <c r="M23" s="118"/>
      <c r="N23" s="118"/>
      <c r="O23" s="118"/>
    </row>
    <row r="24" spans="1:15" x14ac:dyDescent="0.25">
      <c r="A24" s="118"/>
      <c r="B24" s="118"/>
      <c r="C24" s="118"/>
      <c r="D24" s="118"/>
      <c r="E24" s="118"/>
      <c r="F24" s="118"/>
      <c r="G24" s="118"/>
      <c r="H24" s="118"/>
      <c r="I24" s="118"/>
      <c r="J24" s="118"/>
      <c r="K24" s="118"/>
      <c r="L24" s="118"/>
      <c r="M24" s="118"/>
      <c r="N24" s="118"/>
      <c r="O24" s="118"/>
    </row>
    <row r="25" spans="1:15" x14ac:dyDescent="0.25">
      <c r="A25" s="118"/>
      <c r="B25" s="118"/>
      <c r="C25" s="118"/>
      <c r="D25" s="118"/>
      <c r="E25" s="118"/>
      <c r="F25" s="118"/>
      <c r="G25" s="118"/>
      <c r="H25" s="118"/>
      <c r="I25" s="118"/>
      <c r="J25" s="118"/>
      <c r="K25" s="118"/>
      <c r="L25" s="118"/>
      <c r="M25" s="118"/>
      <c r="N25" s="118"/>
      <c r="O25" s="118"/>
    </row>
    <row r="26" spans="1:15" x14ac:dyDescent="0.25">
      <c r="A26" s="118"/>
      <c r="B26" s="118"/>
      <c r="C26" s="118"/>
      <c r="D26" s="118"/>
      <c r="E26" s="118"/>
      <c r="F26" s="118"/>
      <c r="G26" s="118"/>
      <c r="H26" s="118"/>
      <c r="I26" s="118"/>
      <c r="J26" s="118"/>
      <c r="K26" s="118"/>
      <c r="L26" s="118"/>
      <c r="M26" s="118"/>
      <c r="N26" s="118"/>
      <c r="O26" s="118"/>
    </row>
    <row r="27" spans="1:15" x14ac:dyDescent="0.25">
      <c r="A27" s="118"/>
      <c r="B27" s="118"/>
      <c r="C27" s="118"/>
      <c r="D27" s="118"/>
      <c r="E27" s="118"/>
      <c r="F27" s="118"/>
      <c r="G27" s="118"/>
      <c r="H27" s="118"/>
      <c r="I27" s="118"/>
      <c r="J27" s="118"/>
      <c r="K27" s="118"/>
      <c r="L27" s="118"/>
      <c r="M27" s="118"/>
      <c r="N27" s="118"/>
      <c r="O27" s="118"/>
    </row>
    <row r="28" spans="1:15" x14ac:dyDescent="0.25">
      <c r="A28" s="118"/>
      <c r="B28" s="118"/>
      <c r="C28" s="118"/>
      <c r="D28" s="118"/>
      <c r="E28" s="118"/>
      <c r="F28" s="118"/>
      <c r="G28" s="118"/>
      <c r="H28" s="118"/>
      <c r="I28" s="118"/>
      <c r="J28" s="118"/>
      <c r="K28" s="118"/>
      <c r="L28" s="118"/>
      <c r="M28" s="118"/>
      <c r="N28" s="118"/>
      <c r="O28" s="118"/>
    </row>
    <row r="29" spans="1:15" x14ac:dyDescent="0.25">
      <c r="A29" s="118"/>
      <c r="B29" s="118"/>
      <c r="C29" s="118"/>
      <c r="D29" s="118"/>
      <c r="E29" s="118"/>
      <c r="F29" s="118"/>
      <c r="G29" s="118"/>
      <c r="H29" s="118"/>
      <c r="I29" s="118"/>
      <c r="J29" s="118"/>
      <c r="K29" s="118"/>
      <c r="L29" s="118"/>
      <c r="M29" s="118"/>
      <c r="N29" s="118"/>
      <c r="O29" s="118"/>
    </row>
    <row r="30" spans="1:15" x14ac:dyDescent="0.25">
      <c r="A30" s="118"/>
      <c r="B30" s="118"/>
      <c r="C30" s="118"/>
      <c r="D30" s="118"/>
      <c r="E30" s="118"/>
      <c r="F30" s="118"/>
      <c r="G30" s="118"/>
      <c r="H30" s="118"/>
      <c r="I30" s="118"/>
      <c r="J30" s="118"/>
      <c r="K30" s="118"/>
      <c r="L30" s="118"/>
      <c r="M30" s="118"/>
      <c r="N30" s="118"/>
      <c r="O30" s="118"/>
    </row>
    <row r="31" spans="1:15" x14ac:dyDescent="0.25">
      <c r="A31" s="118"/>
      <c r="B31" s="118"/>
      <c r="C31" s="118"/>
      <c r="D31" s="118"/>
      <c r="E31" s="118"/>
      <c r="F31" s="118"/>
      <c r="G31" s="118"/>
      <c r="H31" s="118"/>
      <c r="I31" s="118"/>
      <c r="J31" s="118"/>
      <c r="K31" s="118"/>
      <c r="L31" s="118"/>
      <c r="M31" s="118"/>
      <c r="N31" s="118"/>
      <c r="O31" s="118"/>
    </row>
    <row r="32" spans="1:15" x14ac:dyDescent="0.25">
      <c r="A32" s="118"/>
      <c r="B32" s="118"/>
      <c r="C32" s="118"/>
      <c r="D32" s="118"/>
      <c r="E32" s="118"/>
      <c r="F32" s="118"/>
      <c r="G32" s="118"/>
      <c r="H32" s="118"/>
      <c r="I32" s="118"/>
      <c r="J32" s="118"/>
      <c r="K32" s="118"/>
      <c r="L32" s="118"/>
      <c r="M32" s="118"/>
      <c r="N32" s="118"/>
      <c r="O32" s="118"/>
    </row>
    <row r="33" spans="1:15" x14ac:dyDescent="0.25">
      <c r="A33" s="118"/>
      <c r="B33" s="118"/>
      <c r="C33" s="118"/>
      <c r="D33" s="118"/>
      <c r="E33" s="118"/>
      <c r="F33" s="118"/>
      <c r="G33" s="118"/>
      <c r="H33" s="118"/>
      <c r="I33" s="118"/>
      <c r="J33" s="118"/>
      <c r="K33" s="118"/>
      <c r="L33" s="118"/>
      <c r="M33" s="118"/>
      <c r="N33" s="118"/>
      <c r="O33" s="118"/>
    </row>
    <row r="34" spans="1:15" x14ac:dyDescent="0.25">
      <c r="A34" s="118"/>
      <c r="B34" s="118"/>
      <c r="C34" s="118"/>
      <c r="D34" s="118"/>
      <c r="E34" s="118"/>
      <c r="F34" s="118"/>
      <c r="G34" s="118"/>
      <c r="H34" s="118"/>
      <c r="I34" s="118"/>
      <c r="J34" s="118"/>
      <c r="K34" s="118"/>
      <c r="L34" s="118"/>
      <c r="M34" s="118"/>
      <c r="N34" s="118"/>
      <c r="O34" s="118"/>
    </row>
    <row r="35" spans="1:15" x14ac:dyDescent="0.25">
      <c r="A35" s="118"/>
      <c r="B35" s="118"/>
      <c r="C35" s="118"/>
      <c r="D35" s="118"/>
      <c r="E35" s="118"/>
      <c r="F35" s="118"/>
      <c r="G35" s="118"/>
      <c r="H35" s="118"/>
      <c r="I35" s="118"/>
      <c r="J35" s="118"/>
      <c r="K35" s="118"/>
      <c r="L35" s="118"/>
      <c r="M35" s="118"/>
      <c r="N35" s="118"/>
      <c r="O35" s="118"/>
    </row>
    <row r="36" spans="1:15" x14ac:dyDescent="0.25">
      <c r="A36" s="118"/>
      <c r="B36" s="118"/>
      <c r="C36" s="118"/>
      <c r="D36" s="118"/>
      <c r="E36" s="118"/>
      <c r="F36" s="118"/>
      <c r="G36" s="118"/>
      <c r="H36" s="118"/>
      <c r="I36" s="118"/>
      <c r="J36" s="118"/>
      <c r="K36" s="118"/>
      <c r="L36" s="118"/>
      <c r="M36" s="118"/>
      <c r="N36" s="118"/>
      <c r="O36" s="118"/>
    </row>
    <row r="37" spans="1:15" x14ac:dyDescent="0.25">
      <c r="A37" s="118"/>
      <c r="B37" s="118"/>
      <c r="C37" s="118"/>
      <c r="D37" s="118"/>
      <c r="E37" s="118"/>
      <c r="F37" s="118"/>
      <c r="G37" s="118"/>
      <c r="H37" s="118"/>
      <c r="I37" s="118"/>
      <c r="J37" s="118"/>
      <c r="K37" s="118"/>
      <c r="L37" s="118"/>
      <c r="M37" s="118"/>
      <c r="N37" s="118"/>
      <c r="O37" s="118"/>
    </row>
    <row r="38" spans="1:15" x14ac:dyDescent="0.25">
      <c r="A38" s="118"/>
      <c r="B38" s="118"/>
      <c r="C38" s="118"/>
      <c r="D38" s="118"/>
      <c r="E38" s="118"/>
      <c r="F38" s="118"/>
      <c r="G38" s="118"/>
      <c r="H38" s="118"/>
      <c r="I38" s="118"/>
      <c r="J38" s="118"/>
      <c r="K38" s="118"/>
      <c r="L38" s="118"/>
      <c r="M38" s="118"/>
      <c r="N38" s="118"/>
      <c r="O38" s="118"/>
    </row>
    <row r="39" spans="1:15" x14ac:dyDescent="0.25">
      <c r="A39" s="118"/>
      <c r="B39" s="118"/>
      <c r="C39" s="118"/>
      <c r="D39" s="118"/>
      <c r="E39" s="118"/>
      <c r="F39" s="118"/>
      <c r="G39" s="118"/>
      <c r="H39" s="118"/>
      <c r="I39" s="118"/>
      <c r="J39" s="118"/>
      <c r="K39" s="118"/>
      <c r="L39" s="118"/>
      <c r="M39" s="118"/>
      <c r="N39" s="118"/>
      <c r="O39" s="118"/>
    </row>
    <row r="40" spans="1:15" x14ac:dyDescent="0.25">
      <c r="A40" s="118"/>
      <c r="B40" s="118"/>
      <c r="C40" s="118"/>
      <c r="D40" s="118"/>
      <c r="E40" s="118"/>
      <c r="F40" s="118"/>
      <c r="G40" s="118"/>
      <c r="H40" s="118"/>
      <c r="I40" s="118"/>
      <c r="J40" s="118"/>
      <c r="K40" s="118"/>
      <c r="L40" s="118"/>
      <c r="M40" s="118"/>
      <c r="N40" s="118"/>
      <c r="O40" s="118"/>
    </row>
    <row r="41" spans="1:15" x14ac:dyDescent="0.25">
      <c r="A41" s="118"/>
      <c r="B41" s="118"/>
      <c r="C41" s="118"/>
      <c r="D41" s="118"/>
      <c r="E41" s="118"/>
      <c r="F41" s="118"/>
      <c r="G41" s="118"/>
      <c r="H41" s="118"/>
      <c r="I41" s="118"/>
      <c r="J41" s="118"/>
      <c r="K41" s="118"/>
      <c r="L41" s="118"/>
      <c r="M41" s="118"/>
      <c r="N41" s="118"/>
      <c r="O41" s="118"/>
    </row>
    <row r="42" spans="1:15" x14ac:dyDescent="0.25">
      <c r="A42" s="118"/>
      <c r="B42" s="118"/>
      <c r="C42" s="118"/>
      <c r="D42" s="118"/>
      <c r="E42" s="118"/>
      <c r="F42" s="118"/>
      <c r="G42" s="118"/>
      <c r="H42" s="118"/>
      <c r="I42" s="118"/>
      <c r="J42" s="118"/>
      <c r="K42" s="118"/>
      <c r="L42" s="118"/>
      <c r="M42" s="118"/>
      <c r="N42" s="118"/>
      <c r="O42" s="118"/>
    </row>
    <row r="43" spans="1:15" x14ac:dyDescent="0.25">
      <c r="A43" s="118"/>
      <c r="B43" s="118"/>
      <c r="C43" s="118"/>
      <c r="D43" s="118"/>
      <c r="E43" s="118"/>
      <c r="F43" s="118"/>
      <c r="G43" s="118"/>
      <c r="H43" s="118"/>
      <c r="I43" s="118"/>
      <c r="J43" s="118"/>
      <c r="K43" s="118"/>
      <c r="L43" s="118"/>
      <c r="M43" s="118"/>
      <c r="N43" s="118"/>
      <c r="O43" s="118"/>
    </row>
    <row r="44" spans="1:15" x14ac:dyDescent="0.25">
      <c r="A44" s="118"/>
      <c r="B44" s="118"/>
      <c r="C44" s="118"/>
      <c r="D44" s="118"/>
      <c r="E44" s="118"/>
      <c r="F44" s="118"/>
      <c r="G44" s="118"/>
      <c r="H44" s="118"/>
      <c r="I44" s="118"/>
      <c r="J44" s="118"/>
      <c r="K44" s="118"/>
      <c r="L44" s="118"/>
      <c r="M44" s="118"/>
      <c r="N44" s="118"/>
      <c r="O44" s="118"/>
    </row>
    <row r="45" spans="1:15" x14ac:dyDescent="0.25">
      <c r="A45" s="118"/>
      <c r="B45" s="118"/>
      <c r="C45" s="118"/>
      <c r="D45" s="118"/>
      <c r="E45" s="118"/>
      <c r="F45" s="118"/>
      <c r="G45" s="118"/>
      <c r="H45" s="118"/>
      <c r="I45" s="118"/>
      <c r="J45" s="118"/>
      <c r="K45" s="118"/>
      <c r="L45" s="118"/>
      <c r="M45" s="118"/>
      <c r="N45" s="118"/>
      <c r="O45" s="118"/>
    </row>
    <row r="46" spans="1:15" x14ac:dyDescent="0.25">
      <c r="A46" s="118"/>
      <c r="B46" s="118"/>
      <c r="C46" s="118"/>
      <c r="D46" s="118"/>
      <c r="E46" s="118"/>
      <c r="F46" s="118"/>
      <c r="G46" s="118"/>
      <c r="H46" s="118"/>
      <c r="I46" s="118"/>
      <c r="J46" s="118"/>
      <c r="K46" s="118"/>
      <c r="L46" s="118"/>
      <c r="M46" s="118"/>
      <c r="N46" s="118"/>
      <c r="O46" s="118"/>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4097" r:id="rId3" name="Button 1">
              <controlPr defaultSize="0" print="0" autoFill="0" autoPict="0" macro="[0]!OuvreFormulaire">
                <anchor moveWithCells="1" sizeWithCells="1">
                  <from>
                    <xdr:col>9</xdr:col>
                    <xdr:colOff>9525</xdr:colOff>
                    <xdr:row>7</xdr:row>
                    <xdr:rowOff>66675</xdr:rowOff>
                  </from>
                  <to>
                    <xdr:col>12</xdr:col>
                    <xdr:colOff>142875</xdr:colOff>
                    <xdr:row>11</xdr:row>
                    <xdr:rowOff>95250</xdr:rowOff>
                  </to>
                </anchor>
              </controlPr>
            </control>
          </mc:Choice>
        </mc:AlternateContent>
        <mc:AlternateContent xmlns:mc="http://schemas.openxmlformats.org/markup-compatibility/2006">
          <mc:Choice Requires="x14">
            <control shapeId="4098" r:id="rId4" name="Button 2">
              <controlPr defaultSize="0" print="0" autoFill="0" autoPict="0" macro="[0]!OuvreFormulairerecherche">
                <anchor moveWithCells="1" sizeWithCells="1">
                  <from>
                    <xdr:col>9</xdr:col>
                    <xdr:colOff>47625</xdr:colOff>
                    <xdr:row>23</xdr:row>
                    <xdr:rowOff>152400</xdr:rowOff>
                  </from>
                  <to>
                    <xdr:col>12</xdr:col>
                    <xdr:colOff>304800</xdr:colOff>
                    <xdr:row>27</xdr:row>
                    <xdr:rowOff>161925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22</vt:i4>
      </vt:variant>
    </vt:vector>
  </HeadingPairs>
  <TitlesOfParts>
    <vt:vector size="27" baseType="lpstr">
      <vt:lpstr>form</vt:lpstr>
      <vt:lpstr>items</vt:lpstr>
      <vt:lpstr>Feuil1</vt:lpstr>
      <vt:lpstr>lists</vt:lpstr>
      <vt:lpstr>formulaire ajout - recherche</vt:lpstr>
      <vt:lpstr>_3101_Audio</vt:lpstr>
      <vt:lpstr>_3102_Audio_diverse</vt:lpstr>
      <vt:lpstr>_3103_Video_diverse</vt:lpstr>
      <vt:lpstr>_3104_Audiovisual</vt:lpstr>
      <vt:lpstr>_3105_Video_and_Projection</vt:lpstr>
      <vt:lpstr>_3106_Photo_and_Cinema</vt:lpstr>
      <vt:lpstr>_3107_Room_Management_System</vt:lpstr>
      <vt:lpstr>audiovisual</vt:lpstr>
      <vt:lpstr>listaudio</vt:lpstr>
      <vt:lpstr>listaudiodiverse</vt:lpstr>
      <vt:lpstr>listaudiovisual</vt:lpstr>
      <vt:lpstr>listcategory</vt:lpstr>
      <vt:lpstr>listcolumn1</vt:lpstr>
      <vt:lpstr>listfabricant</vt:lpstr>
      <vt:lpstr>listfamily</vt:lpstr>
      <vt:lpstr>listinventory</vt:lpstr>
      <vt:lpstr>listinventory2</vt:lpstr>
      <vt:lpstr>listotherequipment</vt:lpstr>
      <vt:lpstr>listphotoandcinema</vt:lpstr>
      <vt:lpstr>listvideoandproject</vt:lpstr>
      <vt:lpstr>listvideodiverse</vt:lpstr>
      <vt:lpstr>Other_equipment</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DIONIS MARTI Pascual (SCIC)</dc:creator>
  <cp:lastModifiedBy>Maurice</cp:lastModifiedBy>
  <cp:lastPrinted>2016-04-05T08:09:15Z</cp:lastPrinted>
  <dcterms:created xsi:type="dcterms:W3CDTF">2015-11-11T09:56:02Z</dcterms:created>
  <dcterms:modified xsi:type="dcterms:W3CDTF">2018-03-20T12:04:23Z</dcterms:modified>
</cp:coreProperties>
</file>