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0. Capgemini\01_Projets\2017\COVEA - Test Flux en DRS\Main courante - DRS\"/>
    </mc:Choice>
  </mc:AlternateContent>
  <bookViews>
    <workbookView xWindow="0" yWindow="0" windowWidth="23040" windowHeight="8832" tabRatio="748"/>
  </bookViews>
  <sheets>
    <sheet name="Analyse Stock" sheetId="2" r:id="rId1"/>
    <sheet name="Photos_Stock" sheetId="1" r:id="rId2"/>
  </sheets>
  <definedNames>
    <definedName name="Date_dernière_photo_stock">Photos_Stock!$J$1</definedName>
    <definedName name="Durée_Jour_de_travail_en_minutes">#REF!</definedName>
    <definedName name="_xlnm.Print_Titles" localSheetId="0">'Analyse Stock'!#REF!</definedName>
    <definedName name="Répertoire_fichier_pilotage">#REF!</definedName>
    <definedName name="Répertoire_main_courante">#REF!</definedName>
    <definedName name="Temps_moyen_F1">#REF!</definedName>
    <definedName name="Temps_moyen_F2">#REF!</definedName>
    <definedName name="Temps_moyen_F3">#REF!</definedName>
    <definedName name="Temps_moyen_F4">#REF!</definedName>
    <definedName name="Temps_moyen_F5">#REF!</definedName>
    <definedName name="Temps_moyen_F6">#REF!</definedName>
    <definedName name="Temps_moyen_F7">#REF!</definedName>
  </definedNames>
  <calcPr calcId="152511"/>
  <pivotCaches>
    <pivotCache cacheId="3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J1" i="1" l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mments1.xml><?xml version="1.0" encoding="utf-8"?>
<comments xmlns="http://schemas.openxmlformats.org/spreadsheetml/2006/main">
  <authors>
    <author>Sébastien BURGAUD (sburgaud)</author>
  </authors>
  <commentList>
    <comment ref="D1" authorId="0" shapeId="0">
      <text>
        <r>
          <rPr>
            <b/>
            <sz val="10"/>
            <color indexed="81"/>
            <rFont val="Tahoma"/>
            <family val="2"/>
          </rPr>
          <t>En jours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En jours</t>
        </r>
      </text>
    </comment>
  </commentList>
</comments>
</file>

<file path=xl/sharedStrings.xml><?xml version="1.0" encoding="utf-8"?>
<sst xmlns="http://schemas.openxmlformats.org/spreadsheetml/2006/main" count="210" uniqueCount="15">
  <si>
    <t>Date de photo du stock</t>
  </si>
  <si>
    <t>Réseau</t>
  </si>
  <si>
    <t>Charge de travail</t>
  </si>
  <si>
    <t>Ancienneté demande</t>
  </si>
  <si>
    <t>Semaine Stock</t>
  </si>
  <si>
    <t>Total général</t>
  </si>
  <si>
    <t>Somme de Charge de travail</t>
  </si>
  <si>
    <t>A</t>
  </si>
  <si>
    <t>B</t>
  </si>
  <si>
    <t>Dernière photo</t>
  </si>
  <si>
    <t>VIP A</t>
  </si>
  <si>
    <t>VIP C</t>
  </si>
  <si>
    <t>Date réception demande</t>
  </si>
  <si>
    <t/>
  </si>
  <si>
    <t>Total Réseau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</si>
</sst>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/d/yyyy"/>
    <numFmt numFmtId="177" formatCode="_(* #,##0.00_);_(* \(#,##0.00\);_(* &quot;-&quot;??_);_(@_)"/>
    <numFmt numFmtId="178" formatCode="[=0]&quot;&quot;;0.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8" tint="-0.499984740745262"/>
      <name val="Arial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3499862666707357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</borders>
  <cellStyleXfs count="4">
    <xf numFmtId="0" fontId="0" fillId="0" borderId="0"/>
    <xf numFmtId="0" fontId="4" fillId="0" borderId="0"/>
    <xf numFmtId="9" fontId="4" fillId="0" borderId="0" applyFont="0" applyFill="0" applyBorder="0" applyAlignment="0" applyProtection="0"/>
    <xf numFmtId="177" fontId="4" fillId="0" borderId="0" applyFon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4" fontId="0" fillId="4" borderId="5" xfId="0" applyNumberFormat="1" applyFill="1" applyBorder="1" applyAlignment="1">
      <alignment horizontal="right" vertical="center"/>
    </xf>
    <xf numFmtId="3" fontId="0" fillId="4" borderId="5" xfId="0" applyNumberFormat="1" applyFill="1" applyBorder="1" applyAlignment="1">
      <alignment horizontal="right" vertical="center"/>
    </xf>
    <xf numFmtId="14" fontId="0" fillId="0" borderId="6" xfId="0" applyNumberFormat="1" applyBorder="1" applyAlignment="1">
      <alignment horizontal="center" vertical="center"/>
    </xf>
    <xf numFmtId="4" fontId="0" fillId="4" borderId="8" xfId="0" applyNumberFormat="1" applyFill="1" applyBorder="1" applyAlignment="1">
      <alignment horizontal="right" vertical="center"/>
    </xf>
    <xf numFmtId="3" fontId="0" fillId="4" borderId="8" xfId="0" applyNumberFormat="1" applyFill="1" applyBorder="1" applyAlignment="1">
      <alignment horizontal="right" vertical="center"/>
    </xf>
    <xf numFmtId="3" fontId="0" fillId="4" borderId="9" xfId="0" applyNumberFormat="1" applyFill="1" applyBorder="1" applyAlignment="1">
      <alignment horizontal="right" vertical="center"/>
    </xf>
    <xf numFmtId="164" fontId="0" fillId="0" borderId="7" xfId="0" applyNumberFormat="1" applyBorder="1" applyAlignment="1">
      <alignment horizontal="center" vertical="center"/>
    </xf>
    <xf numFmtId="0" fontId="4" fillId="0" borderId="0" xfId="1"/>
    <xf numFmtId="0" fontId="4" fillId="0" borderId="0" xfId="1" applyBorder="1"/>
    <xf numFmtId="0" fontId="7" fillId="0" borderId="0" xfId="1" applyNumberFormat="1" applyFont="1" applyBorder="1" applyAlignment="1">
      <alignment vertical="center" wrapText="1"/>
    </xf>
    <xf numFmtId="0" fontId="4" fillId="0" borderId="0" xfId="1" applyAlignment="1">
      <alignment vertical="center"/>
    </xf>
    <xf numFmtId="0" fontId="0" fillId="0" borderId="0" xfId="0" applyNumberFormat="1" applyAlignment="1">
      <alignment vertical="center"/>
    </xf>
    <xf numFmtId="0" fontId="0" fillId="0" borderId="10" xfId="0" pivotButton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4" xfId="0" applyNumberFormat="1" applyBorder="1" applyAlignment="1">
      <alignment vertical="center"/>
    </xf>
    <xf numFmtId="0" fontId="0" fillId="0" borderId="15" xfId="0" applyNumberFormat="1" applyBorder="1" applyAlignment="1">
      <alignment vertical="center"/>
    </xf>
    <xf numFmtId="0" fontId="0" fillId="0" borderId="17" xfId="0" applyNumberFormat="1" applyBorder="1" applyAlignment="1">
      <alignment vertical="center"/>
    </xf>
    <xf numFmtId="0" fontId="0" fillId="0" borderId="13" xfId="0" applyNumberFormat="1" applyBorder="1" applyAlignment="1">
      <alignment vertical="center"/>
    </xf>
    <xf numFmtId="0" fontId="1" fillId="5" borderId="13" xfId="0" applyFont="1" applyFill="1" applyBorder="1" applyAlignment="1">
      <alignment horizontal="center" vertical="center"/>
    </xf>
    <xf numFmtId="14" fontId="0" fillId="0" borderId="13" xfId="0" applyNumberFormat="1" applyBorder="1" applyAlignment="1">
      <alignment horizontal="left" vertical="center"/>
    </xf>
    <xf numFmtId="0" fontId="8" fillId="6" borderId="0" xfId="0" applyFont="1" applyFill="1" applyBorder="1" applyAlignment="1">
      <alignment horizontal="center" vertical="center" wrapText="1"/>
    </xf>
    <xf numFmtId="14" fontId="8" fillId="6" borderId="0" xfId="0" applyNumberFormat="1" applyFont="1" applyFill="1" applyBorder="1" applyAlignment="1">
      <alignment horizontal="center" vertical="center"/>
    </xf>
    <xf numFmtId="0" fontId="0" fillId="0" borderId="19" xfId="0" applyNumberFormat="1" applyBorder="1" applyAlignment="1">
      <alignment vertical="center"/>
    </xf>
    <xf numFmtId="3" fontId="0" fillId="0" borderId="16" xfId="0" applyNumberFormat="1" applyBorder="1" applyAlignment="1">
      <alignment vertical="center"/>
    </xf>
    <xf numFmtId="1" fontId="0" fillId="0" borderId="10" xfId="0" applyNumberFormat="1" applyBorder="1" applyAlignment="1">
      <alignment vertical="center"/>
    </xf>
    <xf numFmtId="1" fontId="0" fillId="0" borderId="18" xfId="0" applyNumberFormat="1" applyBorder="1" applyAlignment="1">
      <alignment vertical="center"/>
    </xf>
    <xf numFmtId="178" fontId="0" fillId="0" borderId="10" xfId="0" applyNumberFormat="1" applyBorder="1" applyAlignment="1">
      <alignment vertical="center"/>
    </xf>
    <xf numFmtId="178" fontId="0" fillId="0" borderId="18" xfId="0" applyNumberFormat="1" applyBorder="1" applyAlignment="1">
      <alignment vertical="center"/>
    </xf>
    <xf numFmtId="178" fontId="0" fillId="0" borderId="16" xfId="0" applyNumberFormat="1" applyBorder="1" applyAlignment="1">
      <alignment vertical="center"/>
    </xf>
  </cellXfs>
  <cellStyles count="4">
    <cellStyle name="Milliers 2" xfId="3"/>
    <cellStyle name="Normal" xfId="0" builtinId="0"/>
    <cellStyle name="Normal 2" xfId="1"/>
    <cellStyle name="Pourcentage 2" xfId="2"/>
  </cellStyles>
  <dxfs count="133">
    <dxf>
      <numFmt numFmtId="166" formatCode="[Red][&lt;-5]\-#;\-#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3" tint="0.79998168889431442"/>
        </patternFill>
      </fill>
    </dxf>
    <dxf>
      <font>
        <b/>
      </font>
    </dxf>
    <dxf>
      <alignment horizontal="center" readingOrder="0"/>
    </dxf>
    <dxf>
      <alignment horizontal="center" readingOrder="0"/>
    </dxf>
    <dxf>
      <numFmt numFmtId="178" formatCode="[=0]&quot;&quot;;0.0"/>
    </dxf>
    <dxf>
      <numFmt numFmtId="1" formatCode="0"/>
    </dxf>
    <dxf>
      <numFmt numFmtId="166" formatCode="[Red][&lt;-5]\-#;\-#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3" tint="0.79998168889431442"/>
        </patternFill>
      </fill>
    </dxf>
    <dxf>
      <font>
        <b/>
      </font>
    </dxf>
    <dxf>
      <alignment horizontal="center" readingOrder="0"/>
    </dxf>
    <dxf>
      <alignment horizontal="center" readingOrder="0"/>
    </dxf>
    <dxf>
      <numFmt numFmtId="178" formatCode="[=0]&quot;&quot;;0.0"/>
    </dxf>
    <dxf>
      <numFmt numFmtId="1" formatCode="0"/>
    </dxf>
    <dxf>
      <numFmt numFmtId="166" formatCode="[Red][&lt;-5]\-#;\-#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3" tint="0.79998168889431442"/>
        </patternFill>
      </fill>
    </dxf>
    <dxf>
      <font>
        <b/>
      </font>
    </dxf>
    <dxf>
      <alignment horizontal="center" readingOrder="0"/>
    </dxf>
    <dxf>
      <alignment horizontal="center" readingOrder="0"/>
    </dxf>
    <dxf>
      <numFmt numFmtId="178" formatCode="[=0]&quot;&quot;;0.0"/>
    </dxf>
    <dxf>
      <numFmt numFmtId="1" formatCode="0"/>
    </dxf>
    <dxf>
      <numFmt numFmtId="3" formatCode="#,##0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6" formatCode="[Red][&lt;-5]\-#;\-#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3" tint="0.79998168889431442"/>
        </patternFill>
      </fill>
    </dxf>
    <dxf>
      <font>
        <b/>
      </font>
    </dxf>
    <dxf>
      <alignment horizontal="center" readingOrder="0"/>
    </dxf>
    <dxf>
      <alignment horizontal="center" readingOrder="0"/>
    </dxf>
    <dxf>
      <numFmt numFmtId="178" formatCode="[=0]&quot;&quot;;0.0"/>
    </dxf>
    <dxf>
      <numFmt numFmtId="1" formatCode="0"/>
    </dxf>
    <dxf>
      <numFmt numFmtId="166" formatCode="[Red][&lt;-5]\-#;\-#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3" tint="0.79998168889431442"/>
        </patternFill>
      </fill>
    </dxf>
    <dxf>
      <font>
        <b/>
      </font>
    </dxf>
    <dxf>
      <alignment horizontal="center" readingOrder="0"/>
    </dxf>
    <dxf>
      <alignment horizontal="center" readingOrder="0"/>
    </dxf>
    <dxf>
      <numFmt numFmtId="178" formatCode="[=0]&quot;&quot;;0.0"/>
    </dxf>
    <dxf>
      <numFmt numFmtId="1" formatCode="0"/>
    </dxf>
    <dxf>
      <numFmt numFmtId="166" formatCode="[Red][&lt;-5]\-#;\-#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3" tint="0.79998168889431442"/>
        </patternFill>
      </fill>
    </dxf>
    <dxf>
      <font>
        <b/>
      </font>
    </dxf>
    <dxf>
      <alignment horizontal="center" readingOrder="0"/>
    </dxf>
    <dxf>
      <alignment horizontal="center" readingOrder="0"/>
    </dxf>
    <dxf>
      <numFmt numFmtId="178" formatCode="[=0]&quot;&quot;;0.0"/>
    </dxf>
    <dxf>
      <numFmt numFmtId="1" formatCode="0"/>
    </dxf>
    <dxf>
      <numFmt numFmtId="3" formatCode="#,##0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numFmt numFmtId="4" formatCode="#,##0.00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hair">
          <color auto="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fill>
        <patternFill patternType="solid">
          <bgColor theme="3" tint="0.79998168889431442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ont>
        <b/>
      </font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166" formatCode="[Red][&lt;-5]\-#;\-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pivotSource>
    <c:name>[TCD et Graphique TCD.xlsx]Analyse Stock!Tableau croisé dynamique2</c:name>
    <c:fmtId val="1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chemeClr val="accent5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chemeClr val="accent5">
                    <a:lumMod val="75000"/>
                  </a:schemeClr>
                </a:solidFill>
              </a:rPr>
              <a:t>Charge de travail en stock</a:t>
            </a:r>
          </a:p>
          <a:p>
            <a:pPr>
              <a:defRPr sz="2000" b="1" i="0" u="none" strike="noStrike" kern="1200" spc="0" baseline="0">
                <a:solidFill>
                  <a:schemeClr val="accent5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>
                <a:solidFill>
                  <a:schemeClr val="accent5">
                    <a:lumMod val="75000"/>
                  </a:schemeClr>
                </a:solidFill>
              </a:rPr>
              <a:t>Répartition par Réseau et Ancienneté des demandes</a:t>
            </a:r>
          </a:p>
        </c:rich>
      </c:tx>
      <c:layout>
        <c:manualLayout>
          <c:xMode val="edge"/>
          <c:yMode val="edge"/>
          <c:x val="0.30055417295861919"/>
          <c:y val="3.3211276403580729E-2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tx2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5"/>
          </a:solidFill>
          <a:ln>
            <a:noFill/>
          </a:ln>
          <a:effectLst/>
        </c:spPr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3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tx2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5"/>
          </a:solidFill>
          <a:ln w="19050">
            <a:noFill/>
          </a:ln>
          <a:effectLst/>
        </c:spPr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19050">
            <a:noFill/>
          </a:ln>
        </c:spPr>
        <c:marker>
          <c:symbol val="circle"/>
          <c:size val="8"/>
          <c:spPr>
            <a:noFill/>
            <a:ln>
              <a:noFill/>
            </a:ln>
          </c:spPr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sz="1600" b="1">
                  <a:solidFill>
                    <a:schemeClr val="tx2"/>
                  </a:solidFill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  <c:dLbl>
          <c:idx val="0"/>
          <c:numFmt formatCode="[=0]&quot;&quot;;0.0" sourceLinked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tx2">
              <a:lumMod val="75000"/>
            </a:schemeClr>
          </a:solidFill>
        </c:spPr>
        <c:marker>
          <c:symbol val="none"/>
        </c:marker>
      </c:pivotFmt>
      <c:pivotFmt>
        <c:idx val="40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2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3"/>
        <c:spPr>
          <a:ln>
            <a:noFill/>
          </a:ln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sz="1200" b="1">
                  <a:solidFill>
                    <a:srgbClr val="C00000"/>
                  </a:solidFill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4"/>
        <c:marker>
          <c:symbol val="none"/>
        </c:marker>
        <c:dLbl>
          <c:idx val="0"/>
          <c:layout/>
          <c:numFmt formatCode="[=0]&quot;&quot;;0.0" sourceLinked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5"/>
        <c:marker>
          <c:symbol val="none"/>
        </c:marker>
        <c:dLbl>
          <c:idx val="0"/>
          <c:layout/>
          <c:numFmt formatCode="[=0]&quot;&quot;;0.0" sourceLinked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6"/>
        <c:marker>
          <c:symbol val="none"/>
        </c:marker>
        <c:dLbl>
          <c:idx val="0"/>
          <c:layout/>
          <c:numFmt formatCode="[=0]&quot;&quot;;0.0" sourceLinked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7"/>
        <c:marker>
          <c:symbol val="none"/>
        </c:marker>
        <c:dLbl>
          <c:idx val="0"/>
          <c:layout/>
          <c:numFmt formatCode="[=0]&quot;&quot;;0.0" sourceLinked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ysClr val="windowText" lastClr="000000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5.5270050768677567E-2"/>
          <c:y val="0.21452367583754445"/>
          <c:w val="0.81563446757832225"/>
          <c:h val="0.60109590970326676"/>
        </c:manualLayout>
      </c:layout>
      <c:barChart>
        <c:barDir val="col"/>
        <c:grouping val="stacked"/>
        <c:varyColors val="0"/>
        <c:ser>
          <c:idx val="1"/>
          <c:order val="1"/>
          <c:tx>
            <c:strRef>
              <c:f>'Analyse Stock'!$D$7:$D$8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dLbls>
            <c:numFmt formatCode="[=0]&quot;&quot;;0.0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'Analyse Stock'!$B$9:$B$22</c:f>
              <c:strCache>
                <c:ptCount val="13"/>
                <c:pt idx="0">
                  <c:v>-23</c:v>
                </c:pt>
                <c:pt idx="1">
                  <c:v>-17</c:v>
                </c:pt>
                <c:pt idx="2">
                  <c:v>-15</c:v>
                </c:pt>
                <c:pt idx="3">
                  <c:v>-11</c:v>
                </c:pt>
                <c:pt idx="4">
                  <c:v>-10</c:v>
                </c:pt>
                <c:pt idx="5">
                  <c:v>-9</c:v>
                </c:pt>
                <c:pt idx="6">
                  <c:v>-8</c:v>
                </c:pt>
                <c:pt idx="7">
                  <c:v>-7</c:v>
                </c:pt>
                <c:pt idx="8">
                  <c:v>-6</c:v>
                </c:pt>
                <c:pt idx="9">
                  <c:v>-4</c:v>
                </c:pt>
                <c:pt idx="10">
                  <c:v>-3</c:v>
                </c:pt>
                <c:pt idx="11">
                  <c:v>-2</c:v>
                </c:pt>
                <c:pt idx="12">
                  <c:v>-1</c:v>
                </c:pt>
              </c:strCache>
            </c:strRef>
          </c:cat>
          <c:val>
            <c:numRef>
              <c:f>'Analyse Stock'!$D$9:$D$22</c:f>
              <c:numCache>
                <c:formatCode>General</c:formatCode>
                <c:ptCount val="13"/>
                <c:pt idx="4">
                  <c:v>4.7619047619047616E-2</c:v>
                </c:pt>
                <c:pt idx="5">
                  <c:v>4.7619047619047616E-2</c:v>
                </c:pt>
                <c:pt idx="6">
                  <c:v>5.9523809523809521E-2</c:v>
                </c:pt>
                <c:pt idx="7">
                  <c:v>0.27380952380952378</c:v>
                </c:pt>
                <c:pt idx="8">
                  <c:v>5.9523809523809521E-2</c:v>
                </c:pt>
                <c:pt idx="9">
                  <c:v>0.17857142857142855</c:v>
                </c:pt>
                <c:pt idx="10">
                  <c:v>0</c:v>
                </c:pt>
                <c:pt idx="11">
                  <c:v>0.10714285714285714</c:v>
                </c:pt>
                <c:pt idx="12">
                  <c:v>5.9523809523809521E-2</c:v>
                </c:pt>
              </c:numCache>
            </c:numRef>
          </c:val>
        </c:ser>
        <c:ser>
          <c:idx val="2"/>
          <c:order val="2"/>
          <c:tx>
            <c:strRef>
              <c:f>'Analyse Stock'!$E$7:$E$8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dLbls>
            <c:numFmt formatCode="[=0]&quot;&quot;;0.0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'Analyse Stock'!$B$9:$B$22</c:f>
              <c:strCache>
                <c:ptCount val="13"/>
                <c:pt idx="0">
                  <c:v>-23</c:v>
                </c:pt>
                <c:pt idx="1">
                  <c:v>-17</c:v>
                </c:pt>
                <c:pt idx="2">
                  <c:v>-15</c:v>
                </c:pt>
                <c:pt idx="3">
                  <c:v>-11</c:v>
                </c:pt>
                <c:pt idx="4">
                  <c:v>-10</c:v>
                </c:pt>
                <c:pt idx="5">
                  <c:v>-9</c:v>
                </c:pt>
                <c:pt idx="6">
                  <c:v>-8</c:v>
                </c:pt>
                <c:pt idx="7">
                  <c:v>-7</c:v>
                </c:pt>
                <c:pt idx="8">
                  <c:v>-6</c:v>
                </c:pt>
                <c:pt idx="9">
                  <c:v>-4</c:v>
                </c:pt>
                <c:pt idx="10">
                  <c:v>-3</c:v>
                </c:pt>
                <c:pt idx="11">
                  <c:v>-2</c:v>
                </c:pt>
                <c:pt idx="12">
                  <c:v>-1</c:v>
                </c:pt>
              </c:strCache>
            </c:strRef>
          </c:cat>
          <c:val>
            <c:numRef>
              <c:f>'Analyse Stock'!$E$9:$E$22</c:f>
              <c:numCache>
                <c:formatCode>General</c:formatCode>
                <c:ptCount val="13"/>
                <c:pt idx="4">
                  <c:v>4.7619047619047616E-2</c:v>
                </c:pt>
                <c:pt idx="5">
                  <c:v>3.5714285714285712E-2</c:v>
                </c:pt>
                <c:pt idx="6">
                  <c:v>0.29761904761904762</c:v>
                </c:pt>
                <c:pt idx="7">
                  <c:v>0.53571428571428581</c:v>
                </c:pt>
                <c:pt idx="9">
                  <c:v>0.42857142857142855</c:v>
                </c:pt>
                <c:pt idx="10">
                  <c:v>0.35714285714285715</c:v>
                </c:pt>
                <c:pt idx="11">
                  <c:v>0.33333333333333331</c:v>
                </c:pt>
              </c:numCache>
            </c:numRef>
          </c:val>
        </c:ser>
        <c:ser>
          <c:idx val="3"/>
          <c:order val="3"/>
          <c:tx>
            <c:strRef>
              <c:f>'Analyse Stock'!$F$7:$F$8</c:f>
              <c:strCache>
                <c:ptCount val="1"/>
                <c:pt idx="0">
                  <c:v>VIP A</c:v>
                </c:pt>
              </c:strCache>
            </c:strRef>
          </c:tx>
          <c:invertIfNegative val="0"/>
          <c:dLbls>
            <c:numFmt formatCode="[=0]&quot;&quot;;0.0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'Analyse Stock'!$B$9:$B$22</c:f>
              <c:strCache>
                <c:ptCount val="13"/>
                <c:pt idx="0">
                  <c:v>-23</c:v>
                </c:pt>
                <c:pt idx="1">
                  <c:v>-17</c:v>
                </c:pt>
                <c:pt idx="2">
                  <c:v>-15</c:v>
                </c:pt>
                <c:pt idx="3">
                  <c:v>-11</c:v>
                </c:pt>
                <c:pt idx="4">
                  <c:v>-10</c:v>
                </c:pt>
                <c:pt idx="5">
                  <c:v>-9</c:v>
                </c:pt>
                <c:pt idx="6">
                  <c:v>-8</c:v>
                </c:pt>
                <c:pt idx="7">
                  <c:v>-7</c:v>
                </c:pt>
                <c:pt idx="8">
                  <c:v>-6</c:v>
                </c:pt>
                <c:pt idx="9">
                  <c:v>-4</c:v>
                </c:pt>
                <c:pt idx="10">
                  <c:v>-3</c:v>
                </c:pt>
                <c:pt idx="11">
                  <c:v>-2</c:v>
                </c:pt>
                <c:pt idx="12">
                  <c:v>-1</c:v>
                </c:pt>
              </c:strCache>
            </c:strRef>
          </c:cat>
          <c:val>
            <c:numRef>
              <c:f>'Analyse Stock'!$F$9:$F$22</c:f>
              <c:numCache>
                <c:formatCode>General</c:formatCode>
                <c:ptCount val="13"/>
                <c:pt idx="6">
                  <c:v>4.7619047619047616E-2</c:v>
                </c:pt>
              </c:numCache>
            </c:numRef>
          </c:val>
        </c:ser>
        <c:ser>
          <c:idx val="4"/>
          <c:order val="4"/>
          <c:tx>
            <c:strRef>
              <c:f>'Analyse Stock'!$G$7:$G$8</c:f>
              <c:strCache>
                <c:ptCount val="1"/>
                <c:pt idx="0">
                  <c:v>VIP C</c:v>
                </c:pt>
              </c:strCache>
            </c:strRef>
          </c:tx>
          <c:invertIfNegative val="0"/>
          <c:dLbls>
            <c:numFmt formatCode="[=0]&quot;&quot;;0.0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'Analyse Stock'!$B$9:$B$22</c:f>
              <c:strCache>
                <c:ptCount val="13"/>
                <c:pt idx="0">
                  <c:v>-23</c:v>
                </c:pt>
                <c:pt idx="1">
                  <c:v>-17</c:v>
                </c:pt>
                <c:pt idx="2">
                  <c:v>-15</c:v>
                </c:pt>
                <c:pt idx="3">
                  <c:v>-11</c:v>
                </c:pt>
                <c:pt idx="4">
                  <c:v>-10</c:v>
                </c:pt>
                <c:pt idx="5">
                  <c:v>-9</c:v>
                </c:pt>
                <c:pt idx="6">
                  <c:v>-8</c:v>
                </c:pt>
                <c:pt idx="7">
                  <c:v>-7</c:v>
                </c:pt>
                <c:pt idx="8">
                  <c:v>-6</c:v>
                </c:pt>
                <c:pt idx="9">
                  <c:v>-4</c:v>
                </c:pt>
                <c:pt idx="10">
                  <c:v>-3</c:v>
                </c:pt>
                <c:pt idx="11">
                  <c:v>-2</c:v>
                </c:pt>
                <c:pt idx="12">
                  <c:v>-1</c:v>
                </c:pt>
              </c:strCache>
            </c:strRef>
          </c:cat>
          <c:val>
            <c:numRef>
              <c:f>'Analyse Stock'!$G$9:$G$22</c:f>
              <c:numCache>
                <c:formatCode>General</c:formatCode>
                <c:ptCount val="13"/>
                <c:pt idx="7">
                  <c:v>5.9523809523809521E-2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39495704"/>
        <c:axId val="439495312"/>
      </c:barChart>
      <c:lineChart>
        <c:grouping val="standard"/>
        <c:varyColors val="0"/>
        <c:ser>
          <c:idx val="0"/>
          <c:order val="0"/>
          <c:tx>
            <c:strRef>
              <c:f>'Analyse Stock'!$C$7:$C$8</c:f>
              <c:strCache>
                <c:ptCount val="1"/>
                <c:pt idx="0">
                  <c:v>Total Réseau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1">
                    <a:solidFill>
                      <a:srgbClr val="C0000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'Analyse Stock'!$B$9:$B$22</c:f>
              <c:strCache>
                <c:ptCount val="13"/>
                <c:pt idx="0">
                  <c:v>-23</c:v>
                </c:pt>
                <c:pt idx="1">
                  <c:v>-17</c:v>
                </c:pt>
                <c:pt idx="2">
                  <c:v>-15</c:v>
                </c:pt>
                <c:pt idx="3">
                  <c:v>-11</c:v>
                </c:pt>
                <c:pt idx="4">
                  <c:v>-10</c:v>
                </c:pt>
                <c:pt idx="5">
                  <c:v>-9</c:v>
                </c:pt>
                <c:pt idx="6">
                  <c:v>-8</c:v>
                </c:pt>
                <c:pt idx="7">
                  <c:v>-7</c:v>
                </c:pt>
                <c:pt idx="8">
                  <c:v>-6</c:v>
                </c:pt>
                <c:pt idx="9">
                  <c:v>-4</c:v>
                </c:pt>
                <c:pt idx="10">
                  <c:v>-3</c:v>
                </c:pt>
                <c:pt idx="11">
                  <c:v>-2</c:v>
                </c:pt>
                <c:pt idx="12">
                  <c:v>-1</c:v>
                </c:pt>
              </c:strCache>
            </c:strRef>
          </c:cat>
          <c:val>
            <c:numRef>
              <c:f>'Analyse Stock'!$C$9:$C$22</c:f>
              <c:numCache>
                <c:formatCode>[=0]"";0.0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9.5238095238095233E-2</c:v>
                </c:pt>
                <c:pt idx="5">
                  <c:v>8.3333333333333329E-2</c:v>
                </c:pt>
                <c:pt idx="6">
                  <c:v>0.40476190476190477</c:v>
                </c:pt>
                <c:pt idx="7">
                  <c:v>0.86904761904761907</c:v>
                </c:pt>
                <c:pt idx="8">
                  <c:v>5.9523809523809521E-2</c:v>
                </c:pt>
                <c:pt idx="9">
                  <c:v>0.6071428571428571</c:v>
                </c:pt>
                <c:pt idx="10">
                  <c:v>0.35714285714285715</c:v>
                </c:pt>
                <c:pt idx="11">
                  <c:v>0.44047619047619047</c:v>
                </c:pt>
                <c:pt idx="12">
                  <c:v>5.9523809523809521E-2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9495704"/>
        <c:axId val="439495312"/>
      </c:lineChart>
      <c:catAx>
        <c:axId val="43949570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Ancienneté</a:t>
                </a:r>
                <a:r>
                  <a:rPr lang="fr-FR" sz="1400" b="1" baseline="0"/>
                  <a:t> des demandes en jours calendaires</a:t>
                </a:r>
                <a:endParaRPr lang="fr-FR" sz="1400" b="1"/>
              </a:p>
            </c:rich>
          </c:tx>
          <c:layout>
            <c:manualLayout>
              <c:xMode val="edge"/>
              <c:yMode val="edge"/>
              <c:x val="0.37542536229912565"/>
              <c:y val="0.89775386510088928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;[Red][&lt;-5]\-#;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495312"/>
        <c:crosses val="autoZero"/>
        <c:auto val="1"/>
        <c:lblAlgn val="ctr"/>
        <c:lblOffset val="100"/>
        <c:noMultiLvlLbl val="0"/>
      </c:catAx>
      <c:valAx>
        <c:axId val="439495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90000"/>
                </a:schemeClr>
              </a:solidFill>
              <a:prstDash val="sysDash"/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Charge de travail en jours</a:t>
                </a:r>
              </a:p>
            </c:rich>
          </c:tx>
          <c:layout>
            <c:manualLayout>
              <c:xMode val="edge"/>
              <c:yMode val="edge"/>
              <c:x val="5.3922276663042751E-3"/>
              <c:y val="0.30814083032157408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495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25</xdr:row>
      <xdr:rowOff>153356</xdr:rowOff>
    </xdr:from>
    <xdr:to>
      <xdr:col>22</xdr:col>
      <xdr:colOff>419788</xdr:colOff>
      <xdr:row>54</xdr:row>
      <xdr:rowOff>78504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BURGAUD (sburgaud)" refreshedDate="42832.533636574073" missingItemsLimit="0" createdVersion="5" refreshedVersion="5" minRefreshableVersion="3" recordCount="193">
  <cacheSource type="worksheet">
    <worksheetSource ref="A1:F1048576" sheet="Photos_Stock"/>
  </cacheSource>
  <cacheFields count="6">
    <cacheField name="Date de photo du stock" numFmtId="0">
      <sharedItems containsNonDate="0" containsDate="1" containsString="0" containsBlank="1" minDate="2017-03-30T00:00:00" maxDate="2017-04-07T00:00:00" count="3">
        <d v="2017-03-30T00:00:00"/>
        <d v="2017-04-06T00:00:00"/>
        <m/>
      </sharedItems>
    </cacheField>
    <cacheField name="Réseau" numFmtId="0">
      <sharedItems containsBlank="1" count="6">
        <s v="B"/>
        <s v="A"/>
        <s v="VIP A"/>
        <s v="VIP C"/>
        <m/>
        <s v="Formule1" f="1"/>
      </sharedItems>
    </cacheField>
    <cacheField name="Date réception demande" numFmtId="0">
      <sharedItems containsNonDate="0" containsDate="1" containsString="0" containsBlank="1" minDate="2017-03-15T00:00:00" maxDate="2017-04-07T00:00:00"/>
    </cacheField>
    <cacheField name="Charge de travail" numFmtId="0">
      <sharedItems containsBlank="1" containsMixedTypes="1" containsNumber="1" minValue="0" maxValue="5.9523809523809521E-2"/>
    </cacheField>
    <cacheField name="Ancienneté demande" numFmtId="0">
      <sharedItems containsBlank="1" containsMixedTypes="1" containsNumber="1" containsInteger="1" minValue="-23" maxValue="-1" count="15">
        <n v="-10"/>
        <n v="-8"/>
        <n v="-9"/>
        <n v="-4"/>
        <n v="-3"/>
        <n v="-2"/>
        <n v="-7"/>
        <n v="-15"/>
        <n v="-11"/>
        <n v="-23"/>
        <n v="-6"/>
        <n v="-1"/>
        <n v="-17"/>
        <s v=""/>
        <m/>
      </sharedItems>
    </cacheField>
    <cacheField name="Semaine Stock" numFmtId="0">
      <sharedItems containsString="0" containsBlank="1" containsNumber="1" containsInteger="1" minValue="13" maxValue="14"/>
    </cacheField>
  </cacheFields>
  <calculatedItems count="1">
    <calculatedItem formula="VALUE(Réseau[A]+Réseau[B]+Réseau['VIP A']+Réseau['VIP C'])">
      <pivotArea cacheIndex="1" outline="0" fieldPosition="0">
        <references count="1">
          <reference field="1" count="1">
            <x v="5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3">
  <r>
    <x v="0"/>
    <x v="0"/>
    <d v="2017-03-28T00:00:00"/>
    <n v="3.5714285714285712E-2"/>
    <x v="0"/>
    <n v="13"/>
  </r>
  <r>
    <x v="0"/>
    <x v="0"/>
    <d v="2017-03-28T00:00:00"/>
    <n v="5.9523809523809521E-2"/>
    <x v="0"/>
    <n v="13"/>
  </r>
  <r>
    <x v="0"/>
    <x v="0"/>
    <d v="2017-03-28T00:00:00"/>
    <n v="2.3809523809523808E-2"/>
    <x v="0"/>
    <n v="13"/>
  </r>
  <r>
    <x v="0"/>
    <x v="1"/>
    <d v="2017-03-30T00:00:00"/>
    <n v="5.9523809523809521E-2"/>
    <x v="1"/>
    <n v="13"/>
  </r>
  <r>
    <x v="0"/>
    <x v="1"/>
    <d v="2017-03-29T00:00:00"/>
    <n v="4.7619047619047616E-2"/>
    <x v="2"/>
    <n v="13"/>
  </r>
  <r>
    <x v="0"/>
    <x v="1"/>
    <d v="2017-03-29T00:00:00"/>
    <n v="5.9523809523809521E-2"/>
    <x v="2"/>
    <n v="13"/>
  </r>
  <r>
    <x v="0"/>
    <x v="0"/>
    <d v="2017-03-29T00:00:00"/>
    <n v="5.9523809523809521E-2"/>
    <x v="2"/>
    <n v="13"/>
  </r>
  <r>
    <x v="0"/>
    <x v="1"/>
    <d v="2017-03-29T00:00:00"/>
    <n v="4.7619047619047616E-2"/>
    <x v="2"/>
    <n v="13"/>
  </r>
  <r>
    <x v="1"/>
    <x v="0"/>
    <d v="2017-04-03T00:00:00"/>
    <n v="0"/>
    <x v="3"/>
    <n v="14"/>
  </r>
  <r>
    <x v="1"/>
    <x v="1"/>
    <d v="2017-03-30T00:00:00"/>
    <n v="4.7619047619047616E-2"/>
    <x v="1"/>
    <n v="14"/>
  </r>
  <r>
    <x v="1"/>
    <x v="1"/>
    <d v="2017-04-03T00:00:00"/>
    <n v="4.7619047619047616E-2"/>
    <x v="3"/>
    <n v="14"/>
  </r>
  <r>
    <x v="1"/>
    <x v="1"/>
    <d v="2017-04-03T00:00:00"/>
    <n v="5.9523809523809521E-2"/>
    <x v="3"/>
    <n v="14"/>
  </r>
  <r>
    <x v="1"/>
    <x v="1"/>
    <d v="2017-04-03T00:00:00"/>
    <n v="5.9523809523809521E-2"/>
    <x v="3"/>
    <n v="14"/>
  </r>
  <r>
    <x v="1"/>
    <x v="1"/>
    <d v="2017-04-03T00:00:00"/>
    <n v="4.7619047619047616E-2"/>
    <x v="3"/>
    <n v="14"/>
  </r>
  <r>
    <x v="1"/>
    <x v="1"/>
    <d v="2017-04-03T00:00:00"/>
    <n v="5.9523809523809521E-2"/>
    <x v="3"/>
    <n v="14"/>
  </r>
  <r>
    <x v="1"/>
    <x v="1"/>
    <d v="2017-04-04T00:00:00"/>
    <n v="4.7619047619047616E-2"/>
    <x v="4"/>
    <n v="14"/>
  </r>
  <r>
    <x v="1"/>
    <x v="1"/>
    <d v="2017-04-05T00:00:00"/>
    <n v="4.7619047619047616E-2"/>
    <x v="5"/>
    <n v="14"/>
  </r>
  <r>
    <x v="0"/>
    <x v="2"/>
    <d v="2017-03-30T00:00:00"/>
    <n v="4.7619047619047616E-2"/>
    <x v="1"/>
    <n v="13"/>
  </r>
  <r>
    <x v="0"/>
    <x v="1"/>
    <d v="2017-03-28T00:00:00"/>
    <n v="5.9523809523809521E-2"/>
    <x v="0"/>
    <n v="13"/>
  </r>
  <r>
    <x v="0"/>
    <x v="1"/>
    <d v="2017-03-28T00:00:00"/>
    <n v="4.7619047619047616E-2"/>
    <x v="0"/>
    <n v="13"/>
  </r>
  <r>
    <x v="0"/>
    <x v="3"/>
    <d v="2017-03-28T00:00:00"/>
    <n v="5.9523809523809521E-2"/>
    <x v="0"/>
    <n v="13"/>
  </r>
  <r>
    <x v="1"/>
    <x v="1"/>
    <d v="2017-03-31T00:00:00"/>
    <n v="4.7619047619047616E-2"/>
    <x v="6"/>
    <n v="14"/>
  </r>
  <r>
    <x v="1"/>
    <x v="1"/>
    <d v="2017-03-31T00:00:00"/>
    <n v="4.7619047619047616E-2"/>
    <x v="6"/>
    <n v="14"/>
  </r>
  <r>
    <x v="1"/>
    <x v="1"/>
    <d v="2017-03-31T00:00:00"/>
    <n v="5.9523809523809521E-2"/>
    <x v="6"/>
    <n v="14"/>
  </r>
  <r>
    <x v="1"/>
    <x v="1"/>
    <d v="2017-03-31T00:00:00"/>
    <n v="5.9523809523809521E-2"/>
    <x v="6"/>
    <n v="14"/>
  </r>
  <r>
    <x v="1"/>
    <x v="1"/>
    <d v="2017-03-31T00:00:00"/>
    <n v="5.9523809523809521E-2"/>
    <x v="6"/>
    <n v="14"/>
  </r>
  <r>
    <x v="1"/>
    <x v="2"/>
    <d v="2017-03-30T00:00:00"/>
    <n v="4.7619047619047616E-2"/>
    <x v="1"/>
    <n v="14"/>
  </r>
  <r>
    <x v="1"/>
    <x v="0"/>
    <d v="2017-03-31T00:00:00"/>
    <n v="2.3809523809523808E-2"/>
    <x v="6"/>
    <n v="14"/>
  </r>
  <r>
    <x v="1"/>
    <x v="0"/>
    <d v="2017-04-03T00:00:00"/>
    <n v="5.9523809523809521E-2"/>
    <x v="3"/>
    <n v="14"/>
  </r>
  <r>
    <x v="1"/>
    <x v="3"/>
    <d v="2017-03-31T00:00:00"/>
    <n v="5.9523809523809521E-2"/>
    <x v="6"/>
    <n v="14"/>
  </r>
  <r>
    <x v="1"/>
    <x v="0"/>
    <d v="2017-03-31T00:00:00"/>
    <n v="4.7619047619047616E-2"/>
    <x v="6"/>
    <n v="14"/>
  </r>
  <r>
    <x v="0"/>
    <x v="1"/>
    <d v="2017-03-23T00:00:00"/>
    <n v="5.9523809523809521E-2"/>
    <x v="7"/>
    <n v="13"/>
  </r>
  <r>
    <x v="0"/>
    <x v="1"/>
    <d v="2017-03-27T00:00:00"/>
    <n v="5.9523809523809521E-2"/>
    <x v="8"/>
    <n v="13"/>
  </r>
  <r>
    <x v="0"/>
    <x v="1"/>
    <d v="2017-03-28T00:00:00"/>
    <n v="4.7619047619047616E-2"/>
    <x v="0"/>
    <n v="13"/>
  </r>
  <r>
    <x v="0"/>
    <x v="1"/>
    <d v="2017-03-28T00:00:00"/>
    <n v="5.9523809523809521E-2"/>
    <x v="0"/>
    <n v="13"/>
  </r>
  <r>
    <x v="0"/>
    <x v="1"/>
    <d v="2017-03-28T00:00:00"/>
    <n v="5.9523809523809521E-2"/>
    <x v="0"/>
    <n v="13"/>
  </r>
  <r>
    <x v="0"/>
    <x v="1"/>
    <d v="2017-03-28T00:00:00"/>
    <n v="5.9523809523809521E-2"/>
    <x v="0"/>
    <n v="13"/>
  </r>
  <r>
    <x v="0"/>
    <x v="1"/>
    <d v="2017-03-30T00:00:00"/>
    <n v="5.9523809523809521E-2"/>
    <x v="1"/>
    <n v="13"/>
  </r>
  <r>
    <x v="0"/>
    <x v="0"/>
    <d v="2017-03-15T00:00:00"/>
    <n v="5.9523809523809521E-2"/>
    <x v="9"/>
    <n v="13"/>
  </r>
  <r>
    <x v="0"/>
    <x v="0"/>
    <d v="2017-03-29T00:00:00"/>
    <n v="4.7619047619047616E-2"/>
    <x v="2"/>
    <n v="13"/>
  </r>
  <r>
    <x v="0"/>
    <x v="0"/>
    <d v="2017-03-30T00:00:00"/>
    <n v="5.9523809523809521E-2"/>
    <x v="1"/>
    <n v="13"/>
  </r>
  <r>
    <x v="1"/>
    <x v="1"/>
    <d v="2017-03-30T00:00:00"/>
    <n v="4.7619047619047616E-2"/>
    <x v="1"/>
    <n v="14"/>
  </r>
  <r>
    <x v="1"/>
    <x v="1"/>
    <d v="2017-03-31T00:00:00"/>
    <n v="4.7619047619047616E-2"/>
    <x v="6"/>
    <n v="14"/>
  </r>
  <r>
    <x v="1"/>
    <x v="1"/>
    <d v="2017-03-31T00:00:00"/>
    <n v="5.9523809523809521E-2"/>
    <x v="6"/>
    <n v="14"/>
  </r>
  <r>
    <x v="1"/>
    <x v="1"/>
    <d v="2017-03-31T00:00:00"/>
    <n v="4.7619047619047616E-2"/>
    <x v="6"/>
    <n v="14"/>
  </r>
  <r>
    <x v="1"/>
    <x v="1"/>
    <d v="2017-03-31T00:00:00"/>
    <n v="5.9523809523809521E-2"/>
    <x v="6"/>
    <n v="14"/>
  </r>
  <r>
    <x v="1"/>
    <x v="1"/>
    <d v="2017-03-30T00:00:00"/>
    <n v="4.7619047619047616E-2"/>
    <x v="1"/>
    <n v="14"/>
  </r>
  <r>
    <x v="1"/>
    <x v="1"/>
    <d v="2017-03-30T00:00:00"/>
    <n v="4.7619047619047616E-2"/>
    <x v="1"/>
    <n v="14"/>
  </r>
  <r>
    <x v="1"/>
    <x v="1"/>
    <d v="2017-04-03T00:00:00"/>
    <n v="4.7619047619047616E-2"/>
    <x v="3"/>
    <n v="14"/>
  </r>
  <r>
    <x v="1"/>
    <x v="1"/>
    <d v="2017-04-03T00:00:00"/>
    <n v="5.9523809523809521E-2"/>
    <x v="3"/>
    <n v="14"/>
  </r>
  <r>
    <x v="1"/>
    <x v="1"/>
    <d v="2017-04-04T00:00:00"/>
    <n v="4.7619047619047616E-2"/>
    <x v="4"/>
    <n v="14"/>
  </r>
  <r>
    <x v="1"/>
    <x v="1"/>
    <d v="2017-04-04T00:00:00"/>
    <n v="4.7619047619047616E-2"/>
    <x v="4"/>
    <n v="14"/>
  </r>
  <r>
    <x v="1"/>
    <x v="1"/>
    <d v="2017-04-04T00:00:00"/>
    <n v="5.9523809523809521E-2"/>
    <x v="4"/>
    <n v="14"/>
  </r>
  <r>
    <x v="1"/>
    <x v="1"/>
    <d v="2017-04-04T00:00:00"/>
    <n v="4.7619047619047616E-2"/>
    <x v="4"/>
    <n v="14"/>
  </r>
  <r>
    <x v="1"/>
    <x v="1"/>
    <d v="2017-04-04T00:00:00"/>
    <n v="5.9523809523809521E-2"/>
    <x v="4"/>
    <n v="14"/>
  </r>
  <r>
    <x v="1"/>
    <x v="1"/>
    <d v="2017-04-05T00:00:00"/>
    <n v="4.7619047619047616E-2"/>
    <x v="5"/>
    <n v="14"/>
  </r>
  <r>
    <x v="1"/>
    <x v="1"/>
    <d v="2017-04-05T00:00:00"/>
    <n v="4.7619047619047616E-2"/>
    <x v="5"/>
    <n v="14"/>
  </r>
  <r>
    <x v="1"/>
    <x v="0"/>
    <d v="2017-03-29T00:00:00"/>
    <n v="4.7619047619047616E-2"/>
    <x v="2"/>
    <n v="14"/>
  </r>
  <r>
    <x v="1"/>
    <x v="0"/>
    <d v="2017-03-31T00:00:00"/>
    <n v="4.7619047619047616E-2"/>
    <x v="6"/>
    <n v="14"/>
  </r>
  <r>
    <x v="1"/>
    <x v="0"/>
    <d v="2017-04-01T00:00:00"/>
    <n v="5.9523809523809521E-2"/>
    <x v="10"/>
    <n v="14"/>
  </r>
  <r>
    <x v="1"/>
    <x v="0"/>
    <d v="2017-04-03T00:00:00"/>
    <n v="5.9523809523809521E-2"/>
    <x v="3"/>
    <n v="14"/>
  </r>
  <r>
    <x v="1"/>
    <x v="0"/>
    <d v="2017-04-05T00:00:00"/>
    <n v="5.9523809523809521E-2"/>
    <x v="5"/>
    <n v="14"/>
  </r>
  <r>
    <x v="1"/>
    <x v="0"/>
    <d v="2017-04-06T00:00:00"/>
    <n v="5.9523809523809521E-2"/>
    <x v="11"/>
    <n v="14"/>
  </r>
  <r>
    <x v="0"/>
    <x v="1"/>
    <d v="2017-03-30T00:00:00"/>
    <n v="0"/>
    <x v="1"/>
    <n v="13"/>
  </r>
  <r>
    <x v="0"/>
    <x v="1"/>
    <d v="2017-03-29T00:00:00"/>
    <n v="4.7619047619047616E-2"/>
    <x v="2"/>
    <n v="13"/>
  </r>
  <r>
    <x v="0"/>
    <x v="1"/>
    <d v="2017-03-28T00:00:00"/>
    <n v="4.7619047619047616E-2"/>
    <x v="0"/>
    <n v="13"/>
  </r>
  <r>
    <x v="0"/>
    <x v="1"/>
    <d v="2017-03-27T00:00:00"/>
    <n v="2.3809523809523808E-2"/>
    <x v="8"/>
    <n v="13"/>
  </r>
  <r>
    <x v="0"/>
    <x v="1"/>
    <d v="2017-03-21T00:00:00"/>
    <n v="5.9523809523809521E-2"/>
    <x v="12"/>
    <n v="13"/>
  </r>
  <r>
    <x v="1"/>
    <x v="0"/>
    <d v="2017-03-30T00:00:00"/>
    <n v="5.9523809523809521E-2"/>
    <x v="1"/>
    <n v="14"/>
  </r>
  <r>
    <x v="1"/>
    <x v="0"/>
    <d v="2017-03-31T00:00:00"/>
    <n v="5.9523809523809521E-2"/>
    <x v="6"/>
    <n v="14"/>
  </r>
  <r>
    <x v="1"/>
    <x v="0"/>
    <d v="2017-04-03T00:00:00"/>
    <n v="5.9523809523809521E-2"/>
    <x v="3"/>
    <n v="14"/>
  </r>
  <r>
    <x v="1"/>
    <x v="0"/>
    <d v="2017-03-31T00:00:00"/>
    <n v="4.7619047619047616E-2"/>
    <x v="6"/>
    <n v="14"/>
  </r>
  <r>
    <x v="1"/>
    <x v="0"/>
    <d v="2017-04-05T00:00:00"/>
    <n v="0"/>
    <x v="5"/>
    <n v="14"/>
  </r>
  <r>
    <x v="1"/>
    <x v="0"/>
    <d v="2017-04-05T00:00:00"/>
    <n v="4.7619047619047616E-2"/>
    <x v="5"/>
    <n v="14"/>
  </r>
  <r>
    <x v="1"/>
    <x v="0"/>
    <d v="2017-04-04T00:00:00"/>
    <n v="0"/>
    <x v="4"/>
    <n v="14"/>
  </r>
  <r>
    <x v="1"/>
    <x v="1"/>
    <d v="2017-03-28T00:00:00"/>
    <n v="4.7619047619047616E-2"/>
    <x v="0"/>
    <n v="14"/>
  </r>
  <r>
    <x v="1"/>
    <x v="1"/>
    <d v="2017-03-29T00:00:00"/>
    <n v="3.5714285714285712E-2"/>
    <x v="2"/>
    <n v="14"/>
  </r>
  <r>
    <x v="1"/>
    <x v="1"/>
    <d v="2017-03-30T00:00:00"/>
    <n v="4.7619047619047616E-2"/>
    <x v="1"/>
    <n v="14"/>
  </r>
  <r>
    <x v="1"/>
    <x v="1"/>
    <d v="2017-03-30T00:00:00"/>
    <n v="5.9523809523809521E-2"/>
    <x v="1"/>
    <n v="14"/>
  </r>
  <r>
    <x v="1"/>
    <x v="1"/>
    <d v="2017-03-31T00:00:00"/>
    <n v="4.7619047619047616E-2"/>
    <x v="6"/>
    <n v="14"/>
  </r>
  <r>
    <x v="1"/>
    <x v="1"/>
    <d v="2017-04-03T00:00:00"/>
    <n v="4.7619047619047616E-2"/>
    <x v="3"/>
    <n v="14"/>
  </r>
  <r>
    <x v="1"/>
    <x v="1"/>
    <d v="2017-04-04T00:00:00"/>
    <n v="4.7619047619047616E-2"/>
    <x v="4"/>
    <n v="14"/>
  </r>
  <r>
    <x v="1"/>
    <x v="1"/>
    <d v="2017-04-05T00:00:00"/>
    <n v="5.9523809523809521E-2"/>
    <x v="5"/>
    <n v="14"/>
  </r>
  <r>
    <x v="1"/>
    <x v="1"/>
    <d v="2017-04-04T00:00:00"/>
    <n v="0"/>
    <x v="4"/>
    <n v="14"/>
  </r>
  <r>
    <x v="1"/>
    <x v="1"/>
    <d v="2017-04-05T00:00:00"/>
    <n v="0"/>
    <x v="5"/>
    <n v="14"/>
  </r>
  <r>
    <x v="1"/>
    <x v="1"/>
    <d v="2017-04-05T00:00:00"/>
    <n v="4.7619047619047616E-2"/>
    <x v="5"/>
    <n v="14"/>
  </r>
  <r>
    <x v="1"/>
    <x v="1"/>
    <d v="2017-04-05T00:00:00"/>
    <n v="4.7619047619047616E-2"/>
    <x v="5"/>
    <n v="14"/>
  </r>
  <r>
    <x v="1"/>
    <x v="1"/>
    <d v="2017-04-05T00:00:00"/>
    <n v="3.5714285714285712E-2"/>
    <x v="5"/>
    <n v="14"/>
  </r>
  <r>
    <x v="1"/>
    <x v="0"/>
    <d v="2017-03-28T00:00:00"/>
    <n v="4.7619047619047616E-2"/>
    <x v="0"/>
    <n v="14"/>
  </r>
  <r>
    <x v="1"/>
    <x v="0"/>
    <d v="2017-03-31T00:00:00"/>
    <n v="4.7619047619047616E-2"/>
    <x v="6"/>
    <n v="14"/>
  </r>
  <r>
    <x v="0"/>
    <x v="4"/>
    <m/>
    <s v=""/>
    <x v="13"/>
    <n v="13"/>
  </r>
  <r>
    <x v="1"/>
    <x v="1"/>
    <m/>
    <n v="5.9523809523809521E-2"/>
    <x v="13"/>
    <n v="14"/>
  </r>
  <r>
    <x v="1"/>
    <x v="1"/>
    <m/>
    <n v="4.7619047619047616E-2"/>
    <x v="13"/>
    <n v="14"/>
  </r>
  <r>
    <x v="1"/>
    <x v="1"/>
    <m/>
    <n v="4.7619047619047616E-2"/>
    <x v="13"/>
    <n v="14"/>
  </r>
  <r>
    <x v="0"/>
    <x v="1"/>
    <m/>
    <n v="5.9523809523809521E-2"/>
    <x v="13"/>
    <n v="13"/>
  </r>
  <r>
    <x v="0"/>
    <x v="1"/>
    <m/>
    <n v="0"/>
    <x v="13"/>
    <n v="13"/>
  </r>
  <r>
    <x v="0"/>
    <x v="1"/>
    <m/>
    <n v="5.9523809523809521E-2"/>
    <x v="13"/>
    <n v="13"/>
  </r>
  <r>
    <x v="0"/>
    <x v="1"/>
    <m/>
    <n v="3.5714285714285712E-2"/>
    <x v="13"/>
    <n v="13"/>
  </r>
  <r>
    <x v="1"/>
    <x v="1"/>
    <m/>
    <n v="4.7619047619047616E-2"/>
    <x v="13"/>
    <n v="14"/>
  </r>
  <r>
    <x v="1"/>
    <x v="1"/>
    <m/>
    <n v="4.7619047619047616E-2"/>
    <x v="13"/>
    <n v="14"/>
  </r>
  <r>
    <x v="1"/>
    <x v="1"/>
    <m/>
    <n v="2.3809523809523808E-2"/>
    <x v="13"/>
    <n v="14"/>
  </r>
  <r>
    <x v="1"/>
    <x v="1"/>
    <m/>
    <n v="5.9523809523809521E-2"/>
    <x v="13"/>
    <n v="14"/>
  </r>
  <r>
    <x v="1"/>
    <x v="1"/>
    <m/>
    <n v="5.9523809523809521E-2"/>
    <x v="13"/>
    <n v="14"/>
  </r>
  <r>
    <x v="1"/>
    <x v="1"/>
    <m/>
    <n v="5.9523809523809521E-2"/>
    <x v="13"/>
    <n v="14"/>
  </r>
  <r>
    <x v="1"/>
    <x v="1"/>
    <m/>
    <n v="5.9523809523809521E-2"/>
    <x v="13"/>
    <n v="14"/>
  </r>
  <r>
    <x v="1"/>
    <x v="1"/>
    <m/>
    <n v="4.7619047619047616E-2"/>
    <x v="13"/>
    <n v="14"/>
  </r>
  <r>
    <x v="1"/>
    <x v="1"/>
    <m/>
    <n v="4.7619047619047616E-2"/>
    <x v="13"/>
    <n v="14"/>
  </r>
  <r>
    <x v="1"/>
    <x v="1"/>
    <m/>
    <n v="4.7619047619047616E-2"/>
    <x v="13"/>
    <n v="14"/>
  </r>
  <r>
    <x v="1"/>
    <x v="1"/>
    <m/>
    <n v="4.7619047619047616E-2"/>
    <x v="13"/>
    <n v="14"/>
  </r>
  <r>
    <x v="1"/>
    <x v="1"/>
    <m/>
    <n v="4.7619047619047616E-2"/>
    <x v="13"/>
    <n v="14"/>
  </r>
  <r>
    <x v="1"/>
    <x v="1"/>
    <m/>
    <n v="5.9523809523809521E-2"/>
    <x v="13"/>
    <n v="14"/>
  </r>
  <r>
    <x v="1"/>
    <x v="1"/>
    <m/>
    <n v="5.9523809523809521E-2"/>
    <x v="13"/>
    <n v="14"/>
  </r>
  <r>
    <x v="1"/>
    <x v="1"/>
    <m/>
    <n v="3.5714285714285712E-2"/>
    <x v="13"/>
    <n v="14"/>
  </r>
  <r>
    <x v="1"/>
    <x v="2"/>
    <m/>
    <n v="0"/>
    <x v="13"/>
    <n v="14"/>
  </r>
  <r>
    <x v="1"/>
    <x v="1"/>
    <m/>
    <n v="5.9523809523809521E-2"/>
    <x v="13"/>
    <n v="14"/>
  </r>
  <r>
    <x v="1"/>
    <x v="1"/>
    <m/>
    <n v="4.7619047619047616E-2"/>
    <x v="13"/>
    <n v="14"/>
  </r>
  <r>
    <x v="1"/>
    <x v="2"/>
    <m/>
    <n v="4.7619047619047616E-2"/>
    <x v="13"/>
    <n v="14"/>
  </r>
  <r>
    <x v="1"/>
    <x v="1"/>
    <m/>
    <n v="4.7619047619047616E-2"/>
    <x v="13"/>
    <n v="14"/>
  </r>
  <r>
    <x v="1"/>
    <x v="1"/>
    <m/>
    <n v="3.5714285714285712E-2"/>
    <x v="13"/>
    <n v="14"/>
  </r>
  <r>
    <x v="1"/>
    <x v="1"/>
    <m/>
    <n v="4.7619047619047616E-2"/>
    <x v="13"/>
    <n v="14"/>
  </r>
  <r>
    <x v="1"/>
    <x v="1"/>
    <m/>
    <n v="5.9523809523809521E-2"/>
    <x v="13"/>
    <n v="14"/>
  </r>
  <r>
    <x v="1"/>
    <x v="1"/>
    <m/>
    <n v="4.7619047619047616E-2"/>
    <x v="13"/>
    <n v="14"/>
  </r>
  <r>
    <x v="1"/>
    <x v="2"/>
    <m/>
    <n v="2.3809523809523808E-2"/>
    <x v="13"/>
    <n v="14"/>
  </r>
  <r>
    <x v="1"/>
    <x v="1"/>
    <m/>
    <n v="5.9523809523809521E-2"/>
    <x v="13"/>
    <n v="14"/>
  </r>
  <r>
    <x v="1"/>
    <x v="1"/>
    <m/>
    <n v="4.7619047619047616E-2"/>
    <x v="13"/>
    <n v="14"/>
  </r>
  <r>
    <x v="1"/>
    <x v="1"/>
    <m/>
    <n v="4.7619047619047616E-2"/>
    <x v="13"/>
    <n v="14"/>
  </r>
  <r>
    <x v="1"/>
    <x v="1"/>
    <m/>
    <n v="4.7619047619047616E-2"/>
    <x v="13"/>
    <n v="14"/>
  </r>
  <r>
    <x v="1"/>
    <x v="1"/>
    <m/>
    <n v="5.9523809523809521E-2"/>
    <x v="13"/>
    <n v="14"/>
  </r>
  <r>
    <x v="1"/>
    <x v="1"/>
    <m/>
    <n v="5.9523809523809521E-2"/>
    <x v="13"/>
    <n v="14"/>
  </r>
  <r>
    <x v="1"/>
    <x v="1"/>
    <m/>
    <n v="4.7619047619047616E-2"/>
    <x v="13"/>
    <n v="14"/>
  </r>
  <r>
    <x v="1"/>
    <x v="1"/>
    <m/>
    <n v="5.9523809523809521E-2"/>
    <x v="13"/>
    <n v="14"/>
  </r>
  <r>
    <x v="1"/>
    <x v="2"/>
    <m/>
    <n v="5.9523809523809521E-2"/>
    <x v="13"/>
    <n v="14"/>
  </r>
  <r>
    <x v="1"/>
    <x v="1"/>
    <m/>
    <n v="2.3809523809523808E-2"/>
    <x v="13"/>
    <n v="14"/>
  </r>
  <r>
    <x v="1"/>
    <x v="1"/>
    <m/>
    <n v="4.7619047619047616E-2"/>
    <x v="13"/>
    <n v="14"/>
  </r>
  <r>
    <x v="1"/>
    <x v="1"/>
    <m/>
    <n v="5.9523809523809521E-2"/>
    <x v="13"/>
    <n v="14"/>
  </r>
  <r>
    <x v="1"/>
    <x v="1"/>
    <m/>
    <n v="5.9523809523809521E-2"/>
    <x v="13"/>
    <n v="14"/>
  </r>
  <r>
    <x v="1"/>
    <x v="2"/>
    <m/>
    <n v="4.7619047619047616E-2"/>
    <x v="13"/>
    <n v="14"/>
  </r>
  <r>
    <x v="1"/>
    <x v="2"/>
    <m/>
    <n v="5.9523809523809521E-2"/>
    <x v="13"/>
    <n v="14"/>
  </r>
  <r>
    <x v="1"/>
    <x v="1"/>
    <m/>
    <n v="5.9523809523809521E-2"/>
    <x v="13"/>
    <n v="14"/>
  </r>
  <r>
    <x v="1"/>
    <x v="1"/>
    <m/>
    <n v="4.7619047619047616E-2"/>
    <x v="13"/>
    <n v="14"/>
  </r>
  <r>
    <x v="1"/>
    <x v="1"/>
    <m/>
    <n v="5.9523809523809521E-2"/>
    <x v="13"/>
    <n v="14"/>
  </r>
  <r>
    <x v="1"/>
    <x v="2"/>
    <m/>
    <n v="5.9523809523809521E-2"/>
    <x v="13"/>
    <n v="14"/>
  </r>
  <r>
    <x v="1"/>
    <x v="1"/>
    <m/>
    <n v="5.9523809523809521E-2"/>
    <x v="13"/>
    <n v="14"/>
  </r>
  <r>
    <x v="1"/>
    <x v="1"/>
    <m/>
    <n v="0"/>
    <x v="13"/>
    <n v="14"/>
  </r>
  <r>
    <x v="1"/>
    <x v="1"/>
    <m/>
    <n v="0"/>
    <x v="13"/>
    <n v="14"/>
  </r>
  <r>
    <x v="1"/>
    <x v="1"/>
    <m/>
    <n v="4.7619047619047616E-2"/>
    <x v="13"/>
    <n v="14"/>
  </r>
  <r>
    <x v="1"/>
    <x v="1"/>
    <m/>
    <n v="2.3809523809523808E-2"/>
    <x v="13"/>
    <n v="14"/>
  </r>
  <r>
    <x v="1"/>
    <x v="1"/>
    <m/>
    <n v="5.9523809523809521E-2"/>
    <x v="13"/>
    <n v="14"/>
  </r>
  <r>
    <x v="1"/>
    <x v="1"/>
    <m/>
    <n v="2.3809523809523808E-2"/>
    <x v="13"/>
    <n v="14"/>
  </r>
  <r>
    <x v="1"/>
    <x v="0"/>
    <m/>
    <n v="5.9523809523809521E-2"/>
    <x v="13"/>
    <n v="14"/>
  </r>
  <r>
    <x v="1"/>
    <x v="3"/>
    <m/>
    <n v="5.9523809523809521E-2"/>
    <x v="13"/>
    <n v="14"/>
  </r>
  <r>
    <x v="1"/>
    <x v="0"/>
    <m/>
    <n v="4.7619047619047616E-2"/>
    <x v="13"/>
    <n v="14"/>
  </r>
  <r>
    <x v="1"/>
    <x v="0"/>
    <m/>
    <n v="5.9523809523809521E-2"/>
    <x v="13"/>
    <n v="14"/>
  </r>
  <r>
    <x v="1"/>
    <x v="0"/>
    <m/>
    <n v="5.9523809523809521E-2"/>
    <x v="13"/>
    <n v="14"/>
  </r>
  <r>
    <x v="1"/>
    <x v="3"/>
    <m/>
    <n v="4.7619047619047616E-2"/>
    <x v="13"/>
    <n v="14"/>
  </r>
  <r>
    <x v="1"/>
    <x v="3"/>
    <m/>
    <n v="5.9523809523809521E-2"/>
    <x v="13"/>
    <n v="14"/>
  </r>
  <r>
    <x v="1"/>
    <x v="0"/>
    <m/>
    <n v="5.9523809523809521E-2"/>
    <x v="13"/>
    <n v="14"/>
  </r>
  <r>
    <x v="1"/>
    <x v="3"/>
    <m/>
    <n v="5.9523809523809521E-2"/>
    <x v="13"/>
    <n v="14"/>
  </r>
  <r>
    <x v="1"/>
    <x v="0"/>
    <m/>
    <n v="5.9523809523809521E-2"/>
    <x v="13"/>
    <n v="14"/>
  </r>
  <r>
    <x v="1"/>
    <x v="3"/>
    <m/>
    <n v="5.9523809523809521E-2"/>
    <x v="13"/>
    <n v="14"/>
  </r>
  <r>
    <x v="1"/>
    <x v="0"/>
    <m/>
    <n v="4.7619047619047616E-2"/>
    <x v="13"/>
    <n v="14"/>
  </r>
  <r>
    <x v="1"/>
    <x v="0"/>
    <m/>
    <n v="5.9523809523809521E-2"/>
    <x v="13"/>
    <n v="14"/>
  </r>
  <r>
    <x v="1"/>
    <x v="0"/>
    <m/>
    <n v="5.9523809523809521E-2"/>
    <x v="13"/>
    <n v="14"/>
  </r>
  <r>
    <x v="1"/>
    <x v="0"/>
    <m/>
    <n v="5.9523809523809521E-2"/>
    <x v="13"/>
    <n v="14"/>
  </r>
  <r>
    <x v="1"/>
    <x v="0"/>
    <m/>
    <n v="4.7619047619047616E-2"/>
    <x v="13"/>
    <n v="14"/>
  </r>
  <r>
    <x v="1"/>
    <x v="0"/>
    <m/>
    <n v="4.7619047619047616E-2"/>
    <x v="13"/>
    <n v="14"/>
  </r>
  <r>
    <x v="1"/>
    <x v="3"/>
    <m/>
    <n v="4.7619047619047616E-2"/>
    <x v="13"/>
    <n v="14"/>
  </r>
  <r>
    <x v="1"/>
    <x v="0"/>
    <m/>
    <n v="4.7619047619047616E-2"/>
    <x v="13"/>
    <n v="14"/>
  </r>
  <r>
    <x v="1"/>
    <x v="0"/>
    <m/>
    <n v="2.3809523809523808E-2"/>
    <x v="13"/>
    <n v="14"/>
  </r>
  <r>
    <x v="1"/>
    <x v="0"/>
    <m/>
    <n v="4.7619047619047616E-2"/>
    <x v="13"/>
    <n v="14"/>
  </r>
  <r>
    <x v="1"/>
    <x v="0"/>
    <m/>
    <n v="5.9523809523809521E-2"/>
    <x v="13"/>
    <n v="14"/>
  </r>
  <r>
    <x v="1"/>
    <x v="0"/>
    <m/>
    <n v="5.9523809523809521E-2"/>
    <x v="13"/>
    <n v="14"/>
  </r>
  <r>
    <x v="1"/>
    <x v="0"/>
    <m/>
    <n v="5.9523809523809521E-2"/>
    <x v="13"/>
    <n v="14"/>
  </r>
  <r>
    <x v="1"/>
    <x v="0"/>
    <m/>
    <n v="2.3809523809523808E-2"/>
    <x v="13"/>
    <n v="14"/>
  </r>
  <r>
    <x v="1"/>
    <x v="3"/>
    <m/>
    <n v="5.9523809523809521E-2"/>
    <x v="13"/>
    <n v="14"/>
  </r>
  <r>
    <x v="1"/>
    <x v="0"/>
    <m/>
    <n v="5.9523809523809521E-2"/>
    <x v="13"/>
    <n v="14"/>
  </r>
  <r>
    <x v="1"/>
    <x v="3"/>
    <m/>
    <n v="2.3809523809523808E-2"/>
    <x v="13"/>
    <n v="14"/>
  </r>
  <r>
    <x v="1"/>
    <x v="3"/>
    <m/>
    <n v="5.9523809523809521E-2"/>
    <x v="13"/>
    <n v="14"/>
  </r>
  <r>
    <x v="1"/>
    <x v="0"/>
    <m/>
    <n v="5.9523809523809521E-2"/>
    <x v="13"/>
    <n v="14"/>
  </r>
  <r>
    <x v="1"/>
    <x v="0"/>
    <m/>
    <n v="3.5714285714285712E-2"/>
    <x v="13"/>
    <n v="14"/>
  </r>
  <r>
    <x v="1"/>
    <x v="3"/>
    <m/>
    <n v="5.9523809523809521E-2"/>
    <x v="13"/>
    <n v="14"/>
  </r>
  <r>
    <x v="1"/>
    <x v="3"/>
    <m/>
    <n v="5.9523809523809521E-2"/>
    <x v="13"/>
    <n v="14"/>
  </r>
  <r>
    <x v="1"/>
    <x v="0"/>
    <m/>
    <n v="5.9523809523809521E-2"/>
    <x v="13"/>
    <n v="14"/>
  </r>
  <r>
    <x v="1"/>
    <x v="0"/>
    <m/>
    <n v="5.9523809523809521E-2"/>
    <x v="13"/>
    <n v="14"/>
  </r>
  <r>
    <x v="1"/>
    <x v="0"/>
    <m/>
    <n v="5.9523809523809521E-2"/>
    <x v="13"/>
    <n v="14"/>
  </r>
  <r>
    <x v="1"/>
    <x v="0"/>
    <m/>
    <n v="5.9523809523809521E-2"/>
    <x v="13"/>
    <n v="14"/>
  </r>
  <r>
    <x v="1"/>
    <x v="0"/>
    <m/>
    <n v="2.3809523809523808E-2"/>
    <x v="13"/>
    <n v="14"/>
  </r>
  <r>
    <x v="1"/>
    <x v="0"/>
    <m/>
    <n v="3.5714285714285712E-2"/>
    <x v="13"/>
    <n v="14"/>
  </r>
  <r>
    <x v="1"/>
    <x v="3"/>
    <m/>
    <n v="3.5714285714285712E-2"/>
    <x v="13"/>
    <n v="14"/>
  </r>
  <r>
    <x v="1"/>
    <x v="0"/>
    <m/>
    <n v="5.9523809523809521E-2"/>
    <x v="13"/>
    <n v="14"/>
  </r>
  <r>
    <x v="1"/>
    <x v="3"/>
    <m/>
    <n v="5.9523809523809521E-2"/>
    <x v="13"/>
    <n v="14"/>
  </r>
  <r>
    <x v="1"/>
    <x v="3"/>
    <m/>
    <n v="5.9523809523809521E-2"/>
    <x v="13"/>
    <n v="14"/>
  </r>
  <r>
    <x v="2"/>
    <x v="4"/>
    <m/>
    <m/>
    <x v="1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showError="1" updatedVersion="5" minRefreshableVersion="3" showDrill="0" itemPrintTitles="1" createdVersion="5" indent="0" compact="0" compactData="0" gridDropZones="1" multipleFieldFilters="0" chartFormat="18">
  <location ref="B7:H22" firstHeaderRow="1" firstDataRow="2" firstDataCol="1" rowPageCount="1" colPageCount="1"/>
  <pivotFields count="6">
    <pivotField axis="axisPage" compact="0" numFmtId="14" outline="0" multipleItemSelectionAllowed="1" showAll="0" defaultSubtotal="0">
      <items count="3">
        <item h="1" x="0"/>
        <item x="1"/>
        <item h="1" x="2"/>
      </items>
    </pivotField>
    <pivotField axis="axisCol" compact="0" outline="0" showAll="0" includeNewItemsInFilter="1" defaultSubtotal="0">
      <items count="6">
        <item x="4"/>
        <item n="Total Réseau" f="1" x="5"/>
        <item x="0"/>
        <item x="1"/>
        <item x="2"/>
        <item x="3"/>
      </items>
    </pivotField>
    <pivotField compact="0" outline="0" showAll="0" defaultSubtotal="0"/>
    <pivotField dataField="1" compact="0" outline="0" multipleItemSelectionAllowed="1" showAll="0" includeNewItemsInFilter="1" defaultSubtotal="0"/>
    <pivotField axis="axisRow" compact="0" numFmtId="3" outline="0" showAll="0" includeNewItemsInFilter="1" sortType="ascending" defaultSubtotal="0">
      <items count="15">
        <item x="9"/>
        <item x="12"/>
        <item x="7"/>
        <item x="8"/>
        <item x="0"/>
        <item x="2"/>
        <item x="1"/>
        <item x="6"/>
        <item x="10"/>
        <item x="3"/>
        <item x="4"/>
        <item x="5"/>
        <item x="11"/>
        <item h="1" x="13"/>
        <item h="1" x="14"/>
      </items>
    </pivotField>
    <pivotField compact="0" numFmtId="3" outline="0" showAll="0" defaultSubtotal="0"/>
  </pivotFields>
  <rowFields count="1">
    <field x="4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6">
    <i>
      <x v="1"/>
    </i>
    <i>
      <x v="2"/>
    </i>
    <i>
      <x v="3"/>
    </i>
    <i>
      <x v="4"/>
    </i>
    <i>
      <x v="5"/>
    </i>
    <i t="grand">
      <x/>
    </i>
  </colItems>
  <pageFields count="1">
    <pageField fld="0" hier="-1"/>
  </pageFields>
  <dataFields count="1">
    <dataField name="Somme de Charge de travail" fld="3" baseField="10" baseItem="1"/>
  </dataFields>
  <formats count="13">
    <format dxfId="0">
      <pivotArea dataOnly="0" labelOnly="1" fieldPosition="0">
        <references count="1">
          <reference field="4" count="0"/>
        </references>
      </pivotArea>
    </format>
    <format dxfId="1">
      <pivotArea type="all" dataOnly="0" outline="0" fieldPosition="0"/>
    </format>
    <format dxfId="2">
      <pivotArea outline="0" collapsedLevelsAreSubtotals="1" fieldPosition="0"/>
    </format>
    <format dxfId="3">
      <pivotArea dataOnly="0" labelOnly="1" fieldPosition="0">
        <references count="1">
          <reference field="4" count="4">
            <x v="5"/>
            <x v="6"/>
            <x v="7"/>
            <x v="8"/>
          </reference>
        </references>
      </pivotArea>
    </format>
    <format dxfId="4">
      <pivotArea dataOnly="0" labelOnly="1" grandRow="1" outline="0" fieldPosition="0"/>
    </format>
    <format dxfId="5">
      <pivotArea dataOnly="0" labelOnly="1" fieldPosition="0">
        <references count="1">
          <reference field="1" count="0"/>
        </references>
      </pivotArea>
    </format>
    <format dxfId="6">
      <pivotArea dataOnly="0" labelOnly="1" grandCol="1" outline="0" fieldPosition="0"/>
    </format>
    <format dxfId="7">
      <pivotArea field="0" type="button" dataOnly="0" labelOnly="1" outline="0" axis="axisPage" fieldPosition="0"/>
    </format>
    <format dxfId="8">
      <pivotArea field="0" type="button" dataOnly="0" labelOnly="1" outline="0" axis="axisPage" fieldPosition="0"/>
    </format>
    <format dxfId="9">
      <pivotArea field="0" type="button" dataOnly="0" labelOnly="1" outline="0" axis="axisPage" fieldPosition="0"/>
    </format>
    <format dxfId="10">
      <pivotArea dataOnly="0" labelOnly="1" outline="0" fieldPosition="0">
        <references count="1">
          <reference field="0" count="1">
            <x v="0"/>
          </reference>
        </references>
      </pivotArea>
    </format>
    <format dxfId="11">
      <pivotArea dataOnly="0" outline="0" fieldPosition="0">
        <references count="1">
          <reference field="1" count="1">
            <x v="1"/>
          </reference>
        </references>
      </pivotArea>
    </format>
    <format dxfId="12">
      <pivotArea dataOnly="0" labelOnly="1" outline="0" fieldPosition="0">
        <references count="1">
          <reference field="4" count="0"/>
        </references>
      </pivotArea>
    </format>
  </formats>
  <chartFormats count="7">
    <chartFormat chart="11" format="24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11" format="3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4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1" format="4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1" format="4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1" format="4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11" format="4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_demandes_stock" displayName="Tableau_demandes_stock" ref="A1:F193" totalsRowShown="0" headerRowDxfId="86" headerRowBorderDxfId="85" tableBorderDxfId="84">
  <autoFilter ref="A1:F193"/>
  <tableColumns count="6">
    <tableColumn id="1" name="Date de photo du stock" dataDxfId="83"/>
    <tableColumn id="8" name="Réseau" dataDxfId="82"/>
    <tableColumn id="2" name="Date réception demande" dataDxfId="40"/>
    <tableColumn id="6" name="Charge de travail" dataDxfId="81"/>
    <tableColumn id="9" name="Ancienneté demande" dataDxfId="39">
      <calculatedColumnFormula>IF(OR(Tableau_demandes_stock[[#This Row],[Date réception demande]]="",ISBLANK(Tableau_demandes_stock[Date réception demande])),"",Tableau_demandes_stock[[#This Row],[Date réception demande]]-TODAY())</calculatedColumnFormula>
    </tableColumn>
    <tableColumn id="10" name="Semaine Stock" dataDxfId="80">
      <calculatedColumnFormula>IFERROR(WEEKNUM(Tableau_demandes_stock[[#This Row],[Date de photo du stock]]),99)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8" tint="-0.499984740745262"/>
  </sheetPr>
  <dimension ref="B1:AB33"/>
  <sheetViews>
    <sheetView showGridLines="0" tabSelected="1" zoomScale="55" zoomScaleNormal="55" zoomScaleSheetLayoutView="55" workbookViewId="0">
      <selection activeCell="J15" sqref="J15"/>
    </sheetView>
  </sheetViews>
  <sheetFormatPr baseColWidth="10" defaultRowHeight="13.2" x14ac:dyDescent="0.25"/>
  <cols>
    <col min="1" max="1" width="11.5546875" style="13"/>
    <col min="2" max="2" width="29.33203125" style="13" customWidth="1"/>
    <col min="3" max="3" width="20.88671875" style="13" customWidth="1"/>
    <col min="4" max="6" width="11.5546875" style="13"/>
    <col min="7" max="7" width="15.5546875" style="13" customWidth="1"/>
    <col min="8" max="11" width="11.5546875" style="13"/>
    <col min="12" max="13" width="11.5546875" style="13" customWidth="1"/>
    <col min="14" max="19" width="11.5546875" style="13"/>
    <col min="20" max="21" width="11.5546875" style="13" customWidth="1"/>
    <col min="22" max="22" width="11.5546875" style="13"/>
    <col min="23" max="23" width="10.33203125" style="13" customWidth="1"/>
    <col min="24" max="24" width="12.109375" style="13" customWidth="1"/>
    <col min="25" max="25" width="6.6640625" style="13" customWidth="1"/>
    <col min="26" max="16384" width="11.5546875" style="13"/>
  </cols>
  <sheetData>
    <row r="1" spans="2:28" ht="13.2" customHeight="1" x14ac:dyDescent="0.25">
      <c r="P1" s="14"/>
      <c r="T1" s="15"/>
    </row>
    <row r="4" spans="2:28" ht="14.4" x14ac:dyDescent="0.3">
      <c r="B4"/>
      <c r="C4"/>
    </row>
    <row r="5" spans="2:28" ht="14.4" x14ac:dyDescent="0.25">
      <c r="B5" s="27" t="s">
        <v>0</v>
      </c>
      <c r="C5" s="28">
        <v>42831</v>
      </c>
      <c r="D5" s="16"/>
      <c r="E5" s="16"/>
      <c r="F5" s="16"/>
      <c r="G5" s="16"/>
    </row>
    <row r="6" spans="2:28" x14ac:dyDescent="0.25">
      <c r="B6" s="16"/>
      <c r="C6" s="16"/>
      <c r="D6" s="16"/>
      <c r="E6" s="16"/>
      <c r="F6" s="16"/>
      <c r="G6" s="16"/>
    </row>
    <row r="7" spans="2:28" ht="14.4" x14ac:dyDescent="0.3">
      <c r="B7" s="18" t="s">
        <v>6</v>
      </c>
      <c r="C7" s="18" t="s">
        <v>1</v>
      </c>
      <c r="D7" s="19"/>
      <c r="E7" s="19"/>
      <c r="F7" s="19"/>
      <c r="G7" s="19"/>
      <c r="H7" s="20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</row>
    <row r="8" spans="2:28" ht="14.4" x14ac:dyDescent="0.3">
      <c r="B8" s="18" t="s">
        <v>3</v>
      </c>
      <c r="C8" s="35" t="s">
        <v>14</v>
      </c>
      <c r="D8" s="21" t="s">
        <v>8</v>
      </c>
      <c r="E8" s="21" t="s">
        <v>7</v>
      </c>
      <c r="F8" s="21" t="s">
        <v>10</v>
      </c>
      <c r="G8" s="21" t="s">
        <v>11</v>
      </c>
      <c r="H8" s="22" t="s">
        <v>5</v>
      </c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</row>
    <row r="9" spans="2:28" ht="14.4" x14ac:dyDescent="0.3">
      <c r="B9" s="33">
        <v>-23</v>
      </c>
      <c r="C9" s="35">
        <v>0</v>
      </c>
      <c r="D9" s="23"/>
      <c r="E9" s="23"/>
      <c r="F9" s="23"/>
      <c r="G9" s="23"/>
      <c r="H9" s="24">
        <v>0</v>
      </c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</row>
    <row r="10" spans="2:28" ht="14.4" x14ac:dyDescent="0.3">
      <c r="B10" s="34">
        <v>-17</v>
      </c>
      <c r="C10" s="36">
        <v>0</v>
      </c>
      <c r="D10" s="17"/>
      <c r="E10" s="17"/>
      <c r="F10" s="17"/>
      <c r="G10" s="17"/>
      <c r="H10" s="31">
        <v>0</v>
      </c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</row>
    <row r="11" spans="2:28" ht="14.4" x14ac:dyDescent="0.3">
      <c r="B11" s="34">
        <v>-15</v>
      </c>
      <c r="C11" s="36">
        <v>0</v>
      </c>
      <c r="D11" s="17"/>
      <c r="E11" s="17"/>
      <c r="F11" s="17"/>
      <c r="G11" s="17"/>
      <c r="H11" s="31">
        <v>0</v>
      </c>
      <c r="I11"/>
      <c r="J11"/>
      <c r="K11"/>
      <c r="L11"/>
      <c r="M11"/>
      <c r="N11"/>
      <c r="O11"/>
      <c r="P11"/>
      <c r="Q11"/>
      <c r="R11"/>
      <c r="S11"/>
      <c r="T11"/>
      <c r="U11"/>
      <c r="V11"/>
    </row>
    <row r="12" spans="2:28" ht="14.4" x14ac:dyDescent="0.3">
      <c r="B12" s="34">
        <v>-11</v>
      </c>
      <c r="C12" s="36">
        <v>0</v>
      </c>
      <c r="D12" s="17"/>
      <c r="E12" s="17"/>
      <c r="F12" s="17"/>
      <c r="G12" s="17"/>
      <c r="H12" s="31">
        <v>0</v>
      </c>
      <c r="I12"/>
      <c r="J12"/>
      <c r="K12"/>
      <c r="L12"/>
      <c r="M12"/>
      <c r="N12"/>
      <c r="O12"/>
      <c r="P12"/>
      <c r="Q12"/>
      <c r="R12"/>
      <c r="S12"/>
      <c r="T12"/>
      <c r="U12"/>
      <c r="V12"/>
    </row>
    <row r="13" spans="2:28" ht="14.4" x14ac:dyDescent="0.3">
      <c r="B13" s="34">
        <v>-10</v>
      </c>
      <c r="C13" s="36">
        <v>9.5238095238095233E-2</v>
      </c>
      <c r="D13" s="17">
        <v>4.7619047619047616E-2</v>
      </c>
      <c r="E13" s="17">
        <v>4.7619047619047616E-2</v>
      </c>
      <c r="F13" s="17"/>
      <c r="G13" s="17"/>
      <c r="H13" s="31">
        <v>0.19047619047619047</v>
      </c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2:28" ht="14.4" x14ac:dyDescent="0.3">
      <c r="B14" s="34">
        <v>-9</v>
      </c>
      <c r="C14" s="36">
        <v>8.3333333333333329E-2</v>
      </c>
      <c r="D14" s="17">
        <v>4.7619047619047616E-2</v>
      </c>
      <c r="E14" s="17">
        <v>3.5714285714285712E-2</v>
      </c>
      <c r="F14" s="17"/>
      <c r="G14" s="17"/>
      <c r="H14" s="31">
        <v>0.16666666666666663</v>
      </c>
      <c r="I14"/>
      <c r="J14"/>
      <c r="K14"/>
      <c r="L14"/>
      <c r="M14"/>
      <c r="N14"/>
      <c r="O14"/>
      <c r="P14"/>
      <c r="Q14"/>
      <c r="R14"/>
      <c r="S14"/>
      <c r="T14"/>
      <c r="U14"/>
      <c r="V14"/>
    </row>
    <row r="15" spans="2:28" ht="14.4" x14ac:dyDescent="0.3">
      <c r="B15" s="34">
        <v>-8</v>
      </c>
      <c r="C15" s="36">
        <v>0.40476190476190477</v>
      </c>
      <c r="D15" s="17">
        <v>5.9523809523809521E-2</v>
      </c>
      <c r="E15" s="17">
        <v>0.29761904761904762</v>
      </c>
      <c r="F15" s="17">
        <v>4.7619047619047616E-2</v>
      </c>
      <c r="G15" s="17"/>
      <c r="H15" s="31">
        <v>0.80952380952380953</v>
      </c>
      <c r="I15"/>
      <c r="J15"/>
      <c r="K15"/>
      <c r="L15"/>
      <c r="M15"/>
      <c r="N15"/>
      <c r="O15"/>
      <c r="P15"/>
      <c r="Q15"/>
      <c r="R15"/>
      <c r="S15"/>
      <c r="T15"/>
      <c r="U15"/>
      <c r="V15"/>
    </row>
    <row r="16" spans="2:28" ht="14.4" x14ac:dyDescent="0.3">
      <c r="B16" s="34">
        <v>-7</v>
      </c>
      <c r="C16" s="36">
        <v>0.86904761904761907</v>
      </c>
      <c r="D16" s="17">
        <v>0.27380952380952378</v>
      </c>
      <c r="E16" s="17">
        <v>0.53571428571428581</v>
      </c>
      <c r="F16" s="17"/>
      <c r="G16" s="17">
        <v>5.9523809523809521E-2</v>
      </c>
      <c r="H16" s="31">
        <v>1.7380952380952381</v>
      </c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2:22" ht="14.4" x14ac:dyDescent="0.3">
      <c r="B17" s="34">
        <v>-6</v>
      </c>
      <c r="C17" s="36">
        <v>5.9523809523809521E-2</v>
      </c>
      <c r="D17" s="17">
        <v>5.9523809523809521E-2</v>
      </c>
      <c r="E17" s="17"/>
      <c r="F17" s="17"/>
      <c r="G17" s="17"/>
      <c r="H17" s="31">
        <v>0.11904761904761904</v>
      </c>
      <c r="I17"/>
      <c r="J17"/>
      <c r="K17"/>
      <c r="L17"/>
      <c r="M17"/>
      <c r="N17"/>
      <c r="O17"/>
      <c r="P17"/>
      <c r="Q17"/>
      <c r="R17"/>
      <c r="S17"/>
      <c r="T17"/>
      <c r="U17"/>
      <c r="V17"/>
    </row>
    <row r="18" spans="2:22" ht="14.4" x14ac:dyDescent="0.3">
      <c r="B18" s="34">
        <v>-4</v>
      </c>
      <c r="C18" s="36">
        <v>0.6071428571428571</v>
      </c>
      <c r="D18" s="17">
        <v>0.17857142857142855</v>
      </c>
      <c r="E18" s="17">
        <v>0.42857142857142855</v>
      </c>
      <c r="F18" s="17"/>
      <c r="G18" s="17"/>
      <c r="H18" s="31">
        <v>1.2142857142857142</v>
      </c>
      <c r="I18"/>
      <c r="J18"/>
      <c r="K18"/>
      <c r="L18"/>
      <c r="M18"/>
      <c r="N18"/>
      <c r="O18"/>
      <c r="P18"/>
      <c r="Q18"/>
      <c r="R18"/>
      <c r="S18"/>
      <c r="T18"/>
      <c r="U18"/>
      <c r="V18"/>
    </row>
    <row r="19" spans="2:22" ht="14.4" x14ac:dyDescent="0.3">
      <c r="B19" s="34">
        <v>-3</v>
      </c>
      <c r="C19" s="36">
        <v>0.35714285714285715</v>
      </c>
      <c r="D19" s="17">
        <v>0</v>
      </c>
      <c r="E19" s="17">
        <v>0.35714285714285715</v>
      </c>
      <c r="F19" s="17"/>
      <c r="G19" s="17"/>
      <c r="H19" s="31">
        <v>0.7142857142857143</v>
      </c>
      <c r="I19"/>
      <c r="J19"/>
      <c r="K19"/>
      <c r="L19"/>
      <c r="M19"/>
      <c r="N19"/>
      <c r="O19"/>
      <c r="P19"/>
      <c r="Q19"/>
      <c r="R19"/>
      <c r="S19"/>
      <c r="T19"/>
      <c r="U19"/>
      <c r="V19"/>
    </row>
    <row r="20" spans="2:22" ht="14.4" x14ac:dyDescent="0.3">
      <c r="B20" s="34">
        <v>-2</v>
      </c>
      <c r="C20" s="36">
        <v>0.44047619047619047</v>
      </c>
      <c r="D20" s="17">
        <v>0.10714285714285714</v>
      </c>
      <c r="E20" s="17">
        <v>0.33333333333333331</v>
      </c>
      <c r="F20" s="17"/>
      <c r="G20" s="17"/>
      <c r="H20" s="31">
        <v>0.88095238095238093</v>
      </c>
      <c r="I20"/>
      <c r="J20"/>
      <c r="K20"/>
      <c r="L20"/>
      <c r="M20"/>
      <c r="N20"/>
      <c r="O20"/>
      <c r="P20"/>
      <c r="Q20"/>
      <c r="R20"/>
      <c r="S20"/>
      <c r="T20"/>
      <c r="U20"/>
      <c r="V20"/>
    </row>
    <row r="21" spans="2:22" ht="14.4" x14ac:dyDescent="0.3">
      <c r="B21" s="34">
        <v>-1</v>
      </c>
      <c r="C21" s="36">
        <v>5.9523809523809521E-2</v>
      </c>
      <c r="D21" s="17">
        <v>5.9523809523809521E-2</v>
      </c>
      <c r="E21" s="17"/>
      <c r="F21" s="17"/>
      <c r="G21" s="17"/>
      <c r="H21" s="31">
        <v>0.11904761904761904</v>
      </c>
      <c r="I21"/>
      <c r="J21"/>
      <c r="K21"/>
      <c r="L21"/>
      <c r="M21"/>
      <c r="N21"/>
      <c r="O21"/>
      <c r="P21"/>
      <c r="Q21"/>
      <c r="R21"/>
      <c r="S21"/>
      <c r="T21"/>
      <c r="U21"/>
      <c r="V21"/>
    </row>
    <row r="22" spans="2:22" ht="14.4" x14ac:dyDescent="0.3">
      <c r="B22" s="32" t="s">
        <v>5</v>
      </c>
      <c r="C22" s="37">
        <v>2.9761904761904763</v>
      </c>
      <c r="D22" s="25">
        <v>0.83333333333333326</v>
      </c>
      <c r="E22" s="25">
        <v>2.035714285714286</v>
      </c>
      <c r="F22" s="25">
        <v>4.7619047619047616E-2</v>
      </c>
      <c r="G22" s="25">
        <v>5.9523809523809521E-2</v>
      </c>
      <c r="H22" s="26">
        <v>5.9523809523809526</v>
      </c>
      <c r="I22"/>
      <c r="J22"/>
      <c r="K22"/>
      <c r="L22"/>
      <c r="M22"/>
      <c r="N22"/>
      <c r="O22"/>
      <c r="P22"/>
      <c r="Q22"/>
      <c r="R22"/>
      <c r="S22"/>
      <c r="T22"/>
      <c r="U22"/>
      <c r="V22"/>
    </row>
    <row r="23" spans="2:22" ht="14.4" x14ac:dyDescent="0.3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</row>
    <row r="24" spans="2:22" ht="14.4" x14ac:dyDescent="0.3">
      <c r="B24"/>
      <c r="C24"/>
      <c r="D24"/>
      <c r="E24"/>
      <c r="F24"/>
      <c r="G24"/>
      <c r="H24"/>
      <c r="I24"/>
    </row>
    <row r="25" spans="2:22" ht="14.4" x14ac:dyDescent="0.3">
      <c r="B25"/>
      <c r="C25"/>
      <c r="D25"/>
      <c r="E25"/>
      <c r="F25"/>
      <c r="G25"/>
      <c r="H25"/>
    </row>
    <row r="26" spans="2:22" ht="14.4" x14ac:dyDescent="0.3">
      <c r="B26"/>
      <c r="C26"/>
      <c r="D26"/>
      <c r="E26"/>
      <c r="F26"/>
      <c r="G26"/>
      <c r="H26"/>
    </row>
    <row r="27" spans="2:22" ht="14.4" x14ac:dyDescent="0.3">
      <c r="B27"/>
      <c r="C27"/>
      <c r="D27"/>
      <c r="E27"/>
      <c r="F27"/>
      <c r="G27"/>
      <c r="H27"/>
    </row>
    <row r="28" spans="2:22" ht="14.4" x14ac:dyDescent="0.3">
      <c r="B28"/>
      <c r="C28"/>
      <c r="D28"/>
      <c r="E28"/>
      <c r="F28"/>
      <c r="G28"/>
      <c r="H28"/>
    </row>
    <row r="29" spans="2:22" ht="14.4" x14ac:dyDescent="0.3">
      <c r="B29"/>
      <c r="C29"/>
      <c r="D29"/>
      <c r="E29"/>
      <c r="F29"/>
      <c r="G29"/>
      <c r="H29"/>
    </row>
    <row r="30" spans="2:22" ht="14.4" x14ac:dyDescent="0.3">
      <c r="B30"/>
      <c r="C30"/>
      <c r="D30"/>
      <c r="E30"/>
      <c r="F30"/>
      <c r="G30"/>
      <c r="H30"/>
    </row>
    <row r="31" spans="2:22" ht="14.4" x14ac:dyDescent="0.3">
      <c r="B31"/>
      <c r="C31"/>
      <c r="D31"/>
      <c r="E31"/>
      <c r="F31"/>
      <c r="G31"/>
      <c r="H31"/>
    </row>
    <row r="32" spans="2:22" ht="14.4" x14ac:dyDescent="0.3">
      <c r="B32"/>
      <c r="C32"/>
      <c r="D32"/>
      <c r="E32"/>
      <c r="F32"/>
      <c r="G32"/>
      <c r="H32"/>
    </row>
    <row r="33" spans="2:8" ht="14.4" x14ac:dyDescent="0.3">
      <c r="B33"/>
      <c r="C33"/>
      <c r="D33"/>
      <c r="E33"/>
      <c r="F33"/>
      <c r="G33"/>
      <c r="H33"/>
    </row>
  </sheetData>
  <printOptions horizontalCentered="1" verticalCentered="1"/>
  <pageMargins left="0.39370078740157483" right="0.39370078740157483" top="0.19685039370078741" bottom="0.19685039370078741" header="0.15748031496062992" footer="0.15748031496062992"/>
  <pageSetup paperSize="9" scale="45" fitToHeight="2" orientation="landscape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93"/>
  <sheetViews>
    <sheetView showGridLines="0" zoomScale="70" zoomScaleNormal="70" workbookViewId="0">
      <pane ySplit="1" topLeftCell="A2" activePane="bottomLeft" state="frozen"/>
      <selection pane="bottomLeft" activeCell="D11" sqref="D11"/>
    </sheetView>
  </sheetViews>
  <sheetFormatPr baseColWidth="10" defaultRowHeight="14.4" x14ac:dyDescent="0.3"/>
  <cols>
    <col min="1" max="1" width="21.109375" bestFit="1" customWidth="1"/>
    <col min="2" max="2" width="14.6640625" bestFit="1" customWidth="1"/>
    <col min="3" max="3" width="21.109375" bestFit="1" customWidth="1"/>
    <col min="10" max="10" width="12.44140625" bestFit="1" customWidth="1"/>
  </cols>
  <sheetData>
    <row r="1" spans="1:10" ht="47.4" customHeight="1" x14ac:dyDescent="0.3">
      <c r="A1" s="1" t="s">
        <v>0</v>
      </c>
      <c r="B1" s="1" t="s">
        <v>1</v>
      </c>
      <c r="C1" s="1" t="s">
        <v>12</v>
      </c>
      <c r="D1" s="3" t="s">
        <v>2</v>
      </c>
      <c r="E1" s="2" t="s">
        <v>3</v>
      </c>
      <c r="F1" s="2" t="s">
        <v>4</v>
      </c>
      <c r="I1" s="29" t="s">
        <v>9</v>
      </c>
      <c r="J1" s="30">
        <f>MAX(Tableau_demandes_stock[Date de photo du stock])</f>
        <v>42831</v>
      </c>
    </row>
    <row r="2" spans="1:10" x14ac:dyDescent="0.3">
      <c r="A2" s="4">
        <v>42824</v>
      </c>
      <c r="B2" s="5" t="s">
        <v>8</v>
      </c>
      <c r="C2" s="5">
        <v>42822</v>
      </c>
      <c r="D2" s="6">
        <v>3.5714285714285712E-2</v>
      </c>
      <c r="E2" s="7">
        <f ca="1">IF(OR(Tableau_demandes_stock[[#This Row],[Date réception demande]]="",ISBLANK(Tableau_demandes_stock[Date réception demande])),"",Tableau_demandes_stock[[#This Row],[Date réception demande]]-TODAY())</f>
        <v>-10</v>
      </c>
      <c r="F2" s="7">
        <f>IFERROR(WEEKNUM(Tableau_demandes_stock[[#This Row],[Date de photo du stock]]),99)</f>
        <v>13</v>
      </c>
    </row>
    <row r="3" spans="1:10" x14ac:dyDescent="0.3">
      <c r="A3" s="8">
        <v>42824</v>
      </c>
      <c r="B3" s="5" t="s">
        <v>8</v>
      </c>
      <c r="C3" s="5">
        <v>42822</v>
      </c>
      <c r="D3" s="9">
        <v>5.9523809523809521E-2</v>
      </c>
      <c r="E3" s="10">
        <f ca="1">IF(OR(Tableau_demandes_stock[[#This Row],[Date réception demande]]="",ISBLANK(Tableau_demandes_stock[Date réception demande])),"",Tableau_demandes_stock[[#This Row],[Date réception demande]]-TODAY())</f>
        <v>-10</v>
      </c>
      <c r="F3" s="10">
        <f>IFERROR(WEEKNUM(Tableau_demandes_stock[[#This Row],[Date de photo du stock]]),99)</f>
        <v>13</v>
      </c>
    </row>
    <row r="4" spans="1:10" x14ac:dyDescent="0.3">
      <c r="A4" s="8">
        <v>42824</v>
      </c>
      <c r="B4" s="5" t="s">
        <v>8</v>
      </c>
      <c r="C4" s="5">
        <v>42822</v>
      </c>
      <c r="D4" s="9">
        <v>2.3809523809523808E-2</v>
      </c>
      <c r="E4" s="10">
        <f ca="1">IF(OR(Tableau_demandes_stock[[#This Row],[Date réception demande]]="",ISBLANK(Tableau_demandes_stock[Date réception demande])),"",Tableau_demandes_stock[[#This Row],[Date réception demande]]-TODAY())</f>
        <v>-10</v>
      </c>
      <c r="F4" s="10">
        <f>IFERROR(WEEKNUM(Tableau_demandes_stock[[#This Row],[Date de photo du stock]]),99)</f>
        <v>13</v>
      </c>
    </row>
    <row r="5" spans="1:10" x14ac:dyDescent="0.3">
      <c r="A5" s="8">
        <v>42824</v>
      </c>
      <c r="B5" s="5" t="s">
        <v>7</v>
      </c>
      <c r="C5" s="5">
        <v>42824</v>
      </c>
      <c r="D5" s="9">
        <v>5.9523809523809521E-2</v>
      </c>
      <c r="E5" s="10">
        <f ca="1">IF(OR(Tableau_demandes_stock[[#This Row],[Date réception demande]]="",ISBLANK(Tableau_demandes_stock[Date réception demande])),"",Tableau_demandes_stock[[#This Row],[Date réception demande]]-TODAY())</f>
        <v>-8</v>
      </c>
      <c r="F5" s="10">
        <f>IFERROR(WEEKNUM(Tableau_demandes_stock[[#This Row],[Date de photo du stock]]),99)</f>
        <v>13</v>
      </c>
    </row>
    <row r="6" spans="1:10" x14ac:dyDescent="0.3">
      <c r="A6" s="8">
        <v>42824</v>
      </c>
      <c r="B6" s="5" t="s">
        <v>7</v>
      </c>
      <c r="C6" s="5">
        <v>42823</v>
      </c>
      <c r="D6" s="9">
        <v>4.7619047619047616E-2</v>
      </c>
      <c r="E6" s="10">
        <f ca="1">IF(OR(Tableau_demandes_stock[[#This Row],[Date réception demande]]="",ISBLANK(Tableau_demandes_stock[Date réception demande])),"",Tableau_demandes_stock[[#This Row],[Date réception demande]]-TODAY())</f>
        <v>-9</v>
      </c>
      <c r="F6" s="10">
        <f>IFERROR(WEEKNUM(Tableau_demandes_stock[[#This Row],[Date de photo du stock]]),99)</f>
        <v>13</v>
      </c>
    </row>
    <row r="7" spans="1:10" x14ac:dyDescent="0.3">
      <c r="A7" s="8">
        <v>42824</v>
      </c>
      <c r="B7" s="5" t="s">
        <v>7</v>
      </c>
      <c r="C7" s="5">
        <v>42823</v>
      </c>
      <c r="D7" s="9">
        <v>5.9523809523809521E-2</v>
      </c>
      <c r="E7" s="10">
        <f ca="1">IF(OR(Tableau_demandes_stock[[#This Row],[Date réception demande]]="",ISBLANK(Tableau_demandes_stock[Date réception demande])),"",Tableau_demandes_stock[[#This Row],[Date réception demande]]-TODAY())</f>
        <v>-9</v>
      </c>
      <c r="F7" s="10">
        <f>IFERROR(WEEKNUM(Tableau_demandes_stock[[#This Row],[Date de photo du stock]]),99)</f>
        <v>13</v>
      </c>
    </row>
    <row r="8" spans="1:10" x14ac:dyDescent="0.3">
      <c r="A8" s="8">
        <v>42824</v>
      </c>
      <c r="B8" s="5" t="s">
        <v>8</v>
      </c>
      <c r="C8" s="5">
        <v>42823</v>
      </c>
      <c r="D8" s="9">
        <v>5.9523809523809521E-2</v>
      </c>
      <c r="E8" s="10">
        <f ca="1">IF(OR(Tableau_demandes_stock[[#This Row],[Date réception demande]]="",ISBLANK(Tableau_demandes_stock[Date réception demande])),"",Tableau_demandes_stock[[#This Row],[Date réception demande]]-TODAY())</f>
        <v>-9</v>
      </c>
      <c r="F8" s="10">
        <f>IFERROR(WEEKNUM(Tableau_demandes_stock[[#This Row],[Date de photo du stock]]),99)</f>
        <v>13</v>
      </c>
    </row>
    <row r="9" spans="1:10" x14ac:dyDescent="0.3">
      <c r="A9" s="8">
        <v>42824</v>
      </c>
      <c r="B9" s="5" t="s">
        <v>7</v>
      </c>
      <c r="C9" s="5">
        <v>42823</v>
      </c>
      <c r="D9" s="9">
        <v>4.7619047619047616E-2</v>
      </c>
      <c r="E9" s="10">
        <f ca="1">IF(OR(Tableau_demandes_stock[[#This Row],[Date réception demande]]="",ISBLANK(Tableau_demandes_stock[Date réception demande])),"",Tableau_demandes_stock[[#This Row],[Date réception demande]]-TODAY())</f>
        <v>-9</v>
      </c>
      <c r="F9" s="10">
        <f>IFERROR(WEEKNUM(Tableau_demandes_stock[[#This Row],[Date de photo du stock]]),99)</f>
        <v>13</v>
      </c>
    </row>
    <row r="10" spans="1:10" x14ac:dyDescent="0.3">
      <c r="A10" s="8">
        <v>42831</v>
      </c>
      <c r="B10" s="5" t="s">
        <v>8</v>
      </c>
      <c r="C10" s="5">
        <v>42828</v>
      </c>
      <c r="D10" s="9">
        <v>0</v>
      </c>
      <c r="E10" s="10">
        <f ca="1">IF(OR(Tableau_demandes_stock[[#This Row],[Date réception demande]]="",ISBLANK(Tableau_demandes_stock[Date réception demande])),"",Tableau_demandes_stock[[#This Row],[Date réception demande]]-TODAY())</f>
        <v>-4</v>
      </c>
      <c r="F10" s="10">
        <f>IFERROR(WEEKNUM(Tableau_demandes_stock[[#This Row],[Date de photo du stock]]),99)</f>
        <v>14</v>
      </c>
    </row>
    <row r="11" spans="1:10" x14ac:dyDescent="0.3">
      <c r="A11" s="8">
        <v>42831</v>
      </c>
      <c r="B11" s="5" t="s">
        <v>7</v>
      </c>
      <c r="C11" s="5">
        <v>42824</v>
      </c>
      <c r="D11" s="9">
        <v>4.7619047619047616E-2</v>
      </c>
      <c r="E11" s="10">
        <f ca="1">IF(OR(Tableau_demandes_stock[[#This Row],[Date réception demande]]="",ISBLANK(Tableau_demandes_stock[Date réception demande])),"",Tableau_demandes_stock[[#This Row],[Date réception demande]]-TODAY())</f>
        <v>-8</v>
      </c>
      <c r="F11" s="10">
        <f>IFERROR(WEEKNUM(Tableau_demandes_stock[[#This Row],[Date de photo du stock]]),99)</f>
        <v>14</v>
      </c>
    </row>
    <row r="12" spans="1:10" x14ac:dyDescent="0.3">
      <c r="A12" s="8">
        <v>42831</v>
      </c>
      <c r="B12" s="5" t="s">
        <v>7</v>
      </c>
      <c r="C12" s="5">
        <v>42828</v>
      </c>
      <c r="D12" s="9">
        <v>4.7619047619047616E-2</v>
      </c>
      <c r="E12" s="10">
        <f ca="1">IF(OR(Tableau_demandes_stock[[#This Row],[Date réception demande]]="",ISBLANK(Tableau_demandes_stock[Date réception demande])),"",Tableau_demandes_stock[[#This Row],[Date réception demande]]-TODAY())</f>
        <v>-4</v>
      </c>
      <c r="F12" s="10">
        <f>IFERROR(WEEKNUM(Tableau_demandes_stock[[#This Row],[Date de photo du stock]]),99)</f>
        <v>14</v>
      </c>
    </row>
    <row r="13" spans="1:10" x14ac:dyDescent="0.3">
      <c r="A13" s="8">
        <v>42831</v>
      </c>
      <c r="B13" s="5" t="s">
        <v>7</v>
      </c>
      <c r="C13" s="5">
        <v>42828</v>
      </c>
      <c r="D13" s="9">
        <v>5.9523809523809521E-2</v>
      </c>
      <c r="E13" s="10">
        <f ca="1">IF(OR(Tableau_demandes_stock[[#This Row],[Date réception demande]]="",ISBLANK(Tableau_demandes_stock[Date réception demande])),"",Tableau_demandes_stock[[#This Row],[Date réception demande]]-TODAY())</f>
        <v>-4</v>
      </c>
      <c r="F13" s="10">
        <f>IFERROR(WEEKNUM(Tableau_demandes_stock[[#This Row],[Date de photo du stock]]),99)</f>
        <v>14</v>
      </c>
    </row>
    <row r="14" spans="1:10" x14ac:dyDescent="0.3">
      <c r="A14" s="8">
        <v>42831</v>
      </c>
      <c r="B14" s="5" t="s">
        <v>7</v>
      </c>
      <c r="C14" s="5">
        <v>42828</v>
      </c>
      <c r="D14" s="9">
        <v>5.9523809523809521E-2</v>
      </c>
      <c r="E14" s="10">
        <f ca="1">IF(OR(Tableau_demandes_stock[[#This Row],[Date réception demande]]="",ISBLANK(Tableau_demandes_stock[Date réception demande])),"",Tableau_demandes_stock[[#This Row],[Date réception demande]]-TODAY())</f>
        <v>-4</v>
      </c>
      <c r="F14" s="10">
        <f>IFERROR(WEEKNUM(Tableau_demandes_stock[[#This Row],[Date de photo du stock]]),99)</f>
        <v>14</v>
      </c>
    </row>
    <row r="15" spans="1:10" x14ac:dyDescent="0.3">
      <c r="A15" s="8">
        <v>42831</v>
      </c>
      <c r="B15" s="5" t="s">
        <v>7</v>
      </c>
      <c r="C15" s="5">
        <v>42828</v>
      </c>
      <c r="D15" s="9">
        <v>4.7619047619047616E-2</v>
      </c>
      <c r="E15" s="10">
        <f ca="1">IF(OR(Tableau_demandes_stock[[#This Row],[Date réception demande]]="",ISBLANK(Tableau_demandes_stock[Date réception demande])),"",Tableau_demandes_stock[[#This Row],[Date réception demande]]-TODAY())</f>
        <v>-4</v>
      </c>
      <c r="F15" s="10">
        <f>IFERROR(WEEKNUM(Tableau_demandes_stock[[#This Row],[Date de photo du stock]]),99)</f>
        <v>14</v>
      </c>
    </row>
    <row r="16" spans="1:10" x14ac:dyDescent="0.3">
      <c r="A16" s="8">
        <v>42831</v>
      </c>
      <c r="B16" s="5" t="s">
        <v>7</v>
      </c>
      <c r="C16" s="5">
        <v>42828</v>
      </c>
      <c r="D16" s="9">
        <v>5.9523809523809521E-2</v>
      </c>
      <c r="E16" s="10">
        <f ca="1">IF(OR(Tableau_demandes_stock[[#This Row],[Date réception demande]]="",ISBLANK(Tableau_demandes_stock[Date réception demande])),"",Tableau_demandes_stock[[#This Row],[Date réception demande]]-TODAY())</f>
        <v>-4</v>
      </c>
      <c r="F16" s="10">
        <f>IFERROR(WEEKNUM(Tableau_demandes_stock[[#This Row],[Date de photo du stock]]),99)</f>
        <v>14</v>
      </c>
    </row>
    <row r="17" spans="1:6" x14ac:dyDescent="0.3">
      <c r="A17" s="8">
        <v>42831</v>
      </c>
      <c r="B17" s="5" t="s">
        <v>7</v>
      </c>
      <c r="C17" s="5">
        <v>42829</v>
      </c>
      <c r="D17" s="9">
        <v>4.7619047619047616E-2</v>
      </c>
      <c r="E17" s="11">
        <f ca="1">IF(OR(Tableau_demandes_stock[[#This Row],[Date réception demande]]="",ISBLANK(Tableau_demandes_stock[Date réception demande])),"",Tableau_demandes_stock[[#This Row],[Date réception demande]]-TODAY())</f>
        <v>-3</v>
      </c>
      <c r="F17" s="10">
        <f>IFERROR(WEEKNUM(Tableau_demandes_stock[[#This Row],[Date de photo du stock]]),99)</f>
        <v>14</v>
      </c>
    </row>
    <row r="18" spans="1:6" x14ac:dyDescent="0.3">
      <c r="A18" s="8">
        <v>42831</v>
      </c>
      <c r="B18" s="5" t="s">
        <v>7</v>
      </c>
      <c r="C18" s="5">
        <v>42830</v>
      </c>
      <c r="D18" s="9">
        <v>4.7619047619047616E-2</v>
      </c>
      <c r="E18" s="10">
        <f ca="1">IF(OR(Tableau_demandes_stock[[#This Row],[Date réception demande]]="",ISBLANK(Tableau_demandes_stock[Date réception demande])),"",Tableau_demandes_stock[[#This Row],[Date réception demande]]-TODAY())</f>
        <v>-2</v>
      </c>
      <c r="F18" s="10">
        <f>IFERROR(WEEKNUM(Tableau_demandes_stock[[#This Row],[Date de photo du stock]]),99)</f>
        <v>14</v>
      </c>
    </row>
    <row r="19" spans="1:6" x14ac:dyDescent="0.3">
      <c r="A19" s="8">
        <v>42824</v>
      </c>
      <c r="B19" s="12" t="s">
        <v>10</v>
      </c>
      <c r="C19" s="12">
        <v>42824</v>
      </c>
      <c r="D19" s="9">
        <v>4.7619047619047616E-2</v>
      </c>
      <c r="E19" s="10">
        <f ca="1">IF(OR(Tableau_demandes_stock[[#This Row],[Date réception demande]]="",ISBLANK(Tableau_demandes_stock[Date réception demande])),"",Tableau_demandes_stock[[#This Row],[Date réception demande]]-TODAY())</f>
        <v>-8</v>
      </c>
      <c r="F19" s="10">
        <f>IFERROR(WEEKNUM(Tableau_demandes_stock[[#This Row],[Date de photo du stock]]),99)</f>
        <v>13</v>
      </c>
    </row>
    <row r="20" spans="1:6" x14ac:dyDescent="0.3">
      <c r="A20" s="8">
        <v>42824</v>
      </c>
      <c r="B20" s="5" t="s">
        <v>7</v>
      </c>
      <c r="C20" s="5">
        <v>42822</v>
      </c>
      <c r="D20" s="9">
        <v>5.9523809523809521E-2</v>
      </c>
      <c r="E20" s="10">
        <f ca="1">IF(OR(Tableau_demandes_stock[[#This Row],[Date réception demande]]="",ISBLANK(Tableau_demandes_stock[Date réception demande])),"",Tableau_demandes_stock[[#This Row],[Date réception demande]]-TODAY())</f>
        <v>-10</v>
      </c>
      <c r="F20" s="10">
        <f>IFERROR(WEEKNUM(Tableau_demandes_stock[[#This Row],[Date de photo du stock]]),99)</f>
        <v>13</v>
      </c>
    </row>
    <row r="21" spans="1:6" x14ac:dyDescent="0.3">
      <c r="A21" s="8">
        <v>42824</v>
      </c>
      <c r="B21" s="5" t="s">
        <v>7</v>
      </c>
      <c r="C21" s="5">
        <v>42822</v>
      </c>
      <c r="D21" s="9">
        <v>4.7619047619047616E-2</v>
      </c>
      <c r="E21" s="10">
        <f ca="1">IF(OR(Tableau_demandes_stock[[#This Row],[Date réception demande]]="",ISBLANK(Tableau_demandes_stock[Date réception demande])),"",Tableau_demandes_stock[[#This Row],[Date réception demande]]-TODAY())</f>
        <v>-10</v>
      </c>
      <c r="F21" s="10">
        <f>IFERROR(WEEKNUM(Tableau_demandes_stock[[#This Row],[Date de photo du stock]]),99)</f>
        <v>13</v>
      </c>
    </row>
    <row r="22" spans="1:6" x14ac:dyDescent="0.3">
      <c r="A22" s="8">
        <v>42824</v>
      </c>
      <c r="B22" s="12" t="s">
        <v>11</v>
      </c>
      <c r="C22" s="12">
        <v>42822</v>
      </c>
      <c r="D22" s="9">
        <v>5.9523809523809521E-2</v>
      </c>
      <c r="E22" s="10">
        <f ca="1">IF(OR(Tableau_demandes_stock[[#This Row],[Date réception demande]]="",ISBLANK(Tableau_demandes_stock[Date réception demande])),"",Tableau_demandes_stock[[#This Row],[Date réception demande]]-TODAY())</f>
        <v>-10</v>
      </c>
      <c r="F22" s="10">
        <f>IFERROR(WEEKNUM(Tableau_demandes_stock[[#This Row],[Date de photo du stock]]),99)</f>
        <v>13</v>
      </c>
    </row>
    <row r="23" spans="1:6" x14ac:dyDescent="0.3">
      <c r="A23" s="8">
        <v>42831</v>
      </c>
      <c r="B23" s="5" t="s">
        <v>7</v>
      </c>
      <c r="C23" s="5">
        <v>42825</v>
      </c>
      <c r="D23" s="9">
        <v>4.7619047619047616E-2</v>
      </c>
      <c r="E23" s="10">
        <f ca="1">IF(OR(Tableau_demandes_stock[[#This Row],[Date réception demande]]="",ISBLANK(Tableau_demandes_stock[Date réception demande])),"",Tableau_demandes_stock[[#This Row],[Date réception demande]]-TODAY())</f>
        <v>-7</v>
      </c>
      <c r="F23" s="10">
        <f>IFERROR(WEEKNUM(Tableau_demandes_stock[[#This Row],[Date de photo du stock]]),99)</f>
        <v>14</v>
      </c>
    </row>
    <row r="24" spans="1:6" x14ac:dyDescent="0.3">
      <c r="A24" s="8">
        <v>42831</v>
      </c>
      <c r="B24" s="5" t="s">
        <v>7</v>
      </c>
      <c r="C24" s="5">
        <v>42825</v>
      </c>
      <c r="D24" s="9">
        <v>4.7619047619047616E-2</v>
      </c>
      <c r="E24" s="10">
        <f ca="1">IF(OR(Tableau_demandes_stock[[#This Row],[Date réception demande]]="",ISBLANK(Tableau_demandes_stock[Date réception demande])),"",Tableau_demandes_stock[[#This Row],[Date réception demande]]-TODAY())</f>
        <v>-7</v>
      </c>
      <c r="F24" s="10">
        <f>IFERROR(WEEKNUM(Tableau_demandes_stock[[#This Row],[Date de photo du stock]]),99)</f>
        <v>14</v>
      </c>
    </row>
    <row r="25" spans="1:6" x14ac:dyDescent="0.3">
      <c r="A25" s="8">
        <v>42831</v>
      </c>
      <c r="B25" s="5" t="s">
        <v>7</v>
      </c>
      <c r="C25" s="5">
        <v>42825</v>
      </c>
      <c r="D25" s="9">
        <v>5.9523809523809521E-2</v>
      </c>
      <c r="E25" s="10">
        <f ca="1">IF(OR(Tableau_demandes_stock[[#This Row],[Date réception demande]]="",ISBLANK(Tableau_demandes_stock[Date réception demande])),"",Tableau_demandes_stock[[#This Row],[Date réception demande]]-TODAY())</f>
        <v>-7</v>
      </c>
      <c r="F25" s="10">
        <f>IFERROR(WEEKNUM(Tableau_demandes_stock[[#This Row],[Date de photo du stock]]),99)</f>
        <v>14</v>
      </c>
    </row>
    <row r="26" spans="1:6" x14ac:dyDescent="0.3">
      <c r="A26" s="8">
        <v>42831</v>
      </c>
      <c r="B26" s="5" t="s">
        <v>7</v>
      </c>
      <c r="C26" s="5">
        <v>42825</v>
      </c>
      <c r="D26" s="9">
        <v>5.9523809523809521E-2</v>
      </c>
      <c r="E26" s="10">
        <f ca="1">IF(OR(Tableau_demandes_stock[[#This Row],[Date réception demande]]="",ISBLANK(Tableau_demandes_stock[Date réception demande])),"",Tableau_demandes_stock[[#This Row],[Date réception demande]]-TODAY())</f>
        <v>-7</v>
      </c>
      <c r="F26" s="10">
        <f>IFERROR(WEEKNUM(Tableau_demandes_stock[[#This Row],[Date de photo du stock]]),99)</f>
        <v>14</v>
      </c>
    </row>
    <row r="27" spans="1:6" x14ac:dyDescent="0.3">
      <c r="A27" s="8">
        <v>42831</v>
      </c>
      <c r="B27" s="5" t="s">
        <v>7</v>
      </c>
      <c r="C27" s="5">
        <v>42825</v>
      </c>
      <c r="D27" s="9">
        <v>5.9523809523809521E-2</v>
      </c>
      <c r="E27" s="10">
        <f ca="1">IF(OR(Tableau_demandes_stock[[#This Row],[Date réception demande]]="",ISBLANK(Tableau_demandes_stock[Date réception demande])),"",Tableau_demandes_stock[[#This Row],[Date réception demande]]-TODAY())</f>
        <v>-7</v>
      </c>
      <c r="F27" s="10">
        <f>IFERROR(WEEKNUM(Tableau_demandes_stock[[#This Row],[Date de photo du stock]]),99)</f>
        <v>14</v>
      </c>
    </row>
    <row r="28" spans="1:6" x14ac:dyDescent="0.3">
      <c r="A28" s="8">
        <v>42831</v>
      </c>
      <c r="B28" s="12" t="s">
        <v>10</v>
      </c>
      <c r="C28" s="12">
        <v>42824</v>
      </c>
      <c r="D28" s="9">
        <v>4.7619047619047616E-2</v>
      </c>
      <c r="E28" s="10">
        <f ca="1">IF(OR(Tableau_demandes_stock[[#This Row],[Date réception demande]]="",ISBLANK(Tableau_demandes_stock[Date réception demande])),"",Tableau_demandes_stock[[#This Row],[Date réception demande]]-TODAY())</f>
        <v>-8</v>
      </c>
      <c r="F28" s="10">
        <f>IFERROR(WEEKNUM(Tableau_demandes_stock[[#This Row],[Date de photo du stock]]),99)</f>
        <v>14</v>
      </c>
    </row>
    <row r="29" spans="1:6" x14ac:dyDescent="0.3">
      <c r="A29" s="8">
        <v>42831</v>
      </c>
      <c r="B29" s="5" t="s">
        <v>8</v>
      </c>
      <c r="C29" s="5">
        <v>42825</v>
      </c>
      <c r="D29" s="9">
        <v>2.3809523809523808E-2</v>
      </c>
      <c r="E29" s="10">
        <f ca="1">IF(OR(Tableau_demandes_stock[[#This Row],[Date réception demande]]="",ISBLANK(Tableau_demandes_stock[Date réception demande])),"",Tableau_demandes_stock[[#This Row],[Date réception demande]]-TODAY())</f>
        <v>-7</v>
      </c>
      <c r="F29" s="10">
        <f>IFERROR(WEEKNUM(Tableau_demandes_stock[[#This Row],[Date de photo du stock]]),99)</f>
        <v>14</v>
      </c>
    </row>
    <row r="30" spans="1:6" x14ac:dyDescent="0.3">
      <c r="A30" s="8">
        <v>42831</v>
      </c>
      <c r="B30" s="5" t="s">
        <v>8</v>
      </c>
      <c r="C30" s="5">
        <v>42828</v>
      </c>
      <c r="D30" s="9">
        <v>5.9523809523809521E-2</v>
      </c>
      <c r="E30" s="10">
        <f ca="1">IF(OR(Tableau_demandes_stock[[#This Row],[Date réception demande]]="",ISBLANK(Tableau_demandes_stock[Date réception demande])),"",Tableau_demandes_stock[[#This Row],[Date réception demande]]-TODAY())</f>
        <v>-4</v>
      </c>
      <c r="F30" s="10">
        <f>IFERROR(WEEKNUM(Tableau_demandes_stock[[#This Row],[Date de photo du stock]]),99)</f>
        <v>14</v>
      </c>
    </row>
    <row r="31" spans="1:6" x14ac:dyDescent="0.3">
      <c r="A31" s="8">
        <v>42831</v>
      </c>
      <c r="B31" s="12" t="s">
        <v>11</v>
      </c>
      <c r="C31" s="12">
        <v>42825</v>
      </c>
      <c r="D31" s="9">
        <v>5.9523809523809521E-2</v>
      </c>
      <c r="E31" s="10">
        <f ca="1">IF(OR(Tableau_demandes_stock[[#This Row],[Date réception demande]]="",ISBLANK(Tableau_demandes_stock[Date réception demande])),"",Tableau_demandes_stock[[#This Row],[Date réception demande]]-TODAY())</f>
        <v>-7</v>
      </c>
      <c r="F31" s="10">
        <f>IFERROR(WEEKNUM(Tableau_demandes_stock[[#This Row],[Date de photo du stock]]),99)</f>
        <v>14</v>
      </c>
    </row>
    <row r="32" spans="1:6" x14ac:dyDescent="0.3">
      <c r="A32" s="8">
        <v>42831</v>
      </c>
      <c r="B32" s="5" t="s">
        <v>8</v>
      </c>
      <c r="C32" s="5">
        <v>42825</v>
      </c>
      <c r="D32" s="9">
        <v>4.7619047619047616E-2</v>
      </c>
      <c r="E32" s="10">
        <f ca="1">IF(OR(Tableau_demandes_stock[[#This Row],[Date réception demande]]="",ISBLANK(Tableau_demandes_stock[Date réception demande])),"",Tableau_demandes_stock[[#This Row],[Date réception demande]]-TODAY())</f>
        <v>-7</v>
      </c>
      <c r="F32" s="10">
        <f>IFERROR(WEEKNUM(Tableau_demandes_stock[[#This Row],[Date de photo du stock]]),99)</f>
        <v>14</v>
      </c>
    </row>
    <row r="33" spans="1:6" x14ac:dyDescent="0.3">
      <c r="A33" s="8">
        <v>42824</v>
      </c>
      <c r="B33" s="5" t="s">
        <v>7</v>
      </c>
      <c r="C33" s="5">
        <v>42817</v>
      </c>
      <c r="D33" s="9">
        <v>5.9523809523809521E-2</v>
      </c>
      <c r="E33" s="10">
        <f ca="1">IF(OR(Tableau_demandes_stock[[#This Row],[Date réception demande]]="",ISBLANK(Tableau_demandes_stock[Date réception demande])),"",Tableau_demandes_stock[[#This Row],[Date réception demande]]-TODAY())</f>
        <v>-15</v>
      </c>
      <c r="F33" s="10">
        <f>IFERROR(WEEKNUM(Tableau_demandes_stock[[#This Row],[Date de photo du stock]]),99)</f>
        <v>13</v>
      </c>
    </row>
    <row r="34" spans="1:6" x14ac:dyDescent="0.3">
      <c r="A34" s="8">
        <v>42824</v>
      </c>
      <c r="B34" s="5" t="s">
        <v>7</v>
      </c>
      <c r="C34" s="5">
        <v>42821</v>
      </c>
      <c r="D34" s="9">
        <v>5.9523809523809521E-2</v>
      </c>
      <c r="E34" s="10">
        <f ca="1">IF(OR(Tableau_demandes_stock[[#This Row],[Date réception demande]]="",ISBLANK(Tableau_demandes_stock[Date réception demande])),"",Tableau_demandes_stock[[#This Row],[Date réception demande]]-TODAY())</f>
        <v>-11</v>
      </c>
      <c r="F34" s="10">
        <f>IFERROR(WEEKNUM(Tableau_demandes_stock[[#This Row],[Date de photo du stock]]),99)</f>
        <v>13</v>
      </c>
    </row>
    <row r="35" spans="1:6" x14ac:dyDescent="0.3">
      <c r="A35" s="8">
        <v>42824</v>
      </c>
      <c r="B35" s="5" t="s">
        <v>7</v>
      </c>
      <c r="C35" s="5">
        <v>42822</v>
      </c>
      <c r="D35" s="9">
        <v>4.7619047619047616E-2</v>
      </c>
      <c r="E35" s="10">
        <f ca="1">IF(OR(Tableau_demandes_stock[[#This Row],[Date réception demande]]="",ISBLANK(Tableau_demandes_stock[Date réception demande])),"",Tableau_demandes_stock[[#This Row],[Date réception demande]]-TODAY())</f>
        <v>-10</v>
      </c>
      <c r="F35" s="10">
        <f>IFERROR(WEEKNUM(Tableau_demandes_stock[[#This Row],[Date de photo du stock]]),99)</f>
        <v>13</v>
      </c>
    </row>
    <row r="36" spans="1:6" x14ac:dyDescent="0.3">
      <c r="A36" s="8">
        <v>42824</v>
      </c>
      <c r="B36" s="5" t="s">
        <v>7</v>
      </c>
      <c r="C36" s="5">
        <v>42822</v>
      </c>
      <c r="D36" s="9">
        <v>5.9523809523809521E-2</v>
      </c>
      <c r="E36" s="10">
        <f ca="1">IF(OR(Tableau_demandes_stock[[#This Row],[Date réception demande]]="",ISBLANK(Tableau_demandes_stock[Date réception demande])),"",Tableau_demandes_stock[[#This Row],[Date réception demande]]-TODAY())</f>
        <v>-10</v>
      </c>
      <c r="F36" s="10">
        <f>IFERROR(WEEKNUM(Tableau_demandes_stock[[#This Row],[Date de photo du stock]]),99)</f>
        <v>13</v>
      </c>
    </row>
    <row r="37" spans="1:6" x14ac:dyDescent="0.3">
      <c r="A37" s="8">
        <v>42824</v>
      </c>
      <c r="B37" s="5" t="s">
        <v>7</v>
      </c>
      <c r="C37" s="5">
        <v>42822</v>
      </c>
      <c r="D37" s="9">
        <v>5.9523809523809521E-2</v>
      </c>
      <c r="E37" s="10">
        <f ca="1">IF(OR(Tableau_demandes_stock[[#This Row],[Date réception demande]]="",ISBLANK(Tableau_demandes_stock[Date réception demande])),"",Tableau_demandes_stock[[#This Row],[Date réception demande]]-TODAY())</f>
        <v>-10</v>
      </c>
      <c r="F37" s="10">
        <f>IFERROR(WEEKNUM(Tableau_demandes_stock[[#This Row],[Date de photo du stock]]),99)</f>
        <v>13</v>
      </c>
    </row>
    <row r="38" spans="1:6" x14ac:dyDescent="0.3">
      <c r="A38" s="8">
        <v>42824</v>
      </c>
      <c r="B38" s="5" t="s">
        <v>7</v>
      </c>
      <c r="C38" s="5">
        <v>42822</v>
      </c>
      <c r="D38" s="9">
        <v>5.9523809523809521E-2</v>
      </c>
      <c r="E38" s="10">
        <f ca="1">IF(OR(Tableau_demandes_stock[[#This Row],[Date réception demande]]="",ISBLANK(Tableau_demandes_stock[Date réception demande])),"",Tableau_demandes_stock[[#This Row],[Date réception demande]]-TODAY())</f>
        <v>-10</v>
      </c>
      <c r="F38" s="10">
        <f>IFERROR(WEEKNUM(Tableau_demandes_stock[[#This Row],[Date de photo du stock]]),99)</f>
        <v>13</v>
      </c>
    </row>
    <row r="39" spans="1:6" x14ac:dyDescent="0.3">
      <c r="A39" s="8">
        <v>42824</v>
      </c>
      <c r="B39" s="5" t="s">
        <v>7</v>
      </c>
      <c r="C39" s="5">
        <v>42824</v>
      </c>
      <c r="D39" s="9">
        <v>5.9523809523809521E-2</v>
      </c>
      <c r="E39" s="10">
        <f ca="1">IF(OR(Tableau_demandes_stock[[#This Row],[Date réception demande]]="",ISBLANK(Tableau_demandes_stock[Date réception demande])),"",Tableau_demandes_stock[[#This Row],[Date réception demande]]-TODAY())</f>
        <v>-8</v>
      </c>
      <c r="F39" s="10">
        <f>IFERROR(WEEKNUM(Tableau_demandes_stock[[#This Row],[Date de photo du stock]]),99)</f>
        <v>13</v>
      </c>
    </row>
    <row r="40" spans="1:6" x14ac:dyDescent="0.3">
      <c r="A40" s="8">
        <v>42824</v>
      </c>
      <c r="B40" s="5" t="s">
        <v>8</v>
      </c>
      <c r="C40" s="5">
        <v>42809</v>
      </c>
      <c r="D40" s="9">
        <v>5.9523809523809521E-2</v>
      </c>
      <c r="E40" s="10">
        <f ca="1">IF(OR(Tableau_demandes_stock[[#This Row],[Date réception demande]]="",ISBLANK(Tableau_demandes_stock[Date réception demande])),"",Tableau_demandes_stock[[#This Row],[Date réception demande]]-TODAY())</f>
        <v>-23</v>
      </c>
      <c r="F40" s="10">
        <f>IFERROR(WEEKNUM(Tableau_demandes_stock[[#This Row],[Date de photo du stock]]),99)</f>
        <v>13</v>
      </c>
    </row>
    <row r="41" spans="1:6" x14ac:dyDescent="0.3">
      <c r="A41" s="8">
        <v>42824</v>
      </c>
      <c r="B41" s="5" t="s">
        <v>8</v>
      </c>
      <c r="C41" s="5">
        <v>42823</v>
      </c>
      <c r="D41" s="9">
        <v>4.7619047619047616E-2</v>
      </c>
      <c r="E41" s="10">
        <f ca="1">IF(OR(Tableau_demandes_stock[[#This Row],[Date réception demande]]="",ISBLANK(Tableau_demandes_stock[Date réception demande])),"",Tableau_demandes_stock[[#This Row],[Date réception demande]]-TODAY())</f>
        <v>-9</v>
      </c>
      <c r="F41" s="10">
        <f>IFERROR(WEEKNUM(Tableau_demandes_stock[[#This Row],[Date de photo du stock]]),99)</f>
        <v>13</v>
      </c>
    </row>
    <row r="42" spans="1:6" x14ac:dyDescent="0.3">
      <c r="A42" s="8">
        <v>42824</v>
      </c>
      <c r="B42" s="5" t="s">
        <v>8</v>
      </c>
      <c r="C42" s="5">
        <v>42824</v>
      </c>
      <c r="D42" s="9">
        <v>5.9523809523809521E-2</v>
      </c>
      <c r="E42" s="10">
        <f ca="1">IF(OR(Tableau_demandes_stock[[#This Row],[Date réception demande]]="",ISBLANK(Tableau_demandes_stock[Date réception demande])),"",Tableau_demandes_stock[[#This Row],[Date réception demande]]-TODAY())</f>
        <v>-8</v>
      </c>
      <c r="F42" s="10">
        <f>IFERROR(WEEKNUM(Tableau_demandes_stock[[#This Row],[Date de photo du stock]]),99)</f>
        <v>13</v>
      </c>
    </row>
    <row r="43" spans="1:6" x14ac:dyDescent="0.3">
      <c r="A43" s="8">
        <v>42831</v>
      </c>
      <c r="B43" s="5" t="s">
        <v>7</v>
      </c>
      <c r="C43" s="5">
        <v>42824</v>
      </c>
      <c r="D43" s="9">
        <v>4.7619047619047616E-2</v>
      </c>
      <c r="E43" s="10">
        <f ca="1">IF(OR(Tableau_demandes_stock[[#This Row],[Date réception demande]]="",ISBLANK(Tableau_demandes_stock[Date réception demande])),"",Tableau_demandes_stock[[#This Row],[Date réception demande]]-TODAY())</f>
        <v>-8</v>
      </c>
      <c r="F43" s="10">
        <f>IFERROR(WEEKNUM(Tableau_demandes_stock[[#This Row],[Date de photo du stock]]),99)</f>
        <v>14</v>
      </c>
    </row>
    <row r="44" spans="1:6" x14ac:dyDescent="0.3">
      <c r="A44" s="8">
        <v>42831</v>
      </c>
      <c r="B44" s="5" t="s">
        <v>7</v>
      </c>
      <c r="C44" s="5">
        <v>42825</v>
      </c>
      <c r="D44" s="9">
        <v>4.7619047619047616E-2</v>
      </c>
      <c r="E44" s="10">
        <f ca="1">IF(OR(Tableau_demandes_stock[[#This Row],[Date réception demande]]="",ISBLANK(Tableau_demandes_stock[Date réception demande])),"",Tableau_demandes_stock[[#This Row],[Date réception demande]]-TODAY())</f>
        <v>-7</v>
      </c>
      <c r="F44" s="10">
        <f>IFERROR(WEEKNUM(Tableau_demandes_stock[[#This Row],[Date de photo du stock]]),99)</f>
        <v>14</v>
      </c>
    </row>
    <row r="45" spans="1:6" x14ac:dyDescent="0.3">
      <c r="A45" s="8">
        <v>42831</v>
      </c>
      <c r="B45" s="5" t="s">
        <v>7</v>
      </c>
      <c r="C45" s="5">
        <v>42825</v>
      </c>
      <c r="D45" s="9">
        <v>5.9523809523809521E-2</v>
      </c>
      <c r="E45" s="10">
        <f ca="1">IF(OR(Tableau_demandes_stock[[#This Row],[Date réception demande]]="",ISBLANK(Tableau_demandes_stock[Date réception demande])),"",Tableau_demandes_stock[[#This Row],[Date réception demande]]-TODAY())</f>
        <v>-7</v>
      </c>
      <c r="F45" s="10">
        <f>IFERROR(WEEKNUM(Tableau_demandes_stock[[#This Row],[Date de photo du stock]]),99)</f>
        <v>14</v>
      </c>
    </row>
    <row r="46" spans="1:6" x14ac:dyDescent="0.3">
      <c r="A46" s="8">
        <v>42831</v>
      </c>
      <c r="B46" s="5" t="s">
        <v>7</v>
      </c>
      <c r="C46" s="5">
        <v>42825</v>
      </c>
      <c r="D46" s="9">
        <v>4.7619047619047616E-2</v>
      </c>
      <c r="E46" s="10">
        <f ca="1">IF(OR(Tableau_demandes_stock[[#This Row],[Date réception demande]]="",ISBLANK(Tableau_demandes_stock[Date réception demande])),"",Tableau_demandes_stock[[#This Row],[Date réception demande]]-TODAY())</f>
        <v>-7</v>
      </c>
      <c r="F46" s="10">
        <f>IFERROR(WEEKNUM(Tableau_demandes_stock[[#This Row],[Date de photo du stock]]),99)</f>
        <v>14</v>
      </c>
    </row>
    <row r="47" spans="1:6" x14ac:dyDescent="0.3">
      <c r="A47" s="8">
        <v>42831</v>
      </c>
      <c r="B47" s="5" t="s">
        <v>7</v>
      </c>
      <c r="C47" s="5">
        <v>42825</v>
      </c>
      <c r="D47" s="9">
        <v>5.9523809523809521E-2</v>
      </c>
      <c r="E47" s="10">
        <f ca="1">IF(OR(Tableau_demandes_stock[[#This Row],[Date réception demande]]="",ISBLANK(Tableau_demandes_stock[Date réception demande])),"",Tableau_demandes_stock[[#This Row],[Date réception demande]]-TODAY())</f>
        <v>-7</v>
      </c>
      <c r="F47" s="10">
        <f>IFERROR(WEEKNUM(Tableau_demandes_stock[[#This Row],[Date de photo du stock]]),99)</f>
        <v>14</v>
      </c>
    </row>
    <row r="48" spans="1:6" x14ac:dyDescent="0.3">
      <c r="A48" s="8">
        <v>42831</v>
      </c>
      <c r="B48" s="5" t="s">
        <v>7</v>
      </c>
      <c r="C48" s="5">
        <v>42824</v>
      </c>
      <c r="D48" s="9">
        <v>4.7619047619047616E-2</v>
      </c>
      <c r="E48" s="10">
        <f ca="1">IF(OR(Tableau_demandes_stock[[#This Row],[Date réception demande]]="",ISBLANK(Tableau_demandes_stock[Date réception demande])),"",Tableau_demandes_stock[[#This Row],[Date réception demande]]-TODAY())</f>
        <v>-8</v>
      </c>
      <c r="F48" s="10">
        <f>IFERROR(WEEKNUM(Tableau_demandes_stock[[#This Row],[Date de photo du stock]]),99)</f>
        <v>14</v>
      </c>
    </row>
    <row r="49" spans="1:6" x14ac:dyDescent="0.3">
      <c r="A49" s="8">
        <v>42831</v>
      </c>
      <c r="B49" s="5" t="s">
        <v>7</v>
      </c>
      <c r="C49" s="5">
        <v>42824</v>
      </c>
      <c r="D49" s="9">
        <v>4.7619047619047616E-2</v>
      </c>
      <c r="E49" s="10">
        <f ca="1">IF(OR(Tableau_demandes_stock[[#This Row],[Date réception demande]]="",ISBLANK(Tableau_demandes_stock[Date réception demande])),"",Tableau_demandes_stock[[#This Row],[Date réception demande]]-TODAY())</f>
        <v>-8</v>
      </c>
      <c r="F49" s="10">
        <f>IFERROR(WEEKNUM(Tableau_demandes_stock[[#This Row],[Date de photo du stock]]),99)</f>
        <v>14</v>
      </c>
    </row>
    <row r="50" spans="1:6" x14ac:dyDescent="0.3">
      <c r="A50" s="8">
        <v>42831</v>
      </c>
      <c r="B50" s="5" t="s">
        <v>7</v>
      </c>
      <c r="C50" s="5">
        <v>42828</v>
      </c>
      <c r="D50" s="9">
        <v>4.7619047619047616E-2</v>
      </c>
      <c r="E50" s="10">
        <f ca="1">IF(OR(Tableau_demandes_stock[[#This Row],[Date réception demande]]="",ISBLANK(Tableau_demandes_stock[Date réception demande])),"",Tableau_demandes_stock[[#This Row],[Date réception demande]]-TODAY())</f>
        <v>-4</v>
      </c>
      <c r="F50" s="10">
        <f>IFERROR(WEEKNUM(Tableau_demandes_stock[[#This Row],[Date de photo du stock]]),99)</f>
        <v>14</v>
      </c>
    </row>
    <row r="51" spans="1:6" x14ac:dyDescent="0.3">
      <c r="A51" s="8">
        <v>42831</v>
      </c>
      <c r="B51" s="5" t="s">
        <v>7</v>
      </c>
      <c r="C51" s="5">
        <v>42828</v>
      </c>
      <c r="D51" s="9">
        <v>5.9523809523809521E-2</v>
      </c>
      <c r="E51" s="10">
        <f ca="1">IF(OR(Tableau_demandes_stock[[#This Row],[Date réception demande]]="",ISBLANK(Tableau_demandes_stock[Date réception demande])),"",Tableau_demandes_stock[[#This Row],[Date réception demande]]-TODAY())</f>
        <v>-4</v>
      </c>
      <c r="F51" s="10">
        <f>IFERROR(WEEKNUM(Tableau_demandes_stock[[#This Row],[Date de photo du stock]]),99)</f>
        <v>14</v>
      </c>
    </row>
    <row r="52" spans="1:6" x14ac:dyDescent="0.3">
      <c r="A52" s="8">
        <v>42831</v>
      </c>
      <c r="B52" s="5" t="s">
        <v>7</v>
      </c>
      <c r="C52" s="5">
        <v>42829</v>
      </c>
      <c r="D52" s="9">
        <v>4.7619047619047616E-2</v>
      </c>
      <c r="E52" s="10">
        <f ca="1">IF(OR(Tableau_demandes_stock[[#This Row],[Date réception demande]]="",ISBLANK(Tableau_demandes_stock[Date réception demande])),"",Tableau_demandes_stock[[#This Row],[Date réception demande]]-TODAY())</f>
        <v>-3</v>
      </c>
      <c r="F52" s="10">
        <f>IFERROR(WEEKNUM(Tableau_demandes_stock[[#This Row],[Date de photo du stock]]),99)</f>
        <v>14</v>
      </c>
    </row>
    <row r="53" spans="1:6" x14ac:dyDescent="0.3">
      <c r="A53" s="8">
        <v>42831</v>
      </c>
      <c r="B53" s="5" t="s">
        <v>7</v>
      </c>
      <c r="C53" s="5">
        <v>42829</v>
      </c>
      <c r="D53" s="9">
        <v>4.7619047619047616E-2</v>
      </c>
      <c r="E53" s="10">
        <f ca="1">IF(OR(Tableau_demandes_stock[[#This Row],[Date réception demande]]="",ISBLANK(Tableau_demandes_stock[Date réception demande])),"",Tableau_demandes_stock[[#This Row],[Date réception demande]]-TODAY())</f>
        <v>-3</v>
      </c>
      <c r="F53" s="10">
        <f>IFERROR(WEEKNUM(Tableau_demandes_stock[[#This Row],[Date de photo du stock]]),99)</f>
        <v>14</v>
      </c>
    </row>
    <row r="54" spans="1:6" x14ac:dyDescent="0.3">
      <c r="A54" s="8">
        <v>42831</v>
      </c>
      <c r="B54" s="5" t="s">
        <v>7</v>
      </c>
      <c r="C54" s="5">
        <v>42829</v>
      </c>
      <c r="D54" s="9">
        <v>5.9523809523809521E-2</v>
      </c>
      <c r="E54" s="10">
        <f ca="1">IF(OR(Tableau_demandes_stock[[#This Row],[Date réception demande]]="",ISBLANK(Tableau_demandes_stock[Date réception demande])),"",Tableau_demandes_stock[[#This Row],[Date réception demande]]-TODAY())</f>
        <v>-3</v>
      </c>
      <c r="F54" s="10">
        <f>IFERROR(WEEKNUM(Tableau_demandes_stock[[#This Row],[Date de photo du stock]]),99)</f>
        <v>14</v>
      </c>
    </row>
    <row r="55" spans="1:6" x14ac:dyDescent="0.3">
      <c r="A55" s="8">
        <v>42831</v>
      </c>
      <c r="B55" s="5" t="s">
        <v>7</v>
      </c>
      <c r="C55" s="5">
        <v>42829</v>
      </c>
      <c r="D55" s="9">
        <v>4.7619047619047616E-2</v>
      </c>
      <c r="E55" s="10">
        <f ca="1">IF(OR(Tableau_demandes_stock[[#This Row],[Date réception demande]]="",ISBLANK(Tableau_demandes_stock[Date réception demande])),"",Tableau_demandes_stock[[#This Row],[Date réception demande]]-TODAY())</f>
        <v>-3</v>
      </c>
      <c r="F55" s="10">
        <f>IFERROR(WEEKNUM(Tableau_demandes_stock[[#This Row],[Date de photo du stock]]),99)</f>
        <v>14</v>
      </c>
    </row>
    <row r="56" spans="1:6" x14ac:dyDescent="0.3">
      <c r="A56" s="8">
        <v>42831</v>
      </c>
      <c r="B56" s="5" t="s">
        <v>7</v>
      </c>
      <c r="C56" s="5">
        <v>42829</v>
      </c>
      <c r="D56" s="9">
        <v>5.9523809523809521E-2</v>
      </c>
      <c r="E56" s="10">
        <f ca="1">IF(OR(Tableau_demandes_stock[[#This Row],[Date réception demande]]="",ISBLANK(Tableau_demandes_stock[Date réception demande])),"",Tableau_demandes_stock[[#This Row],[Date réception demande]]-TODAY())</f>
        <v>-3</v>
      </c>
      <c r="F56" s="10">
        <f>IFERROR(WEEKNUM(Tableau_demandes_stock[[#This Row],[Date de photo du stock]]),99)</f>
        <v>14</v>
      </c>
    </row>
    <row r="57" spans="1:6" x14ac:dyDescent="0.3">
      <c r="A57" s="8">
        <v>42831</v>
      </c>
      <c r="B57" s="5" t="s">
        <v>7</v>
      </c>
      <c r="C57" s="5">
        <v>42830</v>
      </c>
      <c r="D57" s="9">
        <v>4.7619047619047616E-2</v>
      </c>
      <c r="E57" s="10">
        <f ca="1">IF(OR(Tableau_demandes_stock[[#This Row],[Date réception demande]]="",ISBLANK(Tableau_demandes_stock[Date réception demande])),"",Tableau_demandes_stock[[#This Row],[Date réception demande]]-TODAY())</f>
        <v>-2</v>
      </c>
      <c r="F57" s="10">
        <f>IFERROR(WEEKNUM(Tableau_demandes_stock[[#This Row],[Date de photo du stock]]),99)</f>
        <v>14</v>
      </c>
    </row>
    <row r="58" spans="1:6" x14ac:dyDescent="0.3">
      <c r="A58" s="8">
        <v>42831</v>
      </c>
      <c r="B58" s="5" t="s">
        <v>7</v>
      </c>
      <c r="C58" s="5">
        <v>42830</v>
      </c>
      <c r="D58" s="9">
        <v>4.7619047619047616E-2</v>
      </c>
      <c r="E58" s="10">
        <f ca="1">IF(OR(Tableau_demandes_stock[[#This Row],[Date réception demande]]="",ISBLANK(Tableau_demandes_stock[Date réception demande])),"",Tableau_demandes_stock[[#This Row],[Date réception demande]]-TODAY())</f>
        <v>-2</v>
      </c>
      <c r="F58" s="10">
        <f>IFERROR(WEEKNUM(Tableau_demandes_stock[[#This Row],[Date de photo du stock]]),99)</f>
        <v>14</v>
      </c>
    </row>
    <row r="59" spans="1:6" x14ac:dyDescent="0.3">
      <c r="A59" s="8">
        <v>42831</v>
      </c>
      <c r="B59" s="5" t="s">
        <v>8</v>
      </c>
      <c r="C59" s="5">
        <v>42823</v>
      </c>
      <c r="D59" s="9">
        <v>4.7619047619047616E-2</v>
      </c>
      <c r="E59" s="10">
        <f ca="1">IF(OR(Tableau_demandes_stock[[#This Row],[Date réception demande]]="",ISBLANK(Tableau_demandes_stock[Date réception demande])),"",Tableau_demandes_stock[[#This Row],[Date réception demande]]-TODAY())</f>
        <v>-9</v>
      </c>
      <c r="F59" s="10">
        <f>IFERROR(WEEKNUM(Tableau_demandes_stock[[#This Row],[Date de photo du stock]]),99)</f>
        <v>14</v>
      </c>
    </row>
    <row r="60" spans="1:6" x14ac:dyDescent="0.3">
      <c r="A60" s="8">
        <v>42831</v>
      </c>
      <c r="B60" s="5" t="s">
        <v>8</v>
      </c>
      <c r="C60" s="5">
        <v>42825</v>
      </c>
      <c r="D60" s="9">
        <v>4.7619047619047616E-2</v>
      </c>
      <c r="E60" s="10">
        <f ca="1">IF(OR(Tableau_demandes_stock[[#This Row],[Date réception demande]]="",ISBLANK(Tableau_demandes_stock[Date réception demande])),"",Tableau_demandes_stock[[#This Row],[Date réception demande]]-TODAY())</f>
        <v>-7</v>
      </c>
      <c r="F60" s="10">
        <f>IFERROR(WEEKNUM(Tableau_demandes_stock[[#This Row],[Date de photo du stock]]),99)</f>
        <v>14</v>
      </c>
    </row>
    <row r="61" spans="1:6" x14ac:dyDescent="0.3">
      <c r="A61" s="8">
        <v>42831</v>
      </c>
      <c r="B61" s="5" t="s">
        <v>8</v>
      </c>
      <c r="C61" s="5">
        <v>42826</v>
      </c>
      <c r="D61" s="9">
        <v>5.9523809523809521E-2</v>
      </c>
      <c r="E61" s="10">
        <f ca="1">IF(OR(Tableau_demandes_stock[[#This Row],[Date réception demande]]="",ISBLANK(Tableau_demandes_stock[Date réception demande])),"",Tableau_demandes_stock[[#This Row],[Date réception demande]]-TODAY())</f>
        <v>-6</v>
      </c>
      <c r="F61" s="10">
        <f>IFERROR(WEEKNUM(Tableau_demandes_stock[[#This Row],[Date de photo du stock]]),99)</f>
        <v>14</v>
      </c>
    </row>
    <row r="62" spans="1:6" x14ac:dyDescent="0.3">
      <c r="A62" s="8">
        <v>42831</v>
      </c>
      <c r="B62" s="5" t="s">
        <v>8</v>
      </c>
      <c r="C62" s="5">
        <v>42828</v>
      </c>
      <c r="D62" s="9">
        <v>5.9523809523809521E-2</v>
      </c>
      <c r="E62" s="10">
        <f ca="1">IF(OR(Tableau_demandes_stock[[#This Row],[Date réception demande]]="",ISBLANK(Tableau_demandes_stock[Date réception demande])),"",Tableau_demandes_stock[[#This Row],[Date réception demande]]-TODAY())</f>
        <v>-4</v>
      </c>
      <c r="F62" s="10">
        <f>IFERROR(WEEKNUM(Tableau_demandes_stock[[#This Row],[Date de photo du stock]]),99)</f>
        <v>14</v>
      </c>
    </row>
    <row r="63" spans="1:6" x14ac:dyDescent="0.3">
      <c r="A63" s="8">
        <v>42831</v>
      </c>
      <c r="B63" s="5" t="s">
        <v>8</v>
      </c>
      <c r="C63" s="5">
        <v>42830</v>
      </c>
      <c r="D63" s="9">
        <v>5.9523809523809521E-2</v>
      </c>
      <c r="E63" s="10">
        <f ca="1">IF(OR(Tableau_demandes_stock[[#This Row],[Date réception demande]]="",ISBLANK(Tableau_demandes_stock[Date réception demande])),"",Tableau_demandes_stock[[#This Row],[Date réception demande]]-TODAY())</f>
        <v>-2</v>
      </c>
      <c r="F63" s="10">
        <f>IFERROR(WEEKNUM(Tableau_demandes_stock[[#This Row],[Date de photo du stock]]),99)</f>
        <v>14</v>
      </c>
    </row>
    <row r="64" spans="1:6" x14ac:dyDescent="0.3">
      <c r="A64" s="8">
        <v>42831</v>
      </c>
      <c r="B64" s="5" t="s">
        <v>8</v>
      </c>
      <c r="C64" s="5">
        <v>42831</v>
      </c>
      <c r="D64" s="9">
        <v>5.9523809523809521E-2</v>
      </c>
      <c r="E64" s="10">
        <f ca="1">IF(OR(Tableau_demandes_stock[[#This Row],[Date réception demande]]="",ISBLANK(Tableau_demandes_stock[Date réception demande])),"",Tableau_demandes_stock[[#This Row],[Date réception demande]]-TODAY())</f>
        <v>-1</v>
      </c>
      <c r="F64" s="10">
        <f>IFERROR(WEEKNUM(Tableau_demandes_stock[[#This Row],[Date de photo du stock]]),99)</f>
        <v>14</v>
      </c>
    </row>
    <row r="65" spans="1:6" x14ac:dyDescent="0.3">
      <c r="A65" s="8">
        <v>42824</v>
      </c>
      <c r="B65" s="5" t="s">
        <v>7</v>
      </c>
      <c r="C65" s="5">
        <v>42824</v>
      </c>
      <c r="D65" s="9">
        <v>0</v>
      </c>
      <c r="E65" s="10">
        <f ca="1">IF(OR(Tableau_demandes_stock[[#This Row],[Date réception demande]]="",ISBLANK(Tableau_demandes_stock[Date réception demande])),"",Tableau_demandes_stock[[#This Row],[Date réception demande]]-TODAY())</f>
        <v>-8</v>
      </c>
      <c r="F65" s="10">
        <f>IFERROR(WEEKNUM(Tableau_demandes_stock[[#This Row],[Date de photo du stock]]),99)</f>
        <v>13</v>
      </c>
    </row>
    <row r="66" spans="1:6" x14ac:dyDescent="0.3">
      <c r="A66" s="8">
        <v>42824</v>
      </c>
      <c r="B66" s="5" t="s">
        <v>7</v>
      </c>
      <c r="C66" s="5">
        <v>42823</v>
      </c>
      <c r="D66" s="9">
        <v>4.7619047619047616E-2</v>
      </c>
      <c r="E66" s="10">
        <f ca="1">IF(OR(Tableau_demandes_stock[[#This Row],[Date réception demande]]="",ISBLANK(Tableau_demandes_stock[Date réception demande])),"",Tableau_demandes_stock[[#This Row],[Date réception demande]]-TODAY())</f>
        <v>-9</v>
      </c>
      <c r="F66" s="10">
        <f>IFERROR(WEEKNUM(Tableau_demandes_stock[[#This Row],[Date de photo du stock]]),99)</f>
        <v>13</v>
      </c>
    </row>
    <row r="67" spans="1:6" x14ac:dyDescent="0.3">
      <c r="A67" s="8">
        <v>42824</v>
      </c>
      <c r="B67" s="5" t="s">
        <v>7</v>
      </c>
      <c r="C67" s="5">
        <v>42822</v>
      </c>
      <c r="D67" s="9">
        <v>4.7619047619047616E-2</v>
      </c>
      <c r="E67" s="10">
        <f ca="1">IF(OR(Tableau_demandes_stock[[#This Row],[Date réception demande]]="",ISBLANK(Tableau_demandes_stock[Date réception demande])),"",Tableau_demandes_stock[[#This Row],[Date réception demande]]-TODAY())</f>
        <v>-10</v>
      </c>
      <c r="F67" s="10">
        <f>IFERROR(WEEKNUM(Tableau_demandes_stock[[#This Row],[Date de photo du stock]]),99)</f>
        <v>13</v>
      </c>
    </row>
    <row r="68" spans="1:6" x14ac:dyDescent="0.3">
      <c r="A68" s="8">
        <v>42824</v>
      </c>
      <c r="B68" s="5" t="s">
        <v>7</v>
      </c>
      <c r="C68" s="5">
        <v>42821</v>
      </c>
      <c r="D68" s="9">
        <v>2.3809523809523808E-2</v>
      </c>
      <c r="E68" s="10">
        <f ca="1">IF(OR(Tableau_demandes_stock[[#This Row],[Date réception demande]]="",ISBLANK(Tableau_demandes_stock[Date réception demande])),"",Tableau_demandes_stock[[#This Row],[Date réception demande]]-TODAY())</f>
        <v>-11</v>
      </c>
      <c r="F68" s="10">
        <f>IFERROR(WEEKNUM(Tableau_demandes_stock[[#This Row],[Date de photo du stock]]),99)</f>
        <v>13</v>
      </c>
    </row>
    <row r="69" spans="1:6" x14ac:dyDescent="0.3">
      <c r="A69" s="8">
        <v>42824</v>
      </c>
      <c r="B69" s="5" t="s">
        <v>7</v>
      </c>
      <c r="C69" s="5">
        <v>42815</v>
      </c>
      <c r="D69" s="9">
        <v>5.9523809523809521E-2</v>
      </c>
      <c r="E69" s="10">
        <f ca="1">IF(OR(Tableau_demandes_stock[[#This Row],[Date réception demande]]="",ISBLANK(Tableau_demandes_stock[Date réception demande])),"",Tableau_demandes_stock[[#This Row],[Date réception demande]]-TODAY())</f>
        <v>-17</v>
      </c>
      <c r="F69" s="10">
        <f>IFERROR(WEEKNUM(Tableau_demandes_stock[[#This Row],[Date de photo du stock]]),99)</f>
        <v>13</v>
      </c>
    </row>
    <row r="70" spans="1:6" x14ac:dyDescent="0.3">
      <c r="A70" s="8">
        <v>42831</v>
      </c>
      <c r="B70" s="5" t="s">
        <v>8</v>
      </c>
      <c r="C70" s="5">
        <v>42824</v>
      </c>
      <c r="D70" s="9">
        <v>5.9523809523809521E-2</v>
      </c>
      <c r="E70" s="10">
        <f ca="1">IF(OR(Tableau_demandes_stock[[#This Row],[Date réception demande]]="",ISBLANK(Tableau_demandes_stock[Date réception demande])),"",Tableau_demandes_stock[[#This Row],[Date réception demande]]-TODAY())</f>
        <v>-8</v>
      </c>
      <c r="F70" s="10">
        <f>IFERROR(WEEKNUM(Tableau_demandes_stock[[#This Row],[Date de photo du stock]]),99)</f>
        <v>14</v>
      </c>
    </row>
    <row r="71" spans="1:6" x14ac:dyDescent="0.3">
      <c r="A71" s="8">
        <v>42831</v>
      </c>
      <c r="B71" s="5" t="s">
        <v>8</v>
      </c>
      <c r="C71" s="5">
        <v>42825</v>
      </c>
      <c r="D71" s="9">
        <v>5.9523809523809521E-2</v>
      </c>
      <c r="E71" s="10">
        <f ca="1">IF(OR(Tableau_demandes_stock[[#This Row],[Date réception demande]]="",ISBLANK(Tableau_demandes_stock[Date réception demande])),"",Tableau_demandes_stock[[#This Row],[Date réception demande]]-TODAY())</f>
        <v>-7</v>
      </c>
      <c r="F71" s="10">
        <f>IFERROR(WEEKNUM(Tableau_demandes_stock[[#This Row],[Date de photo du stock]]),99)</f>
        <v>14</v>
      </c>
    </row>
    <row r="72" spans="1:6" x14ac:dyDescent="0.3">
      <c r="A72" s="8">
        <v>42831</v>
      </c>
      <c r="B72" s="5" t="s">
        <v>8</v>
      </c>
      <c r="C72" s="5">
        <v>42828</v>
      </c>
      <c r="D72" s="9">
        <v>5.9523809523809521E-2</v>
      </c>
      <c r="E72" s="10">
        <f ca="1">IF(OR(Tableau_demandes_stock[[#This Row],[Date réception demande]]="",ISBLANK(Tableau_demandes_stock[Date réception demande])),"",Tableau_demandes_stock[[#This Row],[Date réception demande]]-TODAY())</f>
        <v>-4</v>
      </c>
      <c r="F72" s="10">
        <f>IFERROR(WEEKNUM(Tableau_demandes_stock[[#This Row],[Date de photo du stock]]),99)</f>
        <v>14</v>
      </c>
    </row>
    <row r="73" spans="1:6" x14ac:dyDescent="0.3">
      <c r="A73" s="8">
        <v>42831</v>
      </c>
      <c r="B73" s="5" t="s">
        <v>8</v>
      </c>
      <c r="C73" s="5">
        <v>42825</v>
      </c>
      <c r="D73" s="9">
        <v>4.7619047619047616E-2</v>
      </c>
      <c r="E73" s="10">
        <f ca="1">IF(OR(Tableau_demandes_stock[[#This Row],[Date réception demande]]="",ISBLANK(Tableau_demandes_stock[Date réception demande])),"",Tableau_demandes_stock[[#This Row],[Date réception demande]]-TODAY())</f>
        <v>-7</v>
      </c>
      <c r="F73" s="10">
        <f>IFERROR(WEEKNUM(Tableau_demandes_stock[[#This Row],[Date de photo du stock]]),99)</f>
        <v>14</v>
      </c>
    </row>
    <row r="74" spans="1:6" x14ac:dyDescent="0.3">
      <c r="A74" s="8">
        <v>42831</v>
      </c>
      <c r="B74" s="5" t="s">
        <v>8</v>
      </c>
      <c r="C74" s="5">
        <v>42830</v>
      </c>
      <c r="D74" s="9">
        <v>0</v>
      </c>
      <c r="E74" s="10">
        <f ca="1">IF(OR(Tableau_demandes_stock[[#This Row],[Date réception demande]]="",ISBLANK(Tableau_demandes_stock[Date réception demande])),"",Tableau_demandes_stock[[#This Row],[Date réception demande]]-TODAY())</f>
        <v>-2</v>
      </c>
      <c r="F74" s="10">
        <f>IFERROR(WEEKNUM(Tableau_demandes_stock[[#This Row],[Date de photo du stock]]),99)</f>
        <v>14</v>
      </c>
    </row>
    <row r="75" spans="1:6" x14ac:dyDescent="0.3">
      <c r="A75" s="8">
        <v>42831</v>
      </c>
      <c r="B75" s="5" t="s">
        <v>8</v>
      </c>
      <c r="C75" s="5">
        <v>42830</v>
      </c>
      <c r="D75" s="9">
        <v>4.7619047619047616E-2</v>
      </c>
      <c r="E75" s="10">
        <f ca="1">IF(OR(Tableau_demandes_stock[[#This Row],[Date réception demande]]="",ISBLANK(Tableau_demandes_stock[Date réception demande])),"",Tableau_demandes_stock[[#This Row],[Date réception demande]]-TODAY())</f>
        <v>-2</v>
      </c>
      <c r="F75" s="10">
        <f>IFERROR(WEEKNUM(Tableau_demandes_stock[[#This Row],[Date de photo du stock]]),99)</f>
        <v>14</v>
      </c>
    </row>
    <row r="76" spans="1:6" x14ac:dyDescent="0.3">
      <c r="A76" s="8">
        <v>42831</v>
      </c>
      <c r="B76" s="5" t="s">
        <v>8</v>
      </c>
      <c r="C76" s="5">
        <v>42829</v>
      </c>
      <c r="D76" s="9">
        <v>0</v>
      </c>
      <c r="E76" s="10">
        <f ca="1">IF(OR(Tableau_demandes_stock[[#This Row],[Date réception demande]]="",ISBLANK(Tableau_demandes_stock[Date réception demande])),"",Tableau_demandes_stock[[#This Row],[Date réception demande]]-TODAY())</f>
        <v>-3</v>
      </c>
      <c r="F76" s="10">
        <f>IFERROR(WEEKNUM(Tableau_demandes_stock[[#This Row],[Date de photo du stock]]),99)</f>
        <v>14</v>
      </c>
    </row>
    <row r="77" spans="1:6" x14ac:dyDescent="0.3">
      <c r="A77" s="8">
        <v>42831</v>
      </c>
      <c r="B77" s="5" t="s">
        <v>7</v>
      </c>
      <c r="C77" s="5">
        <v>42822</v>
      </c>
      <c r="D77" s="9">
        <v>4.7619047619047616E-2</v>
      </c>
      <c r="E77" s="10">
        <f ca="1">IF(OR(Tableau_demandes_stock[[#This Row],[Date réception demande]]="",ISBLANK(Tableau_demandes_stock[Date réception demande])),"",Tableau_demandes_stock[[#This Row],[Date réception demande]]-TODAY())</f>
        <v>-10</v>
      </c>
      <c r="F77" s="10">
        <f>IFERROR(WEEKNUM(Tableau_demandes_stock[[#This Row],[Date de photo du stock]]),99)</f>
        <v>14</v>
      </c>
    </row>
    <row r="78" spans="1:6" x14ac:dyDescent="0.3">
      <c r="A78" s="8">
        <v>42831</v>
      </c>
      <c r="B78" s="5" t="s">
        <v>7</v>
      </c>
      <c r="C78" s="5">
        <v>42823</v>
      </c>
      <c r="D78" s="9">
        <v>3.5714285714285712E-2</v>
      </c>
      <c r="E78" s="10">
        <f ca="1">IF(OR(Tableau_demandes_stock[[#This Row],[Date réception demande]]="",ISBLANK(Tableau_demandes_stock[Date réception demande])),"",Tableau_demandes_stock[[#This Row],[Date réception demande]]-TODAY())</f>
        <v>-9</v>
      </c>
      <c r="F78" s="10">
        <f>IFERROR(WEEKNUM(Tableau_demandes_stock[[#This Row],[Date de photo du stock]]),99)</f>
        <v>14</v>
      </c>
    </row>
    <row r="79" spans="1:6" x14ac:dyDescent="0.3">
      <c r="A79" s="8">
        <v>42831</v>
      </c>
      <c r="B79" s="5" t="s">
        <v>7</v>
      </c>
      <c r="C79" s="5">
        <v>42824</v>
      </c>
      <c r="D79" s="9">
        <v>4.7619047619047616E-2</v>
      </c>
      <c r="E79" s="10">
        <f ca="1">IF(OR(Tableau_demandes_stock[[#This Row],[Date réception demande]]="",ISBLANK(Tableau_demandes_stock[Date réception demande])),"",Tableau_demandes_stock[[#This Row],[Date réception demande]]-TODAY())</f>
        <v>-8</v>
      </c>
      <c r="F79" s="10">
        <f>IFERROR(WEEKNUM(Tableau_demandes_stock[[#This Row],[Date de photo du stock]]),99)</f>
        <v>14</v>
      </c>
    </row>
    <row r="80" spans="1:6" x14ac:dyDescent="0.3">
      <c r="A80" s="8">
        <v>42831</v>
      </c>
      <c r="B80" s="5" t="s">
        <v>7</v>
      </c>
      <c r="C80" s="5">
        <v>42824</v>
      </c>
      <c r="D80" s="9">
        <v>5.9523809523809521E-2</v>
      </c>
      <c r="E80" s="10">
        <f ca="1">IF(OR(Tableau_demandes_stock[[#This Row],[Date réception demande]]="",ISBLANK(Tableau_demandes_stock[Date réception demande])),"",Tableau_demandes_stock[[#This Row],[Date réception demande]]-TODAY())</f>
        <v>-8</v>
      </c>
      <c r="F80" s="10">
        <f>IFERROR(WEEKNUM(Tableau_demandes_stock[[#This Row],[Date de photo du stock]]),99)</f>
        <v>14</v>
      </c>
    </row>
    <row r="81" spans="1:6" x14ac:dyDescent="0.3">
      <c r="A81" s="8">
        <v>42831</v>
      </c>
      <c r="B81" s="5" t="s">
        <v>7</v>
      </c>
      <c r="C81" s="5">
        <v>42825</v>
      </c>
      <c r="D81" s="9">
        <v>4.7619047619047616E-2</v>
      </c>
      <c r="E81" s="10">
        <f ca="1">IF(OR(Tableau_demandes_stock[[#This Row],[Date réception demande]]="",ISBLANK(Tableau_demandes_stock[Date réception demande])),"",Tableau_demandes_stock[[#This Row],[Date réception demande]]-TODAY())</f>
        <v>-7</v>
      </c>
      <c r="F81" s="10">
        <f>IFERROR(WEEKNUM(Tableau_demandes_stock[[#This Row],[Date de photo du stock]]),99)</f>
        <v>14</v>
      </c>
    </row>
    <row r="82" spans="1:6" x14ac:dyDescent="0.3">
      <c r="A82" s="8">
        <v>42831</v>
      </c>
      <c r="B82" s="5" t="s">
        <v>7</v>
      </c>
      <c r="C82" s="5">
        <v>42828</v>
      </c>
      <c r="D82" s="9">
        <v>4.7619047619047616E-2</v>
      </c>
      <c r="E82" s="10">
        <f ca="1">IF(OR(Tableau_demandes_stock[[#This Row],[Date réception demande]]="",ISBLANK(Tableau_demandes_stock[Date réception demande])),"",Tableau_demandes_stock[[#This Row],[Date réception demande]]-TODAY())</f>
        <v>-4</v>
      </c>
      <c r="F82" s="10">
        <f>IFERROR(WEEKNUM(Tableau_demandes_stock[[#This Row],[Date de photo du stock]]),99)</f>
        <v>14</v>
      </c>
    </row>
    <row r="83" spans="1:6" x14ac:dyDescent="0.3">
      <c r="A83" s="8">
        <v>42831</v>
      </c>
      <c r="B83" s="5" t="s">
        <v>7</v>
      </c>
      <c r="C83" s="5">
        <v>42829</v>
      </c>
      <c r="D83" s="9">
        <v>4.7619047619047616E-2</v>
      </c>
      <c r="E83" s="10">
        <f ca="1">IF(OR(Tableau_demandes_stock[[#This Row],[Date réception demande]]="",ISBLANK(Tableau_demandes_stock[Date réception demande])),"",Tableau_demandes_stock[[#This Row],[Date réception demande]]-TODAY())</f>
        <v>-3</v>
      </c>
      <c r="F83" s="10">
        <f>IFERROR(WEEKNUM(Tableau_demandes_stock[[#This Row],[Date de photo du stock]]),99)</f>
        <v>14</v>
      </c>
    </row>
    <row r="84" spans="1:6" x14ac:dyDescent="0.3">
      <c r="A84" s="8">
        <v>42831</v>
      </c>
      <c r="B84" s="5" t="s">
        <v>7</v>
      </c>
      <c r="C84" s="5">
        <v>42830</v>
      </c>
      <c r="D84" s="9">
        <v>5.9523809523809521E-2</v>
      </c>
      <c r="E84" s="10">
        <f ca="1">IF(OR(Tableau_demandes_stock[[#This Row],[Date réception demande]]="",ISBLANK(Tableau_demandes_stock[Date réception demande])),"",Tableau_demandes_stock[[#This Row],[Date réception demande]]-TODAY())</f>
        <v>-2</v>
      </c>
      <c r="F84" s="10">
        <f>IFERROR(WEEKNUM(Tableau_demandes_stock[[#This Row],[Date de photo du stock]]),99)</f>
        <v>14</v>
      </c>
    </row>
    <row r="85" spans="1:6" x14ac:dyDescent="0.3">
      <c r="A85" s="8">
        <v>42831</v>
      </c>
      <c r="B85" s="5" t="s">
        <v>7</v>
      </c>
      <c r="C85" s="5">
        <v>42829</v>
      </c>
      <c r="D85" s="9">
        <v>0</v>
      </c>
      <c r="E85" s="10">
        <f ca="1">IF(OR(Tableau_demandes_stock[[#This Row],[Date réception demande]]="",ISBLANK(Tableau_demandes_stock[Date réception demande])),"",Tableau_demandes_stock[[#This Row],[Date réception demande]]-TODAY())</f>
        <v>-3</v>
      </c>
      <c r="F85" s="10">
        <f>IFERROR(WEEKNUM(Tableau_demandes_stock[[#This Row],[Date de photo du stock]]),99)</f>
        <v>14</v>
      </c>
    </row>
    <row r="86" spans="1:6" x14ac:dyDescent="0.3">
      <c r="A86" s="8">
        <v>42831</v>
      </c>
      <c r="B86" s="5" t="s">
        <v>7</v>
      </c>
      <c r="C86" s="5">
        <v>42830</v>
      </c>
      <c r="D86" s="9">
        <v>0</v>
      </c>
      <c r="E86" s="10">
        <f ca="1">IF(OR(Tableau_demandes_stock[[#This Row],[Date réception demande]]="",ISBLANK(Tableau_demandes_stock[Date réception demande])),"",Tableau_demandes_stock[[#This Row],[Date réception demande]]-TODAY())</f>
        <v>-2</v>
      </c>
      <c r="F86" s="10">
        <f>IFERROR(WEEKNUM(Tableau_demandes_stock[[#This Row],[Date de photo du stock]]),99)</f>
        <v>14</v>
      </c>
    </row>
    <row r="87" spans="1:6" x14ac:dyDescent="0.3">
      <c r="A87" s="8">
        <v>42831</v>
      </c>
      <c r="B87" s="5" t="s">
        <v>7</v>
      </c>
      <c r="C87" s="5">
        <v>42830</v>
      </c>
      <c r="D87" s="9">
        <v>4.7619047619047616E-2</v>
      </c>
      <c r="E87" s="10">
        <f ca="1">IF(OR(Tableau_demandes_stock[[#This Row],[Date réception demande]]="",ISBLANK(Tableau_demandes_stock[Date réception demande])),"",Tableau_demandes_stock[[#This Row],[Date réception demande]]-TODAY())</f>
        <v>-2</v>
      </c>
      <c r="F87" s="10">
        <f>IFERROR(WEEKNUM(Tableau_demandes_stock[[#This Row],[Date de photo du stock]]),99)</f>
        <v>14</v>
      </c>
    </row>
    <row r="88" spans="1:6" x14ac:dyDescent="0.3">
      <c r="A88" s="8">
        <v>42831</v>
      </c>
      <c r="B88" s="5" t="s">
        <v>7</v>
      </c>
      <c r="C88" s="5">
        <v>42830</v>
      </c>
      <c r="D88" s="9">
        <v>4.7619047619047616E-2</v>
      </c>
      <c r="E88" s="10">
        <f ca="1">IF(OR(Tableau_demandes_stock[[#This Row],[Date réception demande]]="",ISBLANK(Tableau_demandes_stock[Date réception demande])),"",Tableau_demandes_stock[[#This Row],[Date réception demande]]-TODAY())</f>
        <v>-2</v>
      </c>
      <c r="F88" s="10">
        <f>IFERROR(WEEKNUM(Tableau_demandes_stock[[#This Row],[Date de photo du stock]]),99)</f>
        <v>14</v>
      </c>
    </row>
    <row r="89" spans="1:6" x14ac:dyDescent="0.3">
      <c r="A89" s="8">
        <v>42831</v>
      </c>
      <c r="B89" s="5" t="s">
        <v>7</v>
      </c>
      <c r="C89" s="5">
        <v>42830</v>
      </c>
      <c r="D89" s="9">
        <v>3.5714285714285712E-2</v>
      </c>
      <c r="E89" s="10">
        <f ca="1">IF(OR(Tableau_demandes_stock[[#This Row],[Date réception demande]]="",ISBLANK(Tableau_demandes_stock[Date réception demande])),"",Tableau_demandes_stock[[#This Row],[Date réception demande]]-TODAY())</f>
        <v>-2</v>
      </c>
      <c r="F89" s="10">
        <f>IFERROR(WEEKNUM(Tableau_demandes_stock[[#This Row],[Date de photo du stock]]),99)</f>
        <v>14</v>
      </c>
    </row>
    <row r="90" spans="1:6" x14ac:dyDescent="0.3">
      <c r="A90" s="8">
        <v>42831</v>
      </c>
      <c r="B90" s="5" t="s">
        <v>8</v>
      </c>
      <c r="C90" s="5">
        <v>42822</v>
      </c>
      <c r="D90" s="9">
        <v>4.7619047619047616E-2</v>
      </c>
      <c r="E90" s="10">
        <f ca="1">IF(OR(Tableau_demandes_stock[[#This Row],[Date réception demande]]="",ISBLANK(Tableau_demandes_stock[Date réception demande])),"",Tableau_demandes_stock[[#This Row],[Date réception demande]]-TODAY())</f>
        <v>-10</v>
      </c>
      <c r="F90" s="10">
        <f>IFERROR(WEEKNUM(Tableau_demandes_stock[[#This Row],[Date de photo du stock]]),99)</f>
        <v>14</v>
      </c>
    </row>
    <row r="91" spans="1:6" x14ac:dyDescent="0.3">
      <c r="A91" s="8">
        <v>42831</v>
      </c>
      <c r="B91" s="5" t="s">
        <v>8</v>
      </c>
      <c r="C91" s="5">
        <v>42825</v>
      </c>
      <c r="D91" s="9">
        <v>4.7619047619047616E-2</v>
      </c>
      <c r="E91" s="10">
        <f ca="1">IF(OR(Tableau_demandes_stock[[#This Row],[Date réception demande]]="",ISBLANK(Tableau_demandes_stock[Date réception demande])),"",Tableau_demandes_stock[[#This Row],[Date réception demande]]-TODAY())</f>
        <v>-7</v>
      </c>
      <c r="F91" s="10">
        <f>IFERROR(WEEKNUM(Tableau_demandes_stock[[#This Row],[Date de photo du stock]]),99)</f>
        <v>14</v>
      </c>
    </row>
    <row r="92" spans="1:6" x14ac:dyDescent="0.3">
      <c r="A92" s="8">
        <v>42824</v>
      </c>
      <c r="B92" s="12"/>
      <c r="C92" s="12"/>
      <c r="D92" s="9" t="s">
        <v>13</v>
      </c>
      <c r="E9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92" s="10">
        <f>IFERROR(WEEKNUM(Tableau_demandes_stock[[#This Row],[Date de photo du stock]]),99)</f>
        <v>13</v>
      </c>
    </row>
    <row r="93" spans="1:6" x14ac:dyDescent="0.3">
      <c r="A93" s="8">
        <v>42831</v>
      </c>
      <c r="B93" s="5" t="s">
        <v>7</v>
      </c>
      <c r="C93" s="5"/>
      <c r="D93" s="9">
        <v>5.9523809523809521E-2</v>
      </c>
      <c r="E9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93" s="10">
        <f>IFERROR(WEEKNUM(Tableau_demandes_stock[[#This Row],[Date de photo du stock]]),99)</f>
        <v>14</v>
      </c>
    </row>
    <row r="94" spans="1:6" x14ac:dyDescent="0.3">
      <c r="A94" s="8">
        <v>42831</v>
      </c>
      <c r="B94" s="5" t="s">
        <v>7</v>
      </c>
      <c r="C94" s="5"/>
      <c r="D94" s="9">
        <v>4.7619047619047616E-2</v>
      </c>
      <c r="E9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94" s="10">
        <f>IFERROR(WEEKNUM(Tableau_demandes_stock[[#This Row],[Date de photo du stock]]),99)</f>
        <v>14</v>
      </c>
    </row>
    <row r="95" spans="1:6" x14ac:dyDescent="0.3">
      <c r="A95" s="8">
        <v>42831</v>
      </c>
      <c r="B95" s="5" t="s">
        <v>7</v>
      </c>
      <c r="C95" s="5"/>
      <c r="D95" s="9">
        <v>4.7619047619047616E-2</v>
      </c>
      <c r="E9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95" s="10">
        <f>IFERROR(WEEKNUM(Tableau_demandes_stock[[#This Row],[Date de photo du stock]]),99)</f>
        <v>14</v>
      </c>
    </row>
    <row r="96" spans="1:6" x14ac:dyDescent="0.3">
      <c r="A96" s="8">
        <v>42824</v>
      </c>
      <c r="B96" s="5" t="s">
        <v>7</v>
      </c>
      <c r="C96" s="5"/>
      <c r="D96" s="9">
        <v>5.9523809523809521E-2</v>
      </c>
      <c r="E9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96" s="10">
        <f>IFERROR(WEEKNUM(Tableau_demandes_stock[[#This Row],[Date de photo du stock]]),99)</f>
        <v>13</v>
      </c>
    </row>
    <row r="97" spans="1:6" x14ac:dyDescent="0.3">
      <c r="A97" s="8">
        <v>42824</v>
      </c>
      <c r="B97" s="5" t="s">
        <v>7</v>
      </c>
      <c r="C97" s="5"/>
      <c r="D97" s="9">
        <v>0</v>
      </c>
      <c r="E9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97" s="10">
        <f>IFERROR(WEEKNUM(Tableau_demandes_stock[[#This Row],[Date de photo du stock]]),99)</f>
        <v>13</v>
      </c>
    </row>
    <row r="98" spans="1:6" x14ac:dyDescent="0.3">
      <c r="A98" s="8">
        <v>42824</v>
      </c>
      <c r="B98" s="5" t="s">
        <v>7</v>
      </c>
      <c r="C98" s="5"/>
      <c r="D98" s="9">
        <v>5.9523809523809521E-2</v>
      </c>
      <c r="E9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98" s="10">
        <f>IFERROR(WEEKNUM(Tableau_demandes_stock[[#This Row],[Date de photo du stock]]),99)</f>
        <v>13</v>
      </c>
    </row>
    <row r="99" spans="1:6" x14ac:dyDescent="0.3">
      <c r="A99" s="8">
        <v>42824</v>
      </c>
      <c r="B99" s="5" t="s">
        <v>7</v>
      </c>
      <c r="C99" s="5"/>
      <c r="D99" s="9">
        <v>3.5714285714285712E-2</v>
      </c>
      <c r="E9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99" s="10">
        <f>IFERROR(WEEKNUM(Tableau_demandes_stock[[#This Row],[Date de photo du stock]]),99)</f>
        <v>13</v>
      </c>
    </row>
    <row r="100" spans="1:6" x14ac:dyDescent="0.3">
      <c r="A100" s="8">
        <v>42831</v>
      </c>
      <c r="B100" s="5" t="s">
        <v>7</v>
      </c>
      <c r="C100" s="5"/>
      <c r="D100" s="9">
        <v>4.7619047619047616E-2</v>
      </c>
      <c r="E10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0" s="10">
        <f>IFERROR(WEEKNUM(Tableau_demandes_stock[[#This Row],[Date de photo du stock]]),99)</f>
        <v>14</v>
      </c>
    </row>
    <row r="101" spans="1:6" x14ac:dyDescent="0.3">
      <c r="A101" s="8">
        <v>42831</v>
      </c>
      <c r="B101" s="5" t="s">
        <v>7</v>
      </c>
      <c r="C101" s="5"/>
      <c r="D101" s="9">
        <v>4.7619047619047616E-2</v>
      </c>
      <c r="E10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1" s="10">
        <f>IFERROR(WEEKNUM(Tableau_demandes_stock[[#This Row],[Date de photo du stock]]),99)</f>
        <v>14</v>
      </c>
    </row>
    <row r="102" spans="1:6" x14ac:dyDescent="0.3">
      <c r="A102" s="8">
        <v>42831</v>
      </c>
      <c r="B102" s="5" t="s">
        <v>7</v>
      </c>
      <c r="C102" s="5"/>
      <c r="D102" s="9">
        <v>2.3809523809523808E-2</v>
      </c>
      <c r="E10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2" s="10">
        <f>IFERROR(WEEKNUM(Tableau_demandes_stock[[#This Row],[Date de photo du stock]]),99)</f>
        <v>14</v>
      </c>
    </row>
    <row r="103" spans="1:6" x14ac:dyDescent="0.3">
      <c r="A103" s="8">
        <v>42831</v>
      </c>
      <c r="B103" s="5" t="s">
        <v>7</v>
      </c>
      <c r="C103" s="5"/>
      <c r="D103" s="9">
        <v>5.9523809523809521E-2</v>
      </c>
      <c r="E10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3" s="10">
        <f>IFERROR(WEEKNUM(Tableau_demandes_stock[[#This Row],[Date de photo du stock]]),99)</f>
        <v>14</v>
      </c>
    </row>
    <row r="104" spans="1:6" x14ac:dyDescent="0.3">
      <c r="A104" s="8">
        <v>42831</v>
      </c>
      <c r="B104" s="5" t="s">
        <v>7</v>
      </c>
      <c r="C104" s="5"/>
      <c r="D104" s="9">
        <v>5.9523809523809521E-2</v>
      </c>
      <c r="E10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4" s="10">
        <f>IFERROR(WEEKNUM(Tableau_demandes_stock[[#This Row],[Date de photo du stock]]),99)</f>
        <v>14</v>
      </c>
    </row>
    <row r="105" spans="1:6" x14ac:dyDescent="0.3">
      <c r="A105" s="8">
        <v>42831</v>
      </c>
      <c r="B105" s="5" t="s">
        <v>7</v>
      </c>
      <c r="C105" s="5"/>
      <c r="D105" s="9">
        <v>5.9523809523809521E-2</v>
      </c>
      <c r="E10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5" s="10">
        <f>IFERROR(WEEKNUM(Tableau_demandes_stock[[#This Row],[Date de photo du stock]]),99)</f>
        <v>14</v>
      </c>
    </row>
    <row r="106" spans="1:6" x14ac:dyDescent="0.3">
      <c r="A106" s="8">
        <v>42831</v>
      </c>
      <c r="B106" s="5" t="s">
        <v>7</v>
      </c>
      <c r="C106" s="5"/>
      <c r="D106" s="9">
        <v>5.9523809523809521E-2</v>
      </c>
      <c r="E10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6" s="10">
        <f>IFERROR(WEEKNUM(Tableau_demandes_stock[[#This Row],[Date de photo du stock]]),99)</f>
        <v>14</v>
      </c>
    </row>
    <row r="107" spans="1:6" x14ac:dyDescent="0.3">
      <c r="A107" s="8">
        <v>42831</v>
      </c>
      <c r="B107" s="5" t="s">
        <v>7</v>
      </c>
      <c r="C107" s="5"/>
      <c r="D107" s="9">
        <v>4.7619047619047616E-2</v>
      </c>
      <c r="E10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7" s="10">
        <f>IFERROR(WEEKNUM(Tableau_demandes_stock[[#This Row],[Date de photo du stock]]),99)</f>
        <v>14</v>
      </c>
    </row>
    <row r="108" spans="1:6" x14ac:dyDescent="0.3">
      <c r="A108" s="8">
        <v>42831</v>
      </c>
      <c r="B108" s="5" t="s">
        <v>7</v>
      </c>
      <c r="C108" s="5"/>
      <c r="D108" s="9">
        <v>4.7619047619047616E-2</v>
      </c>
      <c r="E10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8" s="10">
        <f>IFERROR(WEEKNUM(Tableau_demandes_stock[[#This Row],[Date de photo du stock]]),99)</f>
        <v>14</v>
      </c>
    </row>
    <row r="109" spans="1:6" x14ac:dyDescent="0.3">
      <c r="A109" s="8">
        <v>42831</v>
      </c>
      <c r="B109" s="5" t="s">
        <v>7</v>
      </c>
      <c r="C109" s="5"/>
      <c r="D109" s="9">
        <v>4.7619047619047616E-2</v>
      </c>
      <c r="E10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09" s="10">
        <f>IFERROR(WEEKNUM(Tableau_demandes_stock[[#This Row],[Date de photo du stock]]),99)</f>
        <v>14</v>
      </c>
    </row>
    <row r="110" spans="1:6" x14ac:dyDescent="0.3">
      <c r="A110" s="8">
        <v>42831</v>
      </c>
      <c r="B110" s="5" t="s">
        <v>7</v>
      </c>
      <c r="C110" s="5"/>
      <c r="D110" s="9">
        <v>4.7619047619047616E-2</v>
      </c>
      <c r="E11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0" s="10">
        <f>IFERROR(WEEKNUM(Tableau_demandes_stock[[#This Row],[Date de photo du stock]]),99)</f>
        <v>14</v>
      </c>
    </row>
    <row r="111" spans="1:6" x14ac:dyDescent="0.3">
      <c r="A111" s="8">
        <v>42831</v>
      </c>
      <c r="B111" s="5" t="s">
        <v>7</v>
      </c>
      <c r="C111" s="5"/>
      <c r="D111" s="9">
        <v>4.7619047619047616E-2</v>
      </c>
      <c r="E11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1" s="10">
        <f>IFERROR(WEEKNUM(Tableau_demandes_stock[[#This Row],[Date de photo du stock]]),99)</f>
        <v>14</v>
      </c>
    </row>
    <row r="112" spans="1:6" x14ac:dyDescent="0.3">
      <c r="A112" s="8">
        <v>42831</v>
      </c>
      <c r="B112" s="5" t="s">
        <v>7</v>
      </c>
      <c r="C112" s="5"/>
      <c r="D112" s="9">
        <v>5.9523809523809521E-2</v>
      </c>
      <c r="E11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2" s="10">
        <f>IFERROR(WEEKNUM(Tableau_demandes_stock[[#This Row],[Date de photo du stock]]),99)</f>
        <v>14</v>
      </c>
    </row>
    <row r="113" spans="1:6" x14ac:dyDescent="0.3">
      <c r="A113" s="8">
        <v>42831</v>
      </c>
      <c r="B113" s="5" t="s">
        <v>7</v>
      </c>
      <c r="C113" s="5"/>
      <c r="D113" s="9">
        <v>5.9523809523809521E-2</v>
      </c>
      <c r="E11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3" s="10">
        <f>IFERROR(WEEKNUM(Tableau_demandes_stock[[#This Row],[Date de photo du stock]]),99)</f>
        <v>14</v>
      </c>
    </row>
    <row r="114" spans="1:6" x14ac:dyDescent="0.3">
      <c r="A114" s="8">
        <v>42831</v>
      </c>
      <c r="B114" s="5" t="s">
        <v>7</v>
      </c>
      <c r="C114" s="5"/>
      <c r="D114" s="9">
        <v>3.5714285714285712E-2</v>
      </c>
      <c r="E11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4" s="10">
        <f>IFERROR(WEEKNUM(Tableau_demandes_stock[[#This Row],[Date de photo du stock]]),99)</f>
        <v>14</v>
      </c>
    </row>
    <row r="115" spans="1:6" x14ac:dyDescent="0.3">
      <c r="A115" s="8">
        <v>42831</v>
      </c>
      <c r="B115" s="12" t="s">
        <v>10</v>
      </c>
      <c r="C115" s="12"/>
      <c r="D115" s="9">
        <v>0</v>
      </c>
      <c r="E11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5" s="10">
        <f>IFERROR(WEEKNUM(Tableau_demandes_stock[[#This Row],[Date de photo du stock]]),99)</f>
        <v>14</v>
      </c>
    </row>
    <row r="116" spans="1:6" x14ac:dyDescent="0.3">
      <c r="A116" s="8">
        <v>42831</v>
      </c>
      <c r="B116" s="5" t="s">
        <v>7</v>
      </c>
      <c r="C116" s="5"/>
      <c r="D116" s="9">
        <v>5.9523809523809521E-2</v>
      </c>
      <c r="E11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6" s="10">
        <f>IFERROR(WEEKNUM(Tableau_demandes_stock[[#This Row],[Date de photo du stock]]),99)</f>
        <v>14</v>
      </c>
    </row>
    <row r="117" spans="1:6" x14ac:dyDescent="0.3">
      <c r="A117" s="8">
        <v>42831</v>
      </c>
      <c r="B117" s="5" t="s">
        <v>7</v>
      </c>
      <c r="C117" s="5"/>
      <c r="D117" s="9">
        <v>4.7619047619047616E-2</v>
      </c>
      <c r="E11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7" s="10">
        <f>IFERROR(WEEKNUM(Tableau_demandes_stock[[#This Row],[Date de photo du stock]]),99)</f>
        <v>14</v>
      </c>
    </row>
    <row r="118" spans="1:6" x14ac:dyDescent="0.3">
      <c r="A118" s="8">
        <v>42831</v>
      </c>
      <c r="B118" s="12" t="s">
        <v>10</v>
      </c>
      <c r="C118" s="12"/>
      <c r="D118" s="9">
        <v>4.7619047619047616E-2</v>
      </c>
      <c r="E11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8" s="10">
        <f>IFERROR(WEEKNUM(Tableau_demandes_stock[[#This Row],[Date de photo du stock]]),99)</f>
        <v>14</v>
      </c>
    </row>
    <row r="119" spans="1:6" x14ac:dyDescent="0.3">
      <c r="A119" s="8">
        <v>42831</v>
      </c>
      <c r="B119" s="5" t="s">
        <v>7</v>
      </c>
      <c r="C119" s="5"/>
      <c r="D119" s="9">
        <v>4.7619047619047616E-2</v>
      </c>
      <c r="E11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19" s="10">
        <f>IFERROR(WEEKNUM(Tableau_demandes_stock[[#This Row],[Date de photo du stock]]),99)</f>
        <v>14</v>
      </c>
    </row>
    <row r="120" spans="1:6" x14ac:dyDescent="0.3">
      <c r="A120" s="8">
        <v>42831</v>
      </c>
      <c r="B120" s="5" t="s">
        <v>7</v>
      </c>
      <c r="C120" s="5"/>
      <c r="D120" s="9">
        <v>3.5714285714285712E-2</v>
      </c>
      <c r="E12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0" s="10">
        <f>IFERROR(WEEKNUM(Tableau_demandes_stock[[#This Row],[Date de photo du stock]]),99)</f>
        <v>14</v>
      </c>
    </row>
    <row r="121" spans="1:6" x14ac:dyDescent="0.3">
      <c r="A121" s="8">
        <v>42831</v>
      </c>
      <c r="B121" s="5" t="s">
        <v>7</v>
      </c>
      <c r="C121" s="5"/>
      <c r="D121" s="9">
        <v>4.7619047619047616E-2</v>
      </c>
      <c r="E12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1" s="10">
        <f>IFERROR(WEEKNUM(Tableau_demandes_stock[[#This Row],[Date de photo du stock]]),99)</f>
        <v>14</v>
      </c>
    </row>
    <row r="122" spans="1:6" x14ac:dyDescent="0.3">
      <c r="A122" s="8">
        <v>42831</v>
      </c>
      <c r="B122" s="5" t="s">
        <v>7</v>
      </c>
      <c r="C122" s="5"/>
      <c r="D122" s="9">
        <v>5.9523809523809521E-2</v>
      </c>
      <c r="E12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2" s="10">
        <f>IFERROR(WEEKNUM(Tableau_demandes_stock[[#This Row],[Date de photo du stock]]),99)</f>
        <v>14</v>
      </c>
    </row>
    <row r="123" spans="1:6" x14ac:dyDescent="0.3">
      <c r="A123" s="8">
        <v>42831</v>
      </c>
      <c r="B123" s="5" t="s">
        <v>7</v>
      </c>
      <c r="C123" s="5"/>
      <c r="D123" s="9">
        <v>4.7619047619047616E-2</v>
      </c>
      <c r="E12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3" s="10">
        <f>IFERROR(WEEKNUM(Tableau_demandes_stock[[#This Row],[Date de photo du stock]]),99)</f>
        <v>14</v>
      </c>
    </row>
    <row r="124" spans="1:6" x14ac:dyDescent="0.3">
      <c r="A124" s="8">
        <v>42831</v>
      </c>
      <c r="B124" s="12" t="s">
        <v>10</v>
      </c>
      <c r="C124" s="12"/>
      <c r="D124" s="9">
        <v>2.3809523809523808E-2</v>
      </c>
      <c r="E12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4" s="10">
        <f>IFERROR(WEEKNUM(Tableau_demandes_stock[[#This Row],[Date de photo du stock]]),99)</f>
        <v>14</v>
      </c>
    </row>
    <row r="125" spans="1:6" x14ac:dyDescent="0.3">
      <c r="A125" s="8">
        <v>42831</v>
      </c>
      <c r="B125" s="5" t="s">
        <v>7</v>
      </c>
      <c r="C125" s="5"/>
      <c r="D125" s="9">
        <v>5.9523809523809521E-2</v>
      </c>
      <c r="E12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5" s="10">
        <f>IFERROR(WEEKNUM(Tableau_demandes_stock[[#This Row],[Date de photo du stock]]),99)</f>
        <v>14</v>
      </c>
    </row>
    <row r="126" spans="1:6" x14ac:dyDescent="0.3">
      <c r="A126" s="8">
        <v>42831</v>
      </c>
      <c r="B126" s="5" t="s">
        <v>7</v>
      </c>
      <c r="C126" s="5"/>
      <c r="D126" s="9">
        <v>4.7619047619047616E-2</v>
      </c>
      <c r="E12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6" s="10">
        <f>IFERROR(WEEKNUM(Tableau_demandes_stock[[#This Row],[Date de photo du stock]]),99)</f>
        <v>14</v>
      </c>
    </row>
    <row r="127" spans="1:6" x14ac:dyDescent="0.3">
      <c r="A127" s="8">
        <v>42831</v>
      </c>
      <c r="B127" s="5" t="s">
        <v>7</v>
      </c>
      <c r="C127" s="5"/>
      <c r="D127" s="9">
        <v>4.7619047619047616E-2</v>
      </c>
      <c r="E12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7" s="10">
        <f>IFERROR(WEEKNUM(Tableau_demandes_stock[[#This Row],[Date de photo du stock]]),99)</f>
        <v>14</v>
      </c>
    </row>
    <row r="128" spans="1:6" x14ac:dyDescent="0.3">
      <c r="A128" s="8">
        <v>42831</v>
      </c>
      <c r="B128" s="5" t="s">
        <v>7</v>
      </c>
      <c r="C128" s="5"/>
      <c r="D128" s="9">
        <v>4.7619047619047616E-2</v>
      </c>
      <c r="E12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8" s="10">
        <f>IFERROR(WEEKNUM(Tableau_demandes_stock[[#This Row],[Date de photo du stock]]),99)</f>
        <v>14</v>
      </c>
    </row>
    <row r="129" spans="1:6" x14ac:dyDescent="0.3">
      <c r="A129" s="8">
        <v>42831</v>
      </c>
      <c r="B129" s="5" t="s">
        <v>7</v>
      </c>
      <c r="C129" s="5"/>
      <c r="D129" s="9">
        <v>5.9523809523809521E-2</v>
      </c>
      <c r="E12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29" s="10">
        <f>IFERROR(WEEKNUM(Tableau_demandes_stock[[#This Row],[Date de photo du stock]]),99)</f>
        <v>14</v>
      </c>
    </row>
    <row r="130" spans="1:6" x14ac:dyDescent="0.3">
      <c r="A130" s="8">
        <v>42831</v>
      </c>
      <c r="B130" s="5" t="s">
        <v>7</v>
      </c>
      <c r="C130" s="5"/>
      <c r="D130" s="9">
        <v>5.9523809523809521E-2</v>
      </c>
      <c r="E13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0" s="10">
        <f>IFERROR(WEEKNUM(Tableau_demandes_stock[[#This Row],[Date de photo du stock]]),99)</f>
        <v>14</v>
      </c>
    </row>
    <row r="131" spans="1:6" x14ac:dyDescent="0.3">
      <c r="A131" s="8">
        <v>42831</v>
      </c>
      <c r="B131" s="5" t="s">
        <v>7</v>
      </c>
      <c r="C131" s="5"/>
      <c r="D131" s="9">
        <v>4.7619047619047616E-2</v>
      </c>
      <c r="E13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1" s="10">
        <f>IFERROR(WEEKNUM(Tableau_demandes_stock[[#This Row],[Date de photo du stock]]),99)</f>
        <v>14</v>
      </c>
    </row>
    <row r="132" spans="1:6" x14ac:dyDescent="0.3">
      <c r="A132" s="8">
        <v>42831</v>
      </c>
      <c r="B132" s="5" t="s">
        <v>7</v>
      </c>
      <c r="C132" s="5"/>
      <c r="D132" s="9">
        <v>5.9523809523809521E-2</v>
      </c>
      <c r="E13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2" s="10">
        <f>IFERROR(WEEKNUM(Tableau_demandes_stock[[#This Row],[Date de photo du stock]]),99)</f>
        <v>14</v>
      </c>
    </row>
    <row r="133" spans="1:6" x14ac:dyDescent="0.3">
      <c r="A133" s="8">
        <v>42831</v>
      </c>
      <c r="B133" s="12" t="s">
        <v>10</v>
      </c>
      <c r="C133" s="12"/>
      <c r="D133" s="9">
        <v>5.9523809523809521E-2</v>
      </c>
      <c r="E13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3" s="10">
        <f>IFERROR(WEEKNUM(Tableau_demandes_stock[[#This Row],[Date de photo du stock]]),99)</f>
        <v>14</v>
      </c>
    </row>
    <row r="134" spans="1:6" x14ac:dyDescent="0.3">
      <c r="A134" s="8">
        <v>42831</v>
      </c>
      <c r="B134" s="5" t="s">
        <v>7</v>
      </c>
      <c r="C134" s="5"/>
      <c r="D134" s="9">
        <v>2.3809523809523808E-2</v>
      </c>
      <c r="E13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4" s="10">
        <f>IFERROR(WEEKNUM(Tableau_demandes_stock[[#This Row],[Date de photo du stock]]),99)</f>
        <v>14</v>
      </c>
    </row>
    <row r="135" spans="1:6" x14ac:dyDescent="0.3">
      <c r="A135" s="8">
        <v>42831</v>
      </c>
      <c r="B135" s="5" t="s">
        <v>7</v>
      </c>
      <c r="C135" s="5"/>
      <c r="D135" s="9">
        <v>4.7619047619047616E-2</v>
      </c>
      <c r="E13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5" s="10">
        <f>IFERROR(WEEKNUM(Tableau_demandes_stock[[#This Row],[Date de photo du stock]]),99)</f>
        <v>14</v>
      </c>
    </row>
    <row r="136" spans="1:6" x14ac:dyDescent="0.3">
      <c r="A136" s="8">
        <v>42831</v>
      </c>
      <c r="B136" s="5" t="s">
        <v>7</v>
      </c>
      <c r="C136" s="5"/>
      <c r="D136" s="9">
        <v>5.9523809523809521E-2</v>
      </c>
      <c r="E13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6" s="10">
        <f>IFERROR(WEEKNUM(Tableau_demandes_stock[[#This Row],[Date de photo du stock]]),99)</f>
        <v>14</v>
      </c>
    </row>
    <row r="137" spans="1:6" x14ac:dyDescent="0.3">
      <c r="A137" s="8">
        <v>42831</v>
      </c>
      <c r="B137" s="5" t="s">
        <v>7</v>
      </c>
      <c r="C137" s="5"/>
      <c r="D137" s="9">
        <v>5.9523809523809521E-2</v>
      </c>
      <c r="E13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7" s="10">
        <f>IFERROR(WEEKNUM(Tableau_demandes_stock[[#This Row],[Date de photo du stock]]),99)</f>
        <v>14</v>
      </c>
    </row>
    <row r="138" spans="1:6" x14ac:dyDescent="0.3">
      <c r="A138" s="8">
        <v>42831</v>
      </c>
      <c r="B138" s="12" t="s">
        <v>10</v>
      </c>
      <c r="C138" s="12"/>
      <c r="D138" s="9">
        <v>4.7619047619047616E-2</v>
      </c>
      <c r="E13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8" s="10">
        <f>IFERROR(WEEKNUM(Tableau_demandes_stock[[#This Row],[Date de photo du stock]]),99)</f>
        <v>14</v>
      </c>
    </row>
    <row r="139" spans="1:6" x14ac:dyDescent="0.3">
      <c r="A139" s="8">
        <v>42831</v>
      </c>
      <c r="B139" s="12" t="s">
        <v>10</v>
      </c>
      <c r="C139" s="12"/>
      <c r="D139" s="9">
        <v>5.9523809523809521E-2</v>
      </c>
      <c r="E13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39" s="10">
        <f>IFERROR(WEEKNUM(Tableau_demandes_stock[[#This Row],[Date de photo du stock]]),99)</f>
        <v>14</v>
      </c>
    </row>
    <row r="140" spans="1:6" x14ac:dyDescent="0.3">
      <c r="A140" s="8">
        <v>42831</v>
      </c>
      <c r="B140" s="5" t="s">
        <v>7</v>
      </c>
      <c r="C140" s="5"/>
      <c r="D140" s="9">
        <v>5.9523809523809521E-2</v>
      </c>
      <c r="E14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0" s="10">
        <f>IFERROR(WEEKNUM(Tableau_demandes_stock[[#This Row],[Date de photo du stock]]),99)</f>
        <v>14</v>
      </c>
    </row>
    <row r="141" spans="1:6" x14ac:dyDescent="0.3">
      <c r="A141" s="8">
        <v>42831</v>
      </c>
      <c r="B141" s="5" t="s">
        <v>7</v>
      </c>
      <c r="C141" s="5"/>
      <c r="D141" s="9">
        <v>4.7619047619047616E-2</v>
      </c>
      <c r="E14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1" s="10">
        <f>IFERROR(WEEKNUM(Tableau_demandes_stock[[#This Row],[Date de photo du stock]]),99)</f>
        <v>14</v>
      </c>
    </row>
    <row r="142" spans="1:6" x14ac:dyDescent="0.3">
      <c r="A142" s="8">
        <v>42831</v>
      </c>
      <c r="B142" s="5" t="s">
        <v>7</v>
      </c>
      <c r="C142" s="5"/>
      <c r="D142" s="9">
        <v>5.9523809523809521E-2</v>
      </c>
      <c r="E14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2" s="10">
        <f>IFERROR(WEEKNUM(Tableau_demandes_stock[[#This Row],[Date de photo du stock]]),99)</f>
        <v>14</v>
      </c>
    </row>
    <row r="143" spans="1:6" x14ac:dyDescent="0.3">
      <c r="A143" s="8">
        <v>42831</v>
      </c>
      <c r="B143" s="12" t="s">
        <v>10</v>
      </c>
      <c r="C143" s="12"/>
      <c r="D143" s="9">
        <v>5.9523809523809521E-2</v>
      </c>
      <c r="E14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3" s="10">
        <f>IFERROR(WEEKNUM(Tableau_demandes_stock[[#This Row],[Date de photo du stock]]),99)</f>
        <v>14</v>
      </c>
    </row>
    <row r="144" spans="1:6" x14ac:dyDescent="0.3">
      <c r="A144" s="8">
        <v>42831</v>
      </c>
      <c r="B144" s="5" t="s">
        <v>7</v>
      </c>
      <c r="C144" s="5"/>
      <c r="D144" s="9">
        <v>5.9523809523809521E-2</v>
      </c>
      <c r="E14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4" s="10">
        <f>IFERROR(WEEKNUM(Tableau_demandes_stock[[#This Row],[Date de photo du stock]]),99)</f>
        <v>14</v>
      </c>
    </row>
    <row r="145" spans="1:6" x14ac:dyDescent="0.3">
      <c r="A145" s="8">
        <v>42831</v>
      </c>
      <c r="B145" s="5" t="s">
        <v>7</v>
      </c>
      <c r="C145" s="5"/>
      <c r="D145" s="9">
        <v>0</v>
      </c>
      <c r="E14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5" s="10">
        <f>IFERROR(WEEKNUM(Tableau_demandes_stock[[#This Row],[Date de photo du stock]]),99)</f>
        <v>14</v>
      </c>
    </row>
    <row r="146" spans="1:6" x14ac:dyDescent="0.3">
      <c r="A146" s="8">
        <v>42831</v>
      </c>
      <c r="B146" s="5" t="s">
        <v>7</v>
      </c>
      <c r="C146" s="5"/>
      <c r="D146" s="9">
        <v>0</v>
      </c>
      <c r="E14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6" s="10">
        <f>IFERROR(WEEKNUM(Tableau_demandes_stock[[#This Row],[Date de photo du stock]]),99)</f>
        <v>14</v>
      </c>
    </row>
    <row r="147" spans="1:6" x14ac:dyDescent="0.3">
      <c r="A147" s="8">
        <v>42831</v>
      </c>
      <c r="B147" s="5" t="s">
        <v>7</v>
      </c>
      <c r="C147" s="5"/>
      <c r="D147" s="9">
        <v>4.7619047619047616E-2</v>
      </c>
      <c r="E14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7" s="10">
        <f>IFERROR(WEEKNUM(Tableau_demandes_stock[[#This Row],[Date de photo du stock]]),99)</f>
        <v>14</v>
      </c>
    </row>
    <row r="148" spans="1:6" x14ac:dyDescent="0.3">
      <c r="A148" s="8">
        <v>42831</v>
      </c>
      <c r="B148" s="5" t="s">
        <v>7</v>
      </c>
      <c r="C148" s="5"/>
      <c r="D148" s="9">
        <v>2.3809523809523808E-2</v>
      </c>
      <c r="E14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8" s="10">
        <f>IFERROR(WEEKNUM(Tableau_demandes_stock[[#This Row],[Date de photo du stock]]),99)</f>
        <v>14</v>
      </c>
    </row>
    <row r="149" spans="1:6" x14ac:dyDescent="0.3">
      <c r="A149" s="8">
        <v>42831</v>
      </c>
      <c r="B149" s="5" t="s">
        <v>7</v>
      </c>
      <c r="C149" s="5"/>
      <c r="D149" s="9">
        <v>5.9523809523809521E-2</v>
      </c>
      <c r="E14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49" s="11">
        <f>IFERROR(WEEKNUM(Tableau_demandes_stock[[#This Row],[Date de photo du stock]]),99)</f>
        <v>14</v>
      </c>
    </row>
    <row r="150" spans="1:6" x14ac:dyDescent="0.3">
      <c r="A150" s="8">
        <v>42831</v>
      </c>
      <c r="B150" s="5" t="s">
        <v>7</v>
      </c>
      <c r="C150" s="5"/>
      <c r="D150" s="9">
        <v>2.3809523809523808E-2</v>
      </c>
      <c r="E15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0" s="10">
        <f>IFERROR(WEEKNUM(Tableau_demandes_stock[[#This Row],[Date de photo du stock]]),99)</f>
        <v>14</v>
      </c>
    </row>
    <row r="151" spans="1:6" x14ac:dyDescent="0.3">
      <c r="A151" s="8">
        <v>42831</v>
      </c>
      <c r="B151" s="5" t="s">
        <v>8</v>
      </c>
      <c r="C151" s="5"/>
      <c r="D151" s="9">
        <v>5.9523809523809521E-2</v>
      </c>
      <c r="E15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1" s="10">
        <f>IFERROR(WEEKNUM(Tableau_demandes_stock[[#This Row],[Date de photo du stock]]),99)</f>
        <v>14</v>
      </c>
    </row>
    <row r="152" spans="1:6" x14ac:dyDescent="0.3">
      <c r="A152" s="8">
        <v>42831</v>
      </c>
      <c r="B152" s="12" t="s">
        <v>11</v>
      </c>
      <c r="C152" s="12"/>
      <c r="D152" s="9">
        <v>5.9523809523809521E-2</v>
      </c>
      <c r="E15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2" s="10">
        <f>IFERROR(WEEKNUM(Tableau_demandes_stock[[#This Row],[Date de photo du stock]]),99)</f>
        <v>14</v>
      </c>
    </row>
    <row r="153" spans="1:6" x14ac:dyDescent="0.3">
      <c r="A153" s="8">
        <v>42831</v>
      </c>
      <c r="B153" s="5" t="s">
        <v>8</v>
      </c>
      <c r="C153" s="5"/>
      <c r="D153" s="9">
        <v>4.7619047619047616E-2</v>
      </c>
      <c r="E15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3" s="10">
        <f>IFERROR(WEEKNUM(Tableau_demandes_stock[[#This Row],[Date de photo du stock]]),99)</f>
        <v>14</v>
      </c>
    </row>
    <row r="154" spans="1:6" x14ac:dyDescent="0.3">
      <c r="A154" s="8">
        <v>42831</v>
      </c>
      <c r="B154" s="5" t="s">
        <v>8</v>
      </c>
      <c r="C154" s="5"/>
      <c r="D154" s="9">
        <v>5.9523809523809521E-2</v>
      </c>
      <c r="E15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4" s="10">
        <f>IFERROR(WEEKNUM(Tableau_demandes_stock[[#This Row],[Date de photo du stock]]),99)</f>
        <v>14</v>
      </c>
    </row>
    <row r="155" spans="1:6" x14ac:dyDescent="0.3">
      <c r="A155" s="8">
        <v>42831</v>
      </c>
      <c r="B155" s="5" t="s">
        <v>8</v>
      </c>
      <c r="C155" s="5"/>
      <c r="D155" s="9">
        <v>5.9523809523809521E-2</v>
      </c>
      <c r="E15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5" s="10">
        <f>IFERROR(WEEKNUM(Tableau_demandes_stock[[#This Row],[Date de photo du stock]]),99)</f>
        <v>14</v>
      </c>
    </row>
    <row r="156" spans="1:6" x14ac:dyDescent="0.3">
      <c r="A156" s="8">
        <v>42831</v>
      </c>
      <c r="B156" s="12" t="s">
        <v>11</v>
      </c>
      <c r="C156" s="12"/>
      <c r="D156" s="9">
        <v>4.7619047619047616E-2</v>
      </c>
      <c r="E15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6" s="10">
        <f>IFERROR(WEEKNUM(Tableau_demandes_stock[[#This Row],[Date de photo du stock]]),99)</f>
        <v>14</v>
      </c>
    </row>
    <row r="157" spans="1:6" x14ac:dyDescent="0.3">
      <c r="A157" s="8">
        <v>42831</v>
      </c>
      <c r="B157" s="12" t="s">
        <v>11</v>
      </c>
      <c r="C157" s="12"/>
      <c r="D157" s="9">
        <v>5.9523809523809521E-2</v>
      </c>
      <c r="E15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7" s="10">
        <f>IFERROR(WEEKNUM(Tableau_demandes_stock[[#This Row],[Date de photo du stock]]),99)</f>
        <v>14</v>
      </c>
    </row>
    <row r="158" spans="1:6" x14ac:dyDescent="0.3">
      <c r="A158" s="8">
        <v>42831</v>
      </c>
      <c r="B158" s="5" t="s">
        <v>8</v>
      </c>
      <c r="C158" s="5"/>
      <c r="D158" s="9">
        <v>5.9523809523809521E-2</v>
      </c>
      <c r="E15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8" s="10">
        <f>IFERROR(WEEKNUM(Tableau_demandes_stock[[#This Row],[Date de photo du stock]]),99)</f>
        <v>14</v>
      </c>
    </row>
    <row r="159" spans="1:6" x14ac:dyDescent="0.3">
      <c r="A159" s="8">
        <v>42831</v>
      </c>
      <c r="B159" s="12" t="s">
        <v>11</v>
      </c>
      <c r="C159" s="12"/>
      <c r="D159" s="9">
        <v>5.9523809523809521E-2</v>
      </c>
      <c r="E15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59" s="10">
        <f>IFERROR(WEEKNUM(Tableau_demandes_stock[[#This Row],[Date de photo du stock]]),99)</f>
        <v>14</v>
      </c>
    </row>
    <row r="160" spans="1:6" x14ac:dyDescent="0.3">
      <c r="A160" s="8">
        <v>42831</v>
      </c>
      <c r="B160" s="5" t="s">
        <v>8</v>
      </c>
      <c r="C160" s="5"/>
      <c r="D160" s="9">
        <v>5.9523809523809521E-2</v>
      </c>
      <c r="E16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0" s="10">
        <f>IFERROR(WEEKNUM(Tableau_demandes_stock[[#This Row],[Date de photo du stock]]),99)</f>
        <v>14</v>
      </c>
    </row>
    <row r="161" spans="1:6" x14ac:dyDescent="0.3">
      <c r="A161" s="8">
        <v>42831</v>
      </c>
      <c r="B161" s="12" t="s">
        <v>11</v>
      </c>
      <c r="C161" s="12"/>
      <c r="D161" s="9">
        <v>5.9523809523809521E-2</v>
      </c>
      <c r="E16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1" s="10">
        <f>IFERROR(WEEKNUM(Tableau_demandes_stock[[#This Row],[Date de photo du stock]]),99)</f>
        <v>14</v>
      </c>
    </row>
    <row r="162" spans="1:6" x14ac:dyDescent="0.3">
      <c r="A162" s="8">
        <v>42831</v>
      </c>
      <c r="B162" s="5" t="s">
        <v>8</v>
      </c>
      <c r="C162" s="5"/>
      <c r="D162" s="9">
        <v>4.7619047619047616E-2</v>
      </c>
      <c r="E16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2" s="10">
        <f>IFERROR(WEEKNUM(Tableau_demandes_stock[[#This Row],[Date de photo du stock]]),99)</f>
        <v>14</v>
      </c>
    </row>
    <row r="163" spans="1:6" x14ac:dyDescent="0.3">
      <c r="A163" s="8">
        <v>42831</v>
      </c>
      <c r="B163" s="5" t="s">
        <v>8</v>
      </c>
      <c r="C163" s="5"/>
      <c r="D163" s="9">
        <v>5.9523809523809521E-2</v>
      </c>
      <c r="E16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3" s="10">
        <f>IFERROR(WEEKNUM(Tableau_demandes_stock[[#This Row],[Date de photo du stock]]),99)</f>
        <v>14</v>
      </c>
    </row>
    <row r="164" spans="1:6" x14ac:dyDescent="0.3">
      <c r="A164" s="8">
        <v>42831</v>
      </c>
      <c r="B164" s="5" t="s">
        <v>8</v>
      </c>
      <c r="C164" s="5"/>
      <c r="D164" s="9">
        <v>5.9523809523809521E-2</v>
      </c>
      <c r="E16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4" s="10">
        <f>IFERROR(WEEKNUM(Tableau_demandes_stock[[#This Row],[Date de photo du stock]]),99)</f>
        <v>14</v>
      </c>
    </row>
    <row r="165" spans="1:6" x14ac:dyDescent="0.3">
      <c r="A165" s="8">
        <v>42831</v>
      </c>
      <c r="B165" s="5" t="s">
        <v>8</v>
      </c>
      <c r="C165" s="5"/>
      <c r="D165" s="9">
        <v>5.9523809523809521E-2</v>
      </c>
      <c r="E16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5" s="10">
        <f>IFERROR(WEEKNUM(Tableau_demandes_stock[[#This Row],[Date de photo du stock]]),99)</f>
        <v>14</v>
      </c>
    </row>
    <row r="166" spans="1:6" x14ac:dyDescent="0.3">
      <c r="A166" s="8">
        <v>42831</v>
      </c>
      <c r="B166" s="5" t="s">
        <v>8</v>
      </c>
      <c r="C166" s="5"/>
      <c r="D166" s="9">
        <v>4.7619047619047616E-2</v>
      </c>
      <c r="E16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6" s="10">
        <f>IFERROR(WEEKNUM(Tableau_demandes_stock[[#This Row],[Date de photo du stock]]),99)</f>
        <v>14</v>
      </c>
    </row>
    <row r="167" spans="1:6" x14ac:dyDescent="0.3">
      <c r="A167" s="8">
        <v>42831</v>
      </c>
      <c r="B167" s="5" t="s">
        <v>8</v>
      </c>
      <c r="C167" s="5"/>
      <c r="D167" s="9">
        <v>4.7619047619047616E-2</v>
      </c>
      <c r="E16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7" s="10">
        <f>IFERROR(WEEKNUM(Tableau_demandes_stock[[#This Row],[Date de photo du stock]]),99)</f>
        <v>14</v>
      </c>
    </row>
    <row r="168" spans="1:6" x14ac:dyDescent="0.3">
      <c r="A168" s="8">
        <v>42831</v>
      </c>
      <c r="B168" s="12" t="s">
        <v>11</v>
      </c>
      <c r="C168" s="12"/>
      <c r="D168" s="9">
        <v>4.7619047619047616E-2</v>
      </c>
      <c r="E16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8" s="10">
        <f>IFERROR(WEEKNUM(Tableau_demandes_stock[[#This Row],[Date de photo du stock]]),99)</f>
        <v>14</v>
      </c>
    </row>
    <row r="169" spans="1:6" x14ac:dyDescent="0.3">
      <c r="A169" s="8">
        <v>42831</v>
      </c>
      <c r="B169" s="5" t="s">
        <v>8</v>
      </c>
      <c r="C169" s="5"/>
      <c r="D169" s="9">
        <v>4.7619047619047616E-2</v>
      </c>
      <c r="E16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69" s="10">
        <f>IFERROR(WEEKNUM(Tableau_demandes_stock[[#This Row],[Date de photo du stock]]),99)</f>
        <v>14</v>
      </c>
    </row>
    <row r="170" spans="1:6" x14ac:dyDescent="0.3">
      <c r="A170" s="8">
        <v>42831</v>
      </c>
      <c r="B170" s="5" t="s">
        <v>8</v>
      </c>
      <c r="C170" s="5"/>
      <c r="D170" s="9">
        <v>2.3809523809523808E-2</v>
      </c>
      <c r="E17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0" s="10">
        <f>IFERROR(WEEKNUM(Tableau_demandes_stock[[#This Row],[Date de photo du stock]]),99)</f>
        <v>14</v>
      </c>
    </row>
    <row r="171" spans="1:6" x14ac:dyDescent="0.3">
      <c r="A171" s="8">
        <v>42831</v>
      </c>
      <c r="B171" s="5" t="s">
        <v>8</v>
      </c>
      <c r="C171" s="5"/>
      <c r="D171" s="9">
        <v>4.7619047619047616E-2</v>
      </c>
      <c r="E17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1" s="10">
        <f>IFERROR(WEEKNUM(Tableau_demandes_stock[[#This Row],[Date de photo du stock]]),99)</f>
        <v>14</v>
      </c>
    </row>
    <row r="172" spans="1:6" x14ac:dyDescent="0.3">
      <c r="A172" s="8">
        <v>42831</v>
      </c>
      <c r="B172" s="5" t="s">
        <v>8</v>
      </c>
      <c r="C172" s="5"/>
      <c r="D172" s="9">
        <v>5.9523809523809521E-2</v>
      </c>
      <c r="E17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2" s="10">
        <f>IFERROR(WEEKNUM(Tableau_demandes_stock[[#This Row],[Date de photo du stock]]),99)</f>
        <v>14</v>
      </c>
    </row>
    <row r="173" spans="1:6" x14ac:dyDescent="0.3">
      <c r="A173" s="8">
        <v>42831</v>
      </c>
      <c r="B173" s="5" t="s">
        <v>8</v>
      </c>
      <c r="C173" s="5"/>
      <c r="D173" s="9">
        <v>5.9523809523809521E-2</v>
      </c>
      <c r="E17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3" s="10">
        <f>IFERROR(WEEKNUM(Tableau_demandes_stock[[#This Row],[Date de photo du stock]]),99)</f>
        <v>14</v>
      </c>
    </row>
    <row r="174" spans="1:6" x14ac:dyDescent="0.3">
      <c r="A174" s="8">
        <v>42831</v>
      </c>
      <c r="B174" s="5" t="s">
        <v>8</v>
      </c>
      <c r="C174" s="5"/>
      <c r="D174" s="9">
        <v>5.9523809523809521E-2</v>
      </c>
      <c r="E17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4" s="10">
        <f>IFERROR(WEEKNUM(Tableau_demandes_stock[[#This Row],[Date de photo du stock]]),99)</f>
        <v>14</v>
      </c>
    </row>
    <row r="175" spans="1:6" x14ac:dyDescent="0.3">
      <c r="A175" s="8">
        <v>42831</v>
      </c>
      <c r="B175" s="5" t="s">
        <v>8</v>
      </c>
      <c r="C175" s="5"/>
      <c r="D175" s="9">
        <v>2.3809523809523808E-2</v>
      </c>
      <c r="E17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5" s="10">
        <f>IFERROR(WEEKNUM(Tableau_demandes_stock[[#This Row],[Date de photo du stock]]),99)</f>
        <v>14</v>
      </c>
    </row>
    <row r="176" spans="1:6" x14ac:dyDescent="0.3">
      <c r="A176" s="8">
        <v>42831</v>
      </c>
      <c r="B176" s="12" t="s">
        <v>11</v>
      </c>
      <c r="C176" s="12"/>
      <c r="D176" s="9">
        <v>5.9523809523809521E-2</v>
      </c>
      <c r="E17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6" s="10">
        <f>IFERROR(WEEKNUM(Tableau_demandes_stock[[#This Row],[Date de photo du stock]]),99)</f>
        <v>14</v>
      </c>
    </row>
    <row r="177" spans="1:6" x14ac:dyDescent="0.3">
      <c r="A177" s="8">
        <v>42831</v>
      </c>
      <c r="B177" s="5" t="s">
        <v>8</v>
      </c>
      <c r="C177" s="5"/>
      <c r="D177" s="9">
        <v>5.9523809523809521E-2</v>
      </c>
      <c r="E17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7" s="10">
        <f>IFERROR(WEEKNUM(Tableau_demandes_stock[[#This Row],[Date de photo du stock]]),99)</f>
        <v>14</v>
      </c>
    </row>
    <row r="178" spans="1:6" x14ac:dyDescent="0.3">
      <c r="A178" s="8">
        <v>42831</v>
      </c>
      <c r="B178" s="12" t="s">
        <v>11</v>
      </c>
      <c r="C178" s="12"/>
      <c r="D178" s="9">
        <v>2.3809523809523808E-2</v>
      </c>
      <c r="E17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8" s="10">
        <f>IFERROR(WEEKNUM(Tableau_demandes_stock[[#This Row],[Date de photo du stock]]),99)</f>
        <v>14</v>
      </c>
    </row>
    <row r="179" spans="1:6" x14ac:dyDescent="0.3">
      <c r="A179" s="8">
        <v>42831</v>
      </c>
      <c r="B179" s="12" t="s">
        <v>11</v>
      </c>
      <c r="C179" s="12"/>
      <c r="D179" s="9">
        <v>5.9523809523809521E-2</v>
      </c>
      <c r="E17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79" s="10">
        <f>IFERROR(WEEKNUM(Tableau_demandes_stock[[#This Row],[Date de photo du stock]]),99)</f>
        <v>14</v>
      </c>
    </row>
    <row r="180" spans="1:6" x14ac:dyDescent="0.3">
      <c r="A180" s="8">
        <v>42831</v>
      </c>
      <c r="B180" s="5" t="s">
        <v>8</v>
      </c>
      <c r="C180" s="5"/>
      <c r="D180" s="9">
        <v>5.9523809523809521E-2</v>
      </c>
      <c r="E18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0" s="10">
        <f>IFERROR(WEEKNUM(Tableau_demandes_stock[[#This Row],[Date de photo du stock]]),99)</f>
        <v>14</v>
      </c>
    </row>
    <row r="181" spans="1:6" x14ac:dyDescent="0.3">
      <c r="A181" s="8">
        <v>42831</v>
      </c>
      <c r="B181" s="5" t="s">
        <v>8</v>
      </c>
      <c r="C181" s="5"/>
      <c r="D181" s="9">
        <v>3.5714285714285712E-2</v>
      </c>
      <c r="E18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1" s="10">
        <f>IFERROR(WEEKNUM(Tableau_demandes_stock[[#This Row],[Date de photo du stock]]),99)</f>
        <v>14</v>
      </c>
    </row>
    <row r="182" spans="1:6" x14ac:dyDescent="0.3">
      <c r="A182" s="8">
        <v>42831</v>
      </c>
      <c r="B182" s="12" t="s">
        <v>11</v>
      </c>
      <c r="C182" s="12"/>
      <c r="D182" s="9">
        <v>5.9523809523809521E-2</v>
      </c>
      <c r="E18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2" s="10">
        <f>IFERROR(WEEKNUM(Tableau_demandes_stock[[#This Row],[Date de photo du stock]]),99)</f>
        <v>14</v>
      </c>
    </row>
    <row r="183" spans="1:6" x14ac:dyDescent="0.3">
      <c r="A183" s="8">
        <v>42831</v>
      </c>
      <c r="B183" s="12" t="s">
        <v>11</v>
      </c>
      <c r="C183" s="12"/>
      <c r="D183" s="9">
        <v>5.9523809523809521E-2</v>
      </c>
      <c r="E18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3" s="10">
        <f>IFERROR(WEEKNUM(Tableau_demandes_stock[[#This Row],[Date de photo du stock]]),99)</f>
        <v>14</v>
      </c>
    </row>
    <row r="184" spans="1:6" x14ac:dyDescent="0.3">
      <c r="A184" s="8">
        <v>42831</v>
      </c>
      <c r="B184" s="5" t="s">
        <v>8</v>
      </c>
      <c r="C184" s="5"/>
      <c r="D184" s="9">
        <v>5.9523809523809521E-2</v>
      </c>
      <c r="E184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4" s="10">
        <f>IFERROR(WEEKNUM(Tableau_demandes_stock[[#This Row],[Date de photo du stock]]),99)</f>
        <v>14</v>
      </c>
    </row>
    <row r="185" spans="1:6" x14ac:dyDescent="0.3">
      <c r="A185" s="8">
        <v>42831</v>
      </c>
      <c r="B185" s="5" t="s">
        <v>8</v>
      </c>
      <c r="C185" s="5"/>
      <c r="D185" s="9">
        <v>5.9523809523809521E-2</v>
      </c>
      <c r="E185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5" s="10">
        <f>IFERROR(WEEKNUM(Tableau_demandes_stock[[#This Row],[Date de photo du stock]]),99)</f>
        <v>14</v>
      </c>
    </row>
    <row r="186" spans="1:6" x14ac:dyDescent="0.3">
      <c r="A186" s="8">
        <v>42831</v>
      </c>
      <c r="B186" s="5" t="s">
        <v>8</v>
      </c>
      <c r="C186" s="5"/>
      <c r="D186" s="9">
        <v>5.9523809523809521E-2</v>
      </c>
      <c r="E186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6" s="10">
        <f>IFERROR(WEEKNUM(Tableau_demandes_stock[[#This Row],[Date de photo du stock]]),99)</f>
        <v>14</v>
      </c>
    </row>
    <row r="187" spans="1:6" x14ac:dyDescent="0.3">
      <c r="A187" s="8">
        <v>42831</v>
      </c>
      <c r="B187" s="5" t="s">
        <v>8</v>
      </c>
      <c r="C187" s="5"/>
      <c r="D187" s="9">
        <v>5.9523809523809521E-2</v>
      </c>
      <c r="E187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7" s="10">
        <f>IFERROR(WEEKNUM(Tableau_demandes_stock[[#This Row],[Date de photo du stock]]),99)</f>
        <v>14</v>
      </c>
    </row>
    <row r="188" spans="1:6" x14ac:dyDescent="0.3">
      <c r="A188" s="8">
        <v>42831</v>
      </c>
      <c r="B188" s="5" t="s">
        <v>8</v>
      </c>
      <c r="C188" s="5"/>
      <c r="D188" s="9">
        <v>2.3809523809523808E-2</v>
      </c>
      <c r="E188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8" s="10">
        <f>IFERROR(WEEKNUM(Tableau_demandes_stock[[#This Row],[Date de photo du stock]]),99)</f>
        <v>14</v>
      </c>
    </row>
    <row r="189" spans="1:6" x14ac:dyDescent="0.3">
      <c r="A189" s="8">
        <v>42831</v>
      </c>
      <c r="B189" s="5" t="s">
        <v>8</v>
      </c>
      <c r="C189" s="5"/>
      <c r="D189" s="9">
        <v>3.5714285714285712E-2</v>
      </c>
      <c r="E189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89" s="10">
        <f>IFERROR(WEEKNUM(Tableau_demandes_stock[[#This Row],[Date de photo du stock]]),99)</f>
        <v>14</v>
      </c>
    </row>
    <row r="190" spans="1:6" x14ac:dyDescent="0.3">
      <c r="A190" s="8">
        <v>42831</v>
      </c>
      <c r="B190" s="12" t="s">
        <v>11</v>
      </c>
      <c r="C190" s="12"/>
      <c r="D190" s="9">
        <v>3.5714285714285712E-2</v>
      </c>
      <c r="E190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90" s="10">
        <f>IFERROR(WEEKNUM(Tableau_demandes_stock[[#This Row],[Date de photo du stock]]),99)</f>
        <v>14</v>
      </c>
    </row>
    <row r="191" spans="1:6" x14ac:dyDescent="0.3">
      <c r="A191" s="8">
        <v>42831</v>
      </c>
      <c r="B191" s="5" t="s">
        <v>8</v>
      </c>
      <c r="C191" s="5"/>
      <c r="D191" s="9">
        <v>5.9523809523809521E-2</v>
      </c>
      <c r="E191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91" s="10">
        <f>IFERROR(WEEKNUM(Tableau_demandes_stock[[#This Row],[Date de photo du stock]]),99)</f>
        <v>14</v>
      </c>
    </row>
    <row r="192" spans="1:6" x14ac:dyDescent="0.3">
      <c r="A192" s="8">
        <v>42831</v>
      </c>
      <c r="B192" s="12" t="s">
        <v>11</v>
      </c>
      <c r="C192" s="12"/>
      <c r="D192" s="9">
        <v>5.9523809523809521E-2</v>
      </c>
      <c r="E192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92" s="10">
        <f>IFERROR(WEEKNUM(Tableau_demandes_stock[[#This Row],[Date de photo du stock]]),99)</f>
        <v>14</v>
      </c>
    </row>
    <row r="193" spans="1:6" x14ac:dyDescent="0.3">
      <c r="A193" s="8">
        <v>42831</v>
      </c>
      <c r="B193" s="12" t="s">
        <v>11</v>
      </c>
      <c r="C193" s="12"/>
      <c r="D193" s="9">
        <v>5.9523809523809521E-2</v>
      </c>
      <c r="E193" s="10" t="str">
        <f ca="1">IF(OR(Tableau_demandes_stock[[#This Row],[Date réception demande]]="",ISBLANK(Tableau_demandes_stock[Date réception demande])),"",Tableau_demandes_stock[[#This Row],[Date réception demande]]-TODAY())</f>
        <v/>
      </c>
      <c r="F193" s="10">
        <f>IFERROR(WEEKNUM(Tableau_demandes_stock[[#This Row],[Date de photo du stock]]),99)</f>
        <v>14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Analyse Stock</vt:lpstr>
      <vt:lpstr>Photos_Stock</vt:lpstr>
      <vt:lpstr>Date_dernière_photo_stock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BURGAUD (sburgaud)</dc:creator>
  <cp:lastModifiedBy>Sébastien BURGAUD (sburgaud)</cp:lastModifiedBy>
  <cp:lastPrinted>2017-04-07T10:55:35Z</cp:lastPrinted>
  <dcterms:created xsi:type="dcterms:W3CDTF">2017-04-07T06:51:59Z</dcterms:created>
  <dcterms:modified xsi:type="dcterms:W3CDTF">2017-04-07T10:55:41Z</dcterms:modified>
</cp:coreProperties>
</file>