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drawings/drawing5.xml" ContentType="application/vnd.openxmlformats-officedocument.drawing+xml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ctrlProps/ctrlProp36.xml" ContentType="application/vnd.ms-excel.controlproperties+xml"/>
  <Override PartName="/xl/ctrlProps/ctrlProp37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yannt\OneDrive\Bureau\"/>
    </mc:Choice>
  </mc:AlternateContent>
  <xr:revisionPtr revIDLastSave="0" documentId="13_ncr:1_{8D65D714-E832-4A00-BB02-BC78CA68A431}" xr6:coauthVersionLast="45" xr6:coauthVersionMax="45" xr10:uidLastSave="{00000000-0000-0000-0000-000000000000}"/>
  <bookViews>
    <workbookView xWindow="0" yWindow="3900" windowWidth="38400" windowHeight="10920" xr2:uid="{00000000-000D-0000-FFFF-FFFF00000000}"/>
  </bookViews>
  <sheets>
    <sheet name="Suivi_CND" sheetId="12" r:id="rId1"/>
    <sheet name="Rapport MT" sheetId="1" r:id="rId2"/>
    <sheet name="Rapport PT" sheetId="3" r:id="rId3"/>
    <sheet name="Rapport UT" sheetId="4" r:id="rId4"/>
    <sheet name="Rapport VT" sheetId="9" r:id="rId5"/>
    <sheet name="std CND Applicable" sheetId="7" r:id="rId6"/>
    <sheet name="Feuil1" sheetId="13" r:id="rId7"/>
  </sheets>
  <definedNames>
    <definedName name="_xlnm._FilterDatabase" localSheetId="0" hidden="1">Suivi_CND!$A$1:$X$195</definedName>
    <definedName name="AZ4A">OFFSET(Feuil1!$D$1,0,0,COUNTA(Feuil1!$D:$D),1)</definedName>
    <definedName name="AZ8A_">OFFSET(Feuil1!$A$1,0,0,COUNTA(Feuil1!$A:$A),1)</definedName>
    <definedName name="BARCELONE">OFFSET(Feuil1!$G$1,0,0,COUNTA(Feuil1!$G:$G),1)</definedName>
    <definedName name="CISALPINO">OFFSET(Feuil1!$E$1,0,0,COUNTA(Feuil1!$E:$E),1)</definedName>
    <definedName name="DUBAÏ">OFFSET(Feuil1!$F$1,0,0,COUNTA(Feuil1!$F:$F),1)</definedName>
    <definedName name="f_produit">OFFSET('std CND Applicable'!$H$2,0,0,COUNTA(l_produit),1)</definedName>
    <definedName name="HANOÏ">OFFSET(Feuil1!$C$1,0,0,COUNTA(Feuil1!$C:$C),1)</definedName>
    <definedName name="IXEGE">OFFSET(Feuil1!$H$1,0,0,COUNTA(Feuil1!$H:$H),1)</definedName>
    <definedName name="l_produit">'std CND Applicable'!$H$2:$H$195</definedName>
    <definedName name="LOCO_MAROC">OFFSET(Feuil1!$I$1,0,0,COUNTA(Feuil1!$I:$I),1)</definedName>
    <definedName name="MADHEPURA">OFFSET(Feuil1!$J$1,0,0,COUNTA(Feuil1!$J:$J),1)</definedName>
    <definedName name="MP_14">OFFSET(Feuil1!$L$1,0,0,COUNTA(Feuil1!$L:$L),1)</definedName>
    <definedName name="MPL_16">OFFSET(Feuil1!$M$1,0,0,COUNTA(Feuil1!$M:$M),1)</definedName>
    <definedName name="NTV_NEW_DESIGN">OFFSET(Feuil1!$N$1,0,0,COUNTA(Feuil1!$N:$N),1)</definedName>
    <definedName name="p_produit">'std CND Applicable'!$H$2</definedName>
    <definedName name="PRASA_GIBELA">OFFSET(Feuil1!$O$1,0,0,COUNTA(Feuil1!$O:$O),1)</definedName>
    <definedName name="Projet">'std CND Applicable'!$G$2:$G$195</definedName>
    <definedName name="REGIOLIS">OFFSET(Feuil1!$P$1,0,0,COUNTA(Feuil1!$P:$P),1)</definedName>
    <definedName name="RER_NG">OFFSET(Feuil1!$Q$1,0,0,COUNTA(Feuil1!$Q:$Q),1)</definedName>
    <definedName name="RGV2N2">'std CND Applicable'!$H$79:$H$94</definedName>
    <definedName name="SBB_H4">'std CND Applicable'!$H$9:$H$12</definedName>
    <definedName name="SINGAPOUR">'std CND Applicable'!$H$45:$H$52</definedName>
    <definedName name="SNCB_M7">'std CND Applicable'!$H$95:$H$99</definedName>
    <definedName name="test">Suivi_CND!$B$196</definedName>
    <definedName name="_xlnm.Print_Area" localSheetId="1">'Rapport MT'!$A$1:$P$31</definedName>
    <definedName name="_xlnm.Print_Area" localSheetId="2">'Rapport PT'!$A$1:$O$30</definedName>
    <definedName name="_xlnm.Print_Area" localSheetId="3">'Rapport UT'!$A$1:$S$32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" i="7" l="1" a="1"/>
  <c r="G2" i="7" s="1"/>
  <c r="G3" i="7" a="1"/>
  <c r="G3" i="7" s="1"/>
  <c r="G4" i="7" a="1"/>
  <c r="G4" i="7" s="1"/>
  <c r="G5" i="7" a="1"/>
  <c r="G5" i="7" s="1"/>
  <c r="G6" i="7" a="1"/>
  <c r="G6" i="7" s="1"/>
  <c r="G7" i="7" a="1"/>
  <c r="G7" i="7" s="1"/>
  <c r="G8" i="7" a="1"/>
  <c r="G8" i="7" s="1"/>
  <c r="G9" i="7" a="1"/>
  <c r="G9" i="7" s="1"/>
  <c r="G10" i="7" a="1"/>
  <c r="G10" i="7" s="1"/>
  <c r="G11" i="7" a="1"/>
  <c r="G11" i="7" s="1"/>
  <c r="G12" i="7" a="1"/>
  <c r="G12" i="7" s="1"/>
  <c r="G13" i="7" a="1"/>
  <c r="G13" i="7" s="1"/>
  <c r="G14" i="7" a="1"/>
  <c r="G14" i="7" s="1"/>
  <c r="G15" i="7" a="1"/>
  <c r="G15" i="7" s="1"/>
  <c r="G16" i="7" a="1"/>
  <c r="G16" i="7" s="1"/>
  <c r="G17" i="7" a="1"/>
  <c r="G17" i="7" s="1"/>
  <c r="G18" i="7" a="1"/>
  <c r="G18" i="7" s="1"/>
  <c r="G19" i="7" a="1"/>
  <c r="G19" i="7" s="1"/>
  <c r="G20" i="7" a="1"/>
  <c r="G20" i="7" s="1"/>
  <c r="G21" i="7" a="1"/>
  <c r="G21" i="7" s="1"/>
  <c r="G22" i="7" a="1"/>
  <c r="G22" i="7"/>
  <c r="G23" i="7" a="1"/>
  <c r="G23" i="7" s="1"/>
  <c r="G24" i="7" a="1"/>
  <c r="G24" i="7" s="1"/>
  <c r="G25" i="7" a="1"/>
  <c r="G25" i="7" s="1"/>
  <c r="G26" i="7" a="1"/>
  <c r="G26" i="7" s="1"/>
  <c r="G27" i="7" a="1"/>
  <c r="G27" i="7" s="1"/>
  <c r="G28" i="7" a="1"/>
  <c r="G28" i="7" s="1"/>
  <c r="G29" i="7" a="1"/>
  <c r="G29" i="7" s="1"/>
  <c r="G30" i="7" a="1"/>
  <c r="G30" i="7" s="1"/>
  <c r="G31" i="7" a="1"/>
  <c r="G31" i="7" s="1"/>
  <c r="G32" i="7" a="1"/>
  <c r="G32" i="7" s="1"/>
  <c r="G33" i="7" a="1"/>
  <c r="G33" i="7" s="1"/>
  <c r="G34" i="7" a="1"/>
  <c r="G34" i="7" s="1"/>
  <c r="G35" i="7" a="1"/>
  <c r="G35" i="7" s="1"/>
  <c r="G36" i="7" a="1"/>
  <c r="G36" i="7" s="1"/>
  <c r="G37" i="7" a="1"/>
  <c r="G37" i="7" s="1"/>
  <c r="G38" i="7" a="1"/>
  <c r="G38" i="7" s="1"/>
  <c r="G39" i="7" a="1"/>
  <c r="G39" i="7" s="1"/>
  <c r="G40" i="7" a="1"/>
  <c r="G40" i="7" s="1"/>
  <c r="G41" i="7" a="1"/>
  <c r="G41" i="7" s="1"/>
  <c r="G42" i="7" a="1"/>
  <c r="G42" i="7" s="1"/>
  <c r="G43" i="7" a="1"/>
  <c r="G43" i="7" s="1"/>
  <c r="G44" i="7" a="1"/>
  <c r="G44" i="7" s="1"/>
  <c r="G45" i="7" a="1"/>
  <c r="G45" i="7" s="1"/>
  <c r="G46" i="7" a="1"/>
  <c r="G46" i="7" s="1"/>
  <c r="G47" i="7" a="1"/>
  <c r="G47" i="7" s="1"/>
  <c r="G48" i="7" a="1"/>
  <c r="G48" i="7" s="1"/>
  <c r="G49" i="7" a="1"/>
  <c r="G49" i="7" s="1"/>
  <c r="G50" i="7" a="1"/>
  <c r="G50" i="7" s="1"/>
  <c r="G51" i="7" a="1"/>
  <c r="G51" i="7" s="1"/>
  <c r="G52" i="7" a="1"/>
  <c r="G52" i="7" s="1"/>
  <c r="G53" i="7" a="1"/>
  <c r="G53" i="7" s="1"/>
  <c r="G54" i="7" a="1"/>
  <c r="G54" i="7" s="1"/>
  <c r="G55" i="7" a="1"/>
  <c r="G55" i="7" s="1"/>
  <c r="G56" i="7" a="1"/>
  <c r="G56" i="7" s="1"/>
  <c r="G57" i="7" a="1"/>
  <c r="G57" i="7" s="1"/>
  <c r="G58" i="7" a="1"/>
  <c r="G58" i="7" s="1"/>
  <c r="G59" i="7" a="1"/>
  <c r="G59" i="7" s="1"/>
  <c r="G60" i="7" a="1"/>
  <c r="G60" i="7" s="1"/>
  <c r="G61" i="7" a="1"/>
  <c r="G61" i="7" s="1"/>
  <c r="G62" i="7" a="1"/>
  <c r="G62" i="7" s="1"/>
  <c r="G63" i="7" a="1"/>
  <c r="G63" i="7" s="1"/>
  <c r="G64" i="7" a="1"/>
  <c r="G64" i="7" s="1"/>
  <c r="G65" i="7" a="1"/>
  <c r="G65" i="7" s="1"/>
  <c r="G66" i="7" a="1"/>
  <c r="G66" i="7" s="1"/>
  <c r="G67" i="7" a="1"/>
  <c r="G67" i="7" s="1"/>
  <c r="G68" i="7" a="1"/>
  <c r="G68" i="7" s="1"/>
  <c r="G69" i="7" a="1"/>
  <c r="G69" i="7" s="1"/>
  <c r="G70" i="7" a="1"/>
  <c r="G70" i="7" s="1"/>
  <c r="G71" i="7" a="1"/>
  <c r="G71" i="7" s="1"/>
  <c r="G72" i="7" a="1"/>
  <c r="G72" i="7" s="1"/>
  <c r="G73" i="7" a="1"/>
  <c r="G73" i="7" s="1"/>
  <c r="G74" i="7" a="1"/>
  <c r="G74" i="7" s="1"/>
  <c r="G75" i="7" a="1"/>
  <c r="G75" i="7" s="1"/>
  <c r="G76" i="7" a="1"/>
  <c r="G76" i="7" s="1"/>
  <c r="G77" i="7" a="1"/>
  <c r="G77" i="7" s="1"/>
  <c r="G78" i="7" a="1"/>
  <c r="G78" i="7" s="1"/>
  <c r="G79" i="7" a="1"/>
  <c r="G79" i="7" s="1"/>
  <c r="G80" i="7" a="1"/>
  <c r="G80" i="7" s="1"/>
  <c r="G81" i="7" a="1"/>
  <c r="G81" i="7" s="1"/>
  <c r="G82" i="7" a="1"/>
  <c r="G82" i="7" s="1"/>
  <c r="G83" i="7" a="1"/>
  <c r="G83" i="7" s="1"/>
  <c r="G84" i="7" a="1"/>
  <c r="G84" i="7" s="1"/>
  <c r="G85" i="7" a="1"/>
  <c r="G85" i="7" s="1"/>
  <c r="G86" i="7" a="1"/>
  <c r="G86" i="7" s="1"/>
  <c r="G87" i="7" a="1"/>
  <c r="G87" i="7" s="1"/>
  <c r="G88" i="7" a="1"/>
  <c r="G88" i="7" s="1"/>
  <c r="G89" i="7" a="1"/>
  <c r="G89" i="7" s="1"/>
  <c r="G90" i="7" a="1"/>
  <c r="G90" i="7" s="1"/>
  <c r="G91" i="7" a="1"/>
  <c r="G91" i="7" s="1"/>
  <c r="G92" i="7" a="1"/>
  <c r="G92" i="7" s="1"/>
  <c r="G93" i="7" a="1"/>
  <c r="G93" i="7" s="1"/>
  <c r="G94" i="7" a="1"/>
  <c r="G94" i="7" s="1"/>
  <c r="G95" i="7" a="1"/>
  <c r="G95" i="7" s="1"/>
  <c r="G96" i="7" a="1"/>
  <c r="G96" i="7" s="1"/>
  <c r="G97" i="7" a="1"/>
  <c r="G97" i="7" s="1"/>
  <c r="G98" i="7" a="1"/>
  <c r="G98" i="7" s="1"/>
  <c r="G99" i="7" a="1"/>
  <c r="G99" i="7" s="1"/>
  <c r="G100" i="7" a="1"/>
  <c r="G100" i="7" s="1"/>
  <c r="G101" i="7" a="1"/>
  <c r="G101" i="7" s="1"/>
  <c r="G102" i="7" a="1"/>
  <c r="G102" i="7" s="1"/>
  <c r="G103" i="7" a="1"/>
  <c r="G103" i="7" s="1"/>
  <c r="G104" i="7" a="1"/>
  <c r="G104" i="7" s="1"/>
  <c r="G105" i="7" a="1"/>
  <c r="G105" i="7" s="1"/>
  <c r="G106" i="7" a="1"/>
  <c r="G106" i="7" s="1"/>
  <c r="G107" i="7" a="1"/>
  <c r="G107" i="7" s="1"/>
  <c r="G108" i="7" a="1"/>
  <c r="G108" i="7" s="1"/>
  <c r="G109" i="7" a="1"/>
  <c r="G109" i="7" s="1"/>
  <c r="G110" i="7" a="1"/>
  <c r="G110" i="7" s="1"/>
  <c r="G111" i="7" a="1"/>
  <c r="G111" i="7" s="1"/>
  <c r="G112" i="7" a="1"/>
  <c r="G112" i="7" s="1"/>
  <c r="G113" i="7" a="1"/>
  <c r="G113" i="7" s="1"/>
  <c r="G114" i="7" a="1"/>
  <c r="G114" i="7" s="1"/>
  <c r="G115" i="7" a="1"/>
  <c r="G115" i="7" s="1"/>
  <c r="G116" i="7" a="1"/>
  <c r="G116" i="7"/>
  <c r="G117" i="7" a="1"/>
  <c r="G117" i="7" s="1"/>
  <c r="G118" i="7" a="1"/>
  <c r="G118" i="7" s="1"/>
  <c r="G119" i="7" a="1"/>
  <c r="G119" i="7" s="1"/>
  <c r="G120" i="7" a="1"/>
  <c r="G120" i="7" s="1"/>
  <c r="G121" i="7" a="1"/>
  <c r="G121" i="7" s="1"/>
  <c r="G122" i="7" a="1"/>
  <c r="G122" i="7" s="1"/>
  <c r="G123" i="7" a="1"/>
  <c r="G123" i="7" s="1"/>
  <c r="G124" i="7" a="1"/>
  <c r="G124" i="7" s="1"/>
  <c r="G125" i="7" a="1"/>
  <c r="G125" i="7" s="1"/>
  <c r="G126" i="7" a="1"/>
  <c r="G126" i="7" s="1"/>
  <c r="G127" i="7" a="1"/>
  <c r="G127" i="7" s="1"/>
  <c r="G128" i="7" a="1"/>
  <c r="G128" i="7" s="1"/>
  <c r="G129" i="7" a="1"/>
  <c r="G129" i="7" s="1"/>
  <c r="G130" i="7" a="1"/>
  <c r="G130" i="7" s="1"/>
  <c r="G131" i="7" a="1"/>
  <c r="G131" i="7" s="1"/>
  <c r="G132" i="7" a="1"/>
  <c r="G132" i="7"/>
  <c r="G133" i="7" a="1"/>
  <c r="G133" i="7" s="1"/>
  <c r="G134" i="7" a="1"/>
  <c r="G134" i="7" s="1"/>
  <c r="G135" i="7" a="1"/>
  <c r="G135" i="7" s="1"/>
  <c r="G136" i="7" a="1"/>
  <c r="G136" i="7" s="1"/>
  <c r="G137" i="7" a="1"/>
  <c r="G137" i="7" s="1"/>
  <c r="G138" i="7" a="1"/>
  <c r="G138" i="7" s="1"/>
  <c r="G139" i="7" a="1"/>
  <c r="G139" i="7" s="1"/>
  <c r="G140" i="7" a="1"/>
  <c r="G140" i="7" s="1"/>
  <c r="G141" i="7" a="1"/>
  <c r="G141" i="7" s="1"/>
  <c r="G142" i="7" a="1"/>
  <c r="G142" i="7" s="1"/>
  <c r="G143" i="7" a="1"/>
  <c r="G143" i="7" s="1"/>
  <c r="G144" i="7" a="1"/>
  <c r="G144" i="7" s="1"/>
  <c r="G145" i="7" a="1"/>
  <c r="G145" i="7" s="1"/>
  <c r="G146" i="7" a="1"/>
  <c r="G146" i="7" s="1"/>
  <c r="G147" i="7" a="1"/>
  <c r="G147" i="7" s="1"/>
  <c r="G148" i="7" a="1"/>
  <c r="G148" i="7" s="1"/>
  <c r="G149" i="7" a="1"/>
  <c r="G149" i="7" s="1"/>
  <c r="G150" i="7" a="1"/>
  <c r="G150" i="7" s="1"/>
  <c r="G151" i="7" a="1"/>
  <c r="G151" i="7" s="1"/>
  <c r="G152" i="7" a="1"/>
  <c r="G152" i="7" s="1"/>
  <c r="G153" i="7" a="1"/>
  <c r="G153" i="7" s="1"/>
  <c r="G154" i="7" a="1"/>
  <c r="G154" i="7" s="1"/>
  <c r="G155" i="7" a="1"/>
  <c r="G155" i="7" s="1"/>
  <c r="G156" i="7" a="1"/>
  <c r="G156" i="7"/>
  <c r="G157" i="7" a="1"/>
  <c r="G157" i="7" s="1"/>
  <c r="G158" i="7" a="1"/>
  <c r="G158" i="7" s="1"/>
  <c r="G159" i="7" a="1"/>
  <c r="G159" i="7" s="1"/>
  <c r="G160" i="7" a="1"/>
  <c r="G160" i="7" s="1"/>
  <c r="G161" i="7" a="1"/>
  <c r="G161" i="7" s="1"/>
  <c r="G162" i="7" a="1"/>
  <c r="G162" i="7" s="1"/>
  <c r="G163" i="7" a="1"/>
  <c r="G163" i="7" s="1"/>
  <c r="G164" i="7" a="1"/>
  <c r="G164" i="7" s="1"/>
  <c r="G165" i="7" a="1"/>
  <c r="G165" i="7" s="1"/>
  <c r="G166" i="7" a="1"/>
  <c r="G166" i="7" s="1"/>
  <c r="G167" i="7" a="1"/>
  <c r="G167" i="7" s="1"/>
  <c r="G168" i="7" a="1"/>
  <c r="G168" i="7" s="1"/>
  <c r="G169" i="7" a="1"/>
  <c r="G169" i="7" s="1"/>
  <c r="G170" i="7" a="1"/>
  <c r="G170" i="7" s="1"/>
  <c r="G171" i="7" a="1"/>
  <c r="G171" i="7" s="1"/>
  <c r="G172" i="7" a="1"/>
  <c r="G172" i="7"/>
  <c r="G173" i="7" a="1"/>
  <c r="G173" i="7" s="1"/>
  <c r="G174" i="7" a="1"/>
  <c r="G174" i="7" s="1"/>
  <c r="G175" i="7" a="1"/>
  <c r="G175" i="7" s="1"/>
  <c r="G176" i="7" a="1"/>
  <c r="G176" i="7" s="1"/>
  <c r="G177" i="7" a="1"/>
  <c r="G177" i="7" s="1"/>
  <c r="G178" i="7" a="1"/>
  <c r="G178" i="7" s="1"/>
  <c r="G179" i="7" a="1"/>
  <c r="G179" i="7" s="1"/>
  <c r="G180" i="7" a="1"/>
  <c r="G180" i="7" s="1"/>
  <c r="G181" i="7" a="1"/>
  <c r="G181" i="7" s="1"/>
  <c r="G182" i="7" a="1"/>
  <c r="G182" i="7" s="1"/>
  <c r="G183" i="7" a="1"/>
  <c r="G183" i="7" s="1"/>
  <c r="G184" i="7" a="1"/>
  <c r="G184" i="7" s="1"/>
  <c r="G185" i="7" a="1"/>
  <c r="G185" i="7" s="1"/>
  <c r="G186" i="7" a="1"/>
  <c r="G186" i="7" s="1"/>
  <c r="G187" i="7" a="1"/>
  <c r="G187" i="7" s="1"/>
  <c r="G188" i="7" a="1"/>
  <c r="G188" i="7" s="1"/>
  <c r="G189" i="7" a="1"/>
  <c r="G189" i="7" s="1"/>
  <c r="G190" i="7" a="1"/>
  <c r="G190" i="7" s="1"/>
  <c r="G191" i="7" a="1"/>
  <c r="G191" i="7" s="1"/>
  <c r="G192" i="7" a="1"/>
  <c r="G192" i="7"/>
  <c r="G193" i="7" a="1"/>
  <c r="G193" i="7" s="1"/>
  <c r="G194" i="7" a="1"/>
  <c r="G194" i="7" s="1"/>
  <c r="G195" i="7" a="1"/>
  <c r="G195" i="7" s="1"/>
  <c r="G196" i="7" a="1"/>
  <c r="G196" i="7"/>
  <c r="N1" i="1" l="1"/>
  <c r="L1" i="3" l="1"/>
  <c r="R1" i="4"/>
  <c r="N1" i="9"/>
  <c r="H3" i="7" l="1" a="1"/>
  <c r="H3" i="7" s="1"/>
  <c r="H4" i="7" a="1"/>
  <c r="H4" i="7" s="1"/>
  <c r="H5" i="7" a="1"/>
  <c r="H5" i="7" s="1"/>
  <c r="H6" i="7" a="1"/>
  <c r="H6" i="7" s="1"/>
  <c r="H7" i="7" a="1"/>
  <c r="H7" i="7" s="1"/>
  <c r="H8" i="7" a="1"/>
  <c r="H8" i="7" s="1"/>
  <c r="H9" i="7" a="1"/>
  <c r="H9" i="7" s="1"/>
  <c r="H10" i="7" a="1"/>
  <c r="H10" i="7" s="1"/>
  <c r="H11" i="7" a="1"/>
  <c r="H11" i="7" s="1"/>
  <c r="H12" i="7" a="1"/>
  <c r="H12" i="7" s="1"/>
  <c r="H13" i="7" a="1"/>
  <c r="H13" i="7" s="1"/>
  <c r="H14" i="7" a="1"/>
  <c r="H14" i="7" s="1"/>
  <c r="H15" i="7" a="1"/>
  <c r="H15" i="7" s="1"/>
  <c r="H16" i="7" a="1"/>
  <c r="H16" i="7" s="1"/>
  <c r="H17" i="7" a="1"/>
  <c r="H17" i="7" s="1"/>
  <c r="H18" i="7" a="1"/>
  <c r="H18" i="7" s="1"/>
  <c r="H19" i="7" a="1"/>
  <c r="H19" i="7" s="1"/>
  <c r="H20" i="7" a="1"/>
  <c r="H20" i="7" s="1"/>
  <c r="H21" i="7" a="1"/>
  <c r="H21" i="7" s="1"/>
  <c r="H22" i="7" a="1"/>
  <c r="H22" i="7" s="1"/>
  <c r="H23" i="7" a="1"/>
  <c r="H23" i="7" s="1"/>
  <c r="H24" i="7" a="1"/>
  <c r="H24" i="7" s="1"/>
  <c r="H25" i="7" a="1"/>
  <c r="H25" i="7" s="1"/>
  <c r="H26" i="7" a="1"/>
  <c r="H26" i="7" s="1"/>
  <c r="H27" i="7" a="1"/>
  <c r="H27" i="7" s="1"/>
  <c r="H28" i="7" a="1"/>
  <c r="H28" i="7" s="1"/>
  <c r="H29" i="7" a="1"/>
  <c r="H29" i="7" s="1"/>
  <c r="H30" i="7" a="1"/>
  <c r="H30" i="7" s="1"/>
  <c r="H31" i="7" a="1"/>
  <c r="H31" i="7" s="1"/>
  <c r="H32" i="7" a="1"/>
  <c r="H32" i="7" s="1"/>
  <c r="H33" i="7" a="1"/>
  <c r="H33" i="7" s="1"/>
  <c r="H34" i="7" a="1"/>
  <c r="H34" i="7" s="1"/>
  <c r="H35" i="7" a="1"/>
  <c r="H35" i="7" s="1"/>
  <c r="H36" i="7" a="1"/>
  <c r="H36" i="7" s="1"/>
  <c r="H37" i="7" a="1"/>
  <c r="H37" i="7" s="1"/>
  <c r="H38" i="7" a="1"/>
  <c r="H38" i="7" s="1"/>
  <c r="H39" i="7" a="1"/>
  <c r="H39" i="7" s="1"/>
  <c r="H40" i="7" a="1"/>
  <c r="H40" i="7" s="1"/>
  <c r="H41" i="7" a="1"/>
  <c r="H41" i="7" s="1"/>
  <c r="H42" i="7" a="1"/>
  <c r="H42" i="7" s="1"/>
  <c r="H43" i="7" a="1"/>
  <c r="H43" i="7" s="1"/>
  <c r="H44" i="7" a="1"/>
  <c r="H44" i="7" s="1"/>
  <c r="H45" i="7" a="1"/>
  <c r="H45" i="7" s="1"/>
  <c r="H46" i="7" a="1"/>
  <c r="H46" i="7" s="1"/>
  <c r="H47" i="7" a="1"/>
  <c r="H47" i="7" s="1"/>
  <c r="H48" i="7" a="1"/>
  <c r="H48" i="7" s="1"/>
  <c r="H49" i="7" a="1"/>
  <c r="H49" i="7" s="1"/>
  <c r="H50" i="7" a="1"/>
  <c r="H50" i="7" s="1"/>
  <c r="H51" i="7" a="1"/>
  <c r="H51" i="7" s="1"/>
  <c r="H52" i="7" a="1"/>
  <c r="H52" i="7" s="1"/>
  <c r="H53" i="7" a="1"/>
  <c r="H53" i="7" s="1"/>
  <c r="H54" i="7" a="1"/>
  <c r="H54" i="7" s="1"/>
  <c r="H55" i="7" a="1"/>
  <c r="H55" i="7" s="1"/>
  <c r="H56" i="7" a="1"/>
  <c r="H56" i="7" s="1"/>
  <c r="H57" i="7" a="1"/>
  <c r="H57" i="7" s="1"/>
  <c r="H58" i="7" a="1"/>
  <c r="H58" i="7" s="1"/>
  <c r="H59" i="7" a="1"/>
  <c r="H59" i="7" s="1"/>
  <c r="H60" i="7" a="1"/>
  <c r="H60" i="7" s="1"/>
  <c r="H61" i="7" a="1"/>
  <c r="H61" i="7" s="1"/>
  <c r="H62" i="7" a="1"/>
  <c r="H62" i="7" s="1"/>
  <c r="H63" i="7" a="1"/>
  <c r="H63" i="7" s="1"/>
  <c r="H64" i="7" a="1"/>
  <c r="H64" i="7" s="1"/>
  <c r="H65" i="7" a="1"/>
  <c r="H65" i="7" s="1"/>
  <c r="H66" i="7" a="1"/>
  <c r="H66" i="7" s="1"/>
  <c r="H67" i="7" a="1"/>
  <c r="H67" i="7" s="1"/>
  <c r="H68" i="7" a="1"/>
  <c r="H68" i="7" s="1"/>
  <c r="H69" i="7" a="1"/>
  <c r="H69" i="7" s="1"/>
  <c r="H70" i="7" a="1"/>
  <c r="H70" i="7" s="1"/>
  <c r="H71" i="7" a="1"/>
  <c r="H71" i="7" s="1"/>
  <c r="H72" i="7" a="1"/>
  <c r="H72" i="7" s="1"/>
  <c r="H73" i="7" a="1"/>
  <c r="H73" i="7" s="1"/>
  <c r="H74" i="7" a="1"/>
  <c r="H74" i="7" s="1"/>
  <c r="H75" i="7" a="1"/>
  <c r="H75" i="7" s="1"/>
  <c r="H76" i="7" a="1"/>
  <c r="H76" i="7" s="1"/>
  <c r="H77" i="7" a="1"/>
  <c r="H77" i="7" s="1"/>
  <c r="H78" i="7" a="1"/>
  <c r="H78" i="7" s="1"/>
  <c r="H79" i="7" a="1"/>
  <c r="H79" i="7" s="1"/>
  <c r="H80" i="7" a="1"/>
  <c r="H80" i="7" s="1"/>
  <c r="H81" i="7" a="1"/>
  <c r="H81" i="7" s="1"/>
  <c r="H82" i="7" a="1"/>
  <c r="H82" i="7" s="1"/>
  <c r="H83" i="7" a="1"/>
  <c r="H83" i="7" s="1"/>
  <c r="H84" i="7" a="1"/>
  <c r="H84" i="7" s="1"/>
  <c r="H85" i="7" a="1"/>
  <c r="H85" i="7" s="1"/>
  <c r="H86" i="7" a="1"/>
  <c r="H86" i="7" s="1"/>
  <c r="H87" i="7" a="1"/>
  <c r="H87" i="7" s="1"/>
  <c r="H88" i="7" a="1"/>
  <c r="H88" i="7" s="1"/>
  <c r="H89" i="7" a="1"/>
  <c r="H89" i="7" s="1"/>
  <c r="H90" i="7" a="1"/>
  <c r="H90" i="7" s="1"/>
  <c r="H91" i="7" a="1"/>
  <c r="H91" i="7" s="1"/>
  <c r="H92" i="7" a="1"/>
  <c r="H92" i="7" s="1"/>
  <c r="H93" i="7" a="1"/>
  <c r="H93" i="7" s="1"/>
  <c r="H94" i="7" a="1"/>
  <c r="H94" i="7" s="1"/>
  <c r="H95" i="7" a="1"/>
  <c r="H95" i="7" s="1"/>
  <c r="H96" i="7" a="1"/>
  <c r="H96" i="7" s="1"/>
  <c r="H97" i="7" a="1"/>
  <c r="H97" i="7" s="1"/>
  <c r="H98" i="7" a="1"/>
  <c r="H98" i="7" s="1"/>
  <c r="H99" i="7" a="1"/>
  <c r="H99" i="7" s="1"/>
  <c r="H100" i="7" a="1"/>
  <c r="H100" i="7" s="1"/>
  <c r="H101" i="7" a="1"/>
  <c r="H101" i="7" s="1"/>
  <c r="H102" i="7" a="1"/>
  <c r="H102" i="7" s="1"/>
  <c r="H103" i="7" a="1"/>
  <c r="H103" i="7" s="1"/>
  <c r="H104" i="7" a="1"/>
  <c r="H104" i="7" s="1"/>
  <c r="H105" i="7" a="1"/>
  <c r="H105" i="7" s="1"/>
  <c r="H106" i="7" a="1"/>
  <c r="H106" i="7" s="1"/>
  <c r="H107" i="7" a="1"/>
  <c r="H107" i="7" s="1"/>
  <c r="H108" i="7" a="1"/>
  <c r="H108" i="7" s="1"/>
  <c r="H109" i="7" a="1"/>
  <c r="H109" i="7" s="1"/>
  <c r="H110" i="7" a="1"/>
  <c r="H110" i="7" s="1"/>
  <c r="H111" i="7" a="1"/>
  <c r="H111" i="7" s="1"/>
  <c r="H112" i="7" a="1"/>
  <c r="H112" i="7" s="1"/>
  <c r="H113" i="7" a="1"/>
  <c r="H113" i="7" s="1"/>
  <c r="H114" i="7" a="1"/>
  <c r="H114" i="7" s="1"/>
  <c r="H115" i="7" a="1"/>
  <c r="H115" i="7" s="1"/>
  <c r="H116" i="7" a="1"/>
  <c r="H116" i="7" s="1"/>
  <c r="H117" i="7" a="1"/>
  <c r="H117" i="7" s="1"/>
  <c r="H118" i="7" a="1"/>
  <c r="H118" i="7" s="1"/>
  <c r="H119" i="7" a="1"/>
  <c r="H119" i="7" s="1"/>
  <c r="H120" i="7" a="1"/>
  <c r="H120" i="7" s="1"/>
  <c r="H121" i="7" a="1"/>
  <c r="H121" i="7" s="1"/>
  <c r="H122" i="7" a="1"/>
  <c r="H122" i="7" s="1"/>
  <c r="H123" i="7" a="1"/>
  <c r="H123" i="7" s="1"/>
  <c r="H124" i="7" a="1"/>
  <c r="H124" i="7" s="1"/>
  <c r="H125" i="7" a="1"/>
  <c r="H125" i="7" s="1"/>
  <c r="H126" i="7" a="1"/>
  <c r="H126" i="7" s="1"/>
  <c r="H127" i="7" a="1"/>
  <c r="H127" i="7" s="1"/>
  <c r="H128" i="7" a="1"/>
  <c r="H128" i="7" s="1"/>
  <c r="H129" i="7" a="1"/>
  <c r="H129" i="7" s="1"/>
  <c r="H130" i="7" a="1"/>
  <c r="H130" i="7" s="1"/>
  <c r="H131" i="7" a="1"/>
  <c r="H131" i="7" s="1"/>
  <c r="H132" i="7" a="1"/>
  <c r="H132" i="7" s="1"/>
  <c r="H133" i="7" a="1"/>
  <c r="H133" i="7" s="1"/>
  <c r="H134" i="7" a="1"/>
  <c r="H134" i="7" s="1"/>
  <c r="H135" i="7" a="1"/>
  <c r="H135" i="7" s="1"/>
  <c r="H136" i="7" a="1"/>
  <c r="H136" i="7" s="1"/>
  <c r="H137" i="7" a="1"/>
  <c r="H137" i="7" s="1"/>
  <c r="H138" i="7" a="1"/>
  <c r="H138" i="7" s="1"/>
  <c r="H139" i="7" a="1"/>
  <c r="H139" i="7" s="1"/>
  <c r="H140" i="7" a="1"/>
  <c r="H140" i="7" s="1"/>
  <c r="H141" i="7" a="1"/>
  <c r="H141" i="7" s="1"/>
  <c r="H142" i="7" a="1"/>
  <c r="H142" i="7" s="1"/>
  <c r="H143" i="7" a="1"/>
  <c r="H143" i="7" s="1"/>
  <c r="H144" i="7" a="1"/>
  <c r="H144" i="7" s="1"/>
  <c r="H145" i="7" a="1"/>
  <c r="H145" i="7" s="1"/>
  <c r="H146" i="7" a="1"/>
  <c r="H146" i="7" s="1"/>
  <c r="H147" i="7" a="1"/>
  <c r="H147" i="7" s="1"/>
  <c r="H148" i="7" a="1"/>
  <c r="H148" i="7" s="1"/>
  <c r="H149" i="7" a="1"/>
  <c r="H149" i="7" s="1"/>
  <c r="H150" i="7" a="1"/>
  <c r="H150" i="7" s="1"/>
  <c r="H151" i="7" a="1"/>
  <c r="H151" i="7" s="1"/>
  <c r="H152" i="7" a="1"/>
  <c r="H152" i="7" s="1"/>
  <c r="H153" i="7" a="1"/>
  <c r="H153" i="7" s="1"/>
  <c r="H154" i="7" a="1"/>
  <c r="H154" i="7" s="1"/>
  <c r="H155" i="7" a="1"/>
  <c r="H155" i="7" s="1"/>
  <c r="H156" i="7" a="1"/>
  <c r="H156" i="7" s="1"/>
  <c r="H157" i="7" a="1"/>
  <c r="H157" i="7" s="1"/>
  <c r="H158" i="7" a="1"/>
  <c r="H158" i="7" s="1"/>
  <c r="H159" i="7" a="1"/>
  <c r="H159" i="7" s="1"/>
  <c r="H160" i="7" a="1"/>
  <c r="H160" i="7" s="1"/>
  <c r="H161" i="7" a="1"/>
  <c r="H161" i="7" s="1"/>
  <c r="H162" i="7" a="1"/>
  <c r="H162" i="7" s="1"/>
  <c r="H163" i="7" a="1"/>
  <c r="H163" i="7" s="1"/>
  <c r="H164" i="7" a="1"/>
  <c r="H164" i="7" s="1"/>
  <c r="H165" i="7" a="1"/>
  <c r="H165" i="7" s="1"/>
  <c r="H166" i="7" a="1"/>
  <c r="H166" i="7" s="1"/>
  <c r="H167" i="7" a="1"/>
  <c r="H167" i="7" s="1"/>
  <c r="H168" i="7" a="1"/>
  <c r="H168" i="7" s="1"/>
  <c r="H169" i="7" a="1"/>
  <c r="H169" i="7" s="1"/>
  <c r="H170" i="7" a="1"/>
  <c r="H170" i="7" s="1"/>
  <c r="H171" i="7" a="1"/>
  <c r="H171" i="7" s="1"/>
  <c r="H172" i="7" a="1"/>
  <c r="H172" i="7" s="1"/>
  <c r="H173" i="7" a="1"/>
  <c r="H173" i="7" s="1"/>
  <c r="H174" i="7" a="1"/>
  <c r="H174" i="7" s="1"/>
  <c r="H175" i="7" a="1"/>
  <c r="H175" i="7" s="1"/>
  <c r="H176" i="7" a="1"/>
  <c r="H176" i="7" s="1"/>
  <c r="H177" i="7" a="1"/>
  <c r="H177" i="7" s="1"/>
  <c r="H178" i="7" a="1"/>
  <c r="H178" i="7" s="1"/>
  <c r="H179" i="7" a="1"/>
  <c r="H179" i="7" s="1"/>
  <c r="H180" i="7" a="1"/>
  <c r="H180" i="7" s="1"/>
  <c r="H181" i="7" a="1"/>
  <c r="H181" i="7" s="1"/>
  <c r="H182" i="7" a="1"/>
  <c r="H182" i="7" s="1"/>
  <c r="H183" i="7" a="1"/>
  <c r="H183" i="7" s="1"/>
  <c r="H184" i="7" a="1"/>
  <c r="H184" i="7" s="1"/>
  <c r="H185" i="7" a="1"/>
  <c r="H185" i="7" s="1"/>
  <c r="H186" i="7" a="1"/>
  <c r="H186" i="7" s="1"/>
  <c r="H187" i="7" a="1"/>
  <c r="H187" i="7" s="1"/>
  <c r="H188" i="7" a="1"/>
  <c r="H188" i="7" s="1"/>
  <c r="H189" i="7" a="1"/>
  <c r="H189" i="7" s="1"/>
  <c r="H190" i="7" a="1"/>
  <c r="H190" i="7" s="1"/>
  <c r="H191" i="7" a="1"/>
  <c r="H191" i="7" s="1"/>
  <c r="H192" i="7" a="1"/>
  <c r="H192" i="7" s="1"/>
  <c r="H193" i="7" a="1"/>
  <c r="H193" i="7" s="1"/>
  <c r="H194" i="7" a="1"/>
  <c r="H194" i="7" s="1"/>
  <c r="H195" i="7" a="1"/>
  <c r="H195" i="7" s="1"/>
  <c r="H2" i="7" a="1"/>
  <c r="H2" i="7" s="1"/>
  <c r="H195" i="12"/>
  <c r="H194" i="12"/>
  <c r="H193" i="12"/>
  <c r="H192" i="12"/>
  <c r="H191" i="12"/>
  <c r="H190" i="12"/>
  <c r="H189" i="12"/>
  <c r="H188" i="12"/>
  <c r="H187" i="12"/>
  <c r="H186" i="12"/>
  <c r="I87" i="12"/>
  <c r="H87" i="12"/>
  <c r="I86" i="12"/>
  <c r="H86" i="12"/>
  <c r="I85" i="12"/>
  <c r="H85" i="12"/>
  <c r="I84" i="12"/>
  <c r="H84" i="12"/>
  <c r="I83" i="12"/>
  <c r="H83" i="12"/>
  <c r="I82" i="12"/>
  <c r="H82" i="12"/>
  <c r="I81" i="12"/>
  <c r="H81" i="12"/>
  <c r="I80" i="12"/>
  <c r="H80" i="12"/>
  <c r="H79" i="12"/>
  <c r="H78" i="12"/>
  <c r="H77" i="12"/>
  <c r="H76" i="12"/>
  <c r="H75" i="12"/>
  <c r="H74" i="12"/>
  <c r="H73" i="12"/>
  <c r="H72" i="12"/>
  <c r="H71" i="12"/>
  <c r="H70" i="12"/>
  <c r="I69" i="12"/>
  <c r="H69" i="12"/>
  <c r="I68" i="12"/>
  <c r="H68" i="12"/>
  <c r="N3" i="1" l="1"/>
  <c r="N3" i="9" l="1"/>
  <c r="R3" i="4" l="1"/>
  <c r="L3" i="3"/>
</calcChain>
</file>

<file path=xl/sharedStrings.xml><?xml version="1.0" encoding="utf-8"?>
<sst xmlns="http://schemas.openxmlformats.org/spreadsheetml/2006/main" count="1576" uniqueCount="400">
  <si>
    <t>Etablissement du Creusot</t>
  </si>
  <si>
    <r>
      <t xml:space="preserve">Code article
</t>
    </r>
    <r>
      <rPr>
        <sz val="8"/>
        <color theme="4" tint="-0.249977111117893"/>
        <rFont val="Alstom"/>
      </rPr>
      <t>Article code</t>
    </r>
  </si>
  <si>
    <r>
      <t xml:space="preserve">Matière
</t>
    </r>
    <r>
      <rPr>
        <sz val="8"/>
        <color theme="4" tint="-0.249977111117893"/>
        <rFont val="Alstom"/>
      </rPr>
      <t>Material</t>
    </r>
  </si>
  <si>
    <r>
      <t xml:space="preserve">N° coulée
</t>
    </r>
    <r>
      <rPr>
        <sz val="8"/>
        <color theme="4" tint="-0.249977111117893"/>
        <rFont val="Alstom"/>
      </rPr>
      <t>Heat n°</t>
    </r>
  </si>
  <si>
    <r>
      <t xml:space="preserve">Fournisseur
</t>
    </r>
    <r>
      <rPr>
        <sz val="8"/>
        <color theme="4" tint="-0.249977111117893"/>
        <rFont val="Alstom"/>
      </rPr>
      <t>Supplier n°</t>
    </r>
  </si>
  <si>
    <r>
      <t xml:space="preserve">Avis qualité
</t>
    </r>
    <r>
      <rPr>
        <sz val="8"/>
        <color theme="4" tint="-0.249977111117893"/>
        <rFont val="Alstom"/>
      </rPr>
      <t>Quality advice</t>
    </r>
  </si>
  <si>
    <r>
      <t xml:space="preserve">Stade et étendue du contrôle
</t>
    </r>
    <r>
      <rPr>
        <sz val="8"/>
        <color theme="4" tint="-0.249977111117893"/>
        <rFont val="Alstom"/>
      </rPr>
      <t>Stage and extent of inspection</t>
    </r>
  </si>
  <si>
    <r>
      <t xml:space="preserve">Type
</t>
    </r>
    <r>
      <rPr>
        <sz val="8"/>
        <color theme="4" tint="-0.249977111117893"/>
        <rFont val="Alstom"/>
      </rPr>
      <t>Type</t>
    </r>
  </si>
  <si>
    <r>
      <t xml:space="preserve">Marque
</t>
    </r>
    <r>
      <rPr>
        <sz val="8"/>
        <color theme="4" tint="-0.249977111117893"/>
        <rFont val="Alstom"/>
      </rPr>
      <t>Trade mark</t>
    </r>
  </si>
  <si>
    <r>
      <t xml:space="preserve">Référence
</t>
    </r>
    <r>
      <rPr>
        <sz val="8"/>
        <color theme="4" tint="-0.249977111117893"/>
        <rFont val="Alstom"/>
      </rPr>
      <t>Reference</t>
    </r>
  </si>
  <si>
    <r>
      <t xml:space="preserve">Révélateur
</t>
    </r>
    <r>
      <rPr>
        <sz val="8"/>
        <color theme="4" tint="-0.249977111117893"/>
        <rFont val="Alstom"/>
      </rPr>
      <t>Developer</t>
    </r>
  </si>
  <si>
    <r>
      <t xml:space="preserve">Etat de surface
</t>
    </r>
    <r>
      <rPr>
        <sz val="8"/>
        <color theme="4" tint="-0.249977111117893"/>
        <rFont val="Alstom"/>
      </rPr>
      <t>Surface condition</t>
    </r>
  </si>
  <si>
    <r>
      <t xml:space="preserve">Sablé
</t>
    </r>
    <r>
      <rPr>
        <sz val="8"/>
        <color theme="4" tint="-0.249977111117893"/>
        <rFont val="Alstom"/>
      </rPr>
      <t>Sanded</t>
    </r>
  </si>
  <si>
    <r>
      <t xml:space="preserve">Meulé
</t>
    </r>
    <r>
      <rPr>
        <sz val="8"/>
        <color theme="4" tint="-0.249977111117893"/>
        <rFont val="Alstom"/>
      </rPr>
      <t>Ground</t>
    </r>
  </si>
  <si>
    <r>
      <t xml:space="preserve">Usine
</t>
    </r>
    <r>
      <rPr>
        <sz val="8"/>
        <color theme="4" tint="-0.249977111117893"/>
        <rFont val="Alstom"/>
      </rPr>
      <t>Machined</t>
    </r>
  </si>
  <si>
    <r>
      <t xml:space="preserve">Poli
</t>
    </r>
    <r>
      <rPr>
        <sz val="8"/>
        <color theme="4" tint="-0.249977111117893"/>
        <rFont val="Alstom"/>
      </rPr>
      <t>Polished</t>
    </r>
  </si>
  <si>
    <r>
      <t xml:space="preserve">Rugosité
</t>
    </r>
    <r>
      <rPr>
        <sz val="8"/>
        <color theme="4" tint="-0.249977111117893"/>
        <rFont val="Alstom"/>
      </rPr>
      <t>Roughness</t>
    </r>
  </si>
  <si>
    <r>
      <t xml:space="preserve">Nettoyage préalable
</t>
    </r>
    <r>
      <rPr>
        <sz val="8"/>
        <color theme="4" tint="-0.249977111117893"/>
        <rFont val="Alstom"/>
      </rPr>
      <t>Preliminary cleaning</t>
    </r>
  </si>
  <si>
    <r>
      <t xml:space="preserve">Produits utilisés
</t>
    </r>
    <r>
      <rPr>
        <sz val="8"/>
        <color theme="4" tint="-0.249977111117893"/>
        <rFont val="Alstom"/>
      </rPr>
      <t>Products used</t>
    </r>
  </si>
  <si>
    <r>
      <t xml:space="preserve">Oui
</t>
    </r>
    <r>
      <rPr>
        <sz val="8"/>
        <color theme="4" tint="-0.249977111117893"/>
        <rFont val="Alstom"/>
      </rPr>
      <t>Yes</t>
    </r>
  </si>
  <si>
    <r>
      <t xml:space="preserve">Non
</t>
    </r>
    <r>
      <rPr>
        <sz val="8"/>
        <color theme="4" tint="-0.249977111117893"/>
        <rFont val="Alstom"/>
      </rPr>
      <t>No</t>
    </r>
  </si>
  <si>
    <r>
      <t xml:space="preserve">Mode de séchage
</t>
    </r>
    <r>
      <rPr>
        <sz val="8"/>
        <color theme="4" tint="-0.249977111117893"/>
        <rFont val="Alstom"/>
      </rPr>
      <t>Drying method</t>
    </r>
  </si>
  <si>
    <r>
      <t xml:space="preserve">Evaporation naturelle
</t>
    </r>
    <r>
      <rPr>
        <sz val="8"/>
        <color theme="4" tint="-0.249977111117893"/>
        <rFont val="Alstom"/>
      </rPr>
      <t>Natural evaporation</t>
    </r>
  </si>
  <si>
    <r>
      <t xml:space="preserve">Temps de séchage
</t>
    </r>
    <r>
      <rPr>
        <sz val="8"/>
        <color theme="4" tint="-0.249977111117893"/>
        <rFont val="Alstom"/>
      </rPr>
      <t>Drying time</t>
    </r>
  </si>
  <si>
    <t>Minutes</t>
  </si>
  <si>
    <r>
      <t xml:space="preserve">Eclairage utilisé
</t>
    </r>
    <r>
      <rPr>
        <sz val="8"/>
        <color theme="4" tint="-0.249977111117893"/>
        <rFont val="Alstom"/>
      </rPr>
      <t>Lighting used</t>
    </r>
  </si>
  <si>
    <r>
      <t xml:space="preserve">Lumière
</t>
    </r>
    <r>
      <rPr>
        <sz val="8"/>
        <color theme="4" tint="-0.249977111117893"/>
        <rFont val="Alstom"/>
      </rPr>
      <t>Light</t>
    </r>
  </si>
  <si>
    <r>
      <t xml:space="preserve">Naturelle
</t>
    </r>
    <r>
      <rPr>
        <sz val="8"/>
        <color theme="4" tint="-0.249977111117893"/>
        <rFont val="Alstom"/>
      </rPr>
      <t>Natural</t>
    </r>
  </si>
  <si>
    <r>
      <t xml:space="preserve">Artificielle
</t>
    </r>
    <r>
      <rPr>
        <sz val="8"/>
        <color theme="4" tint="-0.249977111117893"/>
        <rFont val="Alstom"/>
      </rPr>
      <t>Artificial</t>
    </r>
  </si>
  <si>
    <r>
      <t xml:space="preserve">Noire
</t>
    </r>
    <r>
      <rPr>
        <sz val="8"/>
        <color theme="4" tint="-0.249977111117893"/>
        <rFont val="Alstom"/>
      </rPr>
      <t>Black</t>
    </r>
  </si>
  <si>
    <r>
      <t xml:space="preserve">Eclairement
</t>
    </r>
    <r>
      <rPr>
        <sz val="8"/>
        <color theme="4" tint="-0.249977111117893"/>
        <rFont val="Alstom"/>
      </rPr>
      <t>Lighting</t>
    </r>
  </si>
  <si>
    <r>
      <rPr>
        <sz val="8"/>
        <color theme="4" tint="-0.249977111117893"/>
        <rFont val="Alstom"/>
      </rPr>
      <t xml:space="preserve">Lux </t>
    </r>
    <r>
      <rPr>
        <b/>
        <sz val="8"/>
        <color theme="4" tint="-0.249977111117893"/>
        <rFont val="Alstom"/>
      </rPr>
      <t xml:space="preserve">/ </t>
    </r>
    <r>
      <rPr>
        <sz val="8"/>
        <color theme="4" tint="-0.249977111117893"/>
        <rFont val="Alstom"/>
      </rPr>
      <t>W/cm²</t>
    </r>
  </si>
  <si>
    <r>
      <t xml:space="preserve">Résultat du contrôle
</t>
    </r>
    <r>
      <rPr>
        <sz val="8"/>
        <color theme="4" tint="-0.249977111117893"/>
        <rFont val="Alstom"/>
      </rPr>
      <t>Examination result</t>
    </r>
  </si>
  <si>
    <r>
      <t xml:space="preserve">Conforme
</t>
    </r>
    <r>
      <rPr>
        <sz val="8"/>
        <color theme="4" tint="-0.249977111117893"/>
        <rFont val="Alstom"/>
      </rPr>
      <t>Accepted</t>
    </r>
  </si>
  <si>
    <r>
      <t xml:space="preserve">Non conforme
</t>
    </r>
    <r>
      <rPr>
        <sz val="8"/>
        <color theme="4" tint="-0.249977111117893"/>
        <rFont val="Alstom"/>
      </rPr>
      <t>Refused</t>
    </r>
  </si>
  <si>
    <r>
      <t xml:space="preserve">Signature/Tampon/N° carte contrôleur
</t>
    </r>
    <r>
      <rPr>
        <sz val="8"/>
        <color theme="4" tint="-0.249977111117893"/>
        <rFont val="Alstom"/>
      </rPr>
      <t>Signature/Stamp/N° of control card</t>
    </r>
  </si>
  <si>
    <r>
      <t xml:space="preserve">Examen par magnétoscopie
</t>
    </r>
    <r>
      <rPr>
        <sz val="10"/>
        <color theme="4" tint="-0.249977111117893"/>
        <rFont val="Alstom"/>
      </rPr>
      <t>Magnetic particle examination</t>
    </r>
  </si>
  <si>
    <r>
      <t xml:space="preserve">Méthode de magnétisation
</t>
    </r>
    <r>
      <rPr>
        <sz val="8"/>
        <color theme="4" tint="-0.249977111117893"/>
        <rFont val="Alstom"/>
      </rPr>
      <t>Magnetizing method</t>
    </r>
  </si>
  <si>
    <r>
      <t xml:space="preserve">Nature du courant
</t>
    </r>
    <r>
      <rPr>
        <sz val="8"/>
        <color theme="4" tint="-0.249977111117893"/>
        <rFont val="Alstom"/>
      </rPr>
      <t>Power supply nature</t>
    </r>
  </si>
  <si>
    <r>
      <t xml:space="preserve">Mobile
</t>
    </r>
    <r>
      <rPr>
        <sz val="8"/>
        <color theme="4" tint="-0.249977111117893"/>
        <rFont val="Alstom"/>
      </rPr>
      <t>Portable</t>
    </r>
  </si>
  <si>
    <r>
      <t xml:space="preserve">Fixe
</t>
    </r>
    <r>
      <rPr>
        <sz val="8"/>
        <color theme="4" tint="-0.249977111117893"/>
        <rFont val="Alstom"/>
      </rPr>
      <t>Stationary</t>
    </r>
  </si>
  <si>
    <r>
      <t xml:space="preserve">Par électro-aimant
</t>
    </r>
    <r>
      <rPr>
        <sz val="8"/>
        <color theme="4" tint="-0.249977111117893"/>
        <rFont val="Alstom"/>
      </rPr>
      <t>By yoke</t>
    </r>
  </si>
  <si>
    <r>
      <t xml:space="preserve">Par champ
</t>
    </r>
    <r>
      <rPr>
        <sz val="8"/>
        <color theme="4" tint="-0.249977111117893"/>
        <rFont val="Alstom"/>
      </rPr>
      <t>By field</t>
    </r>
  </si>
  <si>
    <r>
      <t xml:space="preserve">Par passage de courant
</t>
    </r>
    <r>
      <rPr>
        <sz val="8"/>
        <color theme="4" tint="-0.249977111117893"/>
        <rFont val="Alstom"/>
      </rPr>
      <t>By passing current</t>
    </r>
  </si>
  <si>
    <r>
      <t xml:space="preserve">Alternatif
</t>
    </r>
    <r>
      <rPr>
        <sz val="8"/>
        <color theme="4" tint="-0.249977111117893"/>
        <rFont val="Alstom"/>
      </rPr>
      <t>A.C</t>
    </r>
  </si>
  <si>
    <r>
      <t xml:space="preserve">Redressé
</t>
    </r>
    <r>
      <rPr>
        <sz val="8"/>
        <color theme="4" tint="-0.249977111117893"/>
        <rFont val="Alstom"/>
      </rPr>
      <t>Rectified</t>
    </r>
  </si>
  <si>
    <r>
      <t xml:space="preserve">Pulsé
</t>
    </r>
    <r>
      <rPr>
        <sz val="8"/>
        <color theme="4" tint="-0.249977111117893"/>
        <rFont val="Alstom"/>
      </rPr>
      <t>Pulse</t>
    </r>
  </si>
  <si>
    <r>
      <t xml:space="preserve">Continu
</t>
    </r>
    <r>
      <rPr>
        <sz val="8"/>
        <color theme="4" tint="-0.249977111117893"/>
        <rFont val="Alstom"/>
      </rPr>
      <t>D.C</t>
    </r>
  </si>
  <si>
    <r>
      <t xml:space="preserve">Grenaillé
</t>
    </r>
    <r>
      <rPr>
        <sz val="8"/>
        <color theme="4" tint="-0.249977111117893"/>
        <rFont val="Alstom"/>
      </rPr>
      <t>Shotted</t>
    </r>
  </si>
  <si>
    <r>
      <t xml:space="preserve">Brut 
</t>
    </r>
    <r>
      <rPr>
        <sz val="8"/>
        <color theme="4" tint="-0.249977111117893"/>
        <rFont val="Alstom"/>
      </rPr>
      <t>Rough</t>
    </r>
  </si>
  <si>
    <r>
      <t xml:space="preserve">Nettoyage
</t>
    </r>
    <r>
      <rPr>
        <sz val="8"/>
        <color theme="4" tint="-0.249977111117893"/>
        <rFont val="Alstom"/>
      </rPr>
      <t>Cleaning</t>
    </r>
  </si>
  <si>
    <r>
      <t xml:space="preserve">Acétone
</t>
    </r>
    <r>
      <rPr>
        <sz val="8"/>
        <color theme="4" tint="-0.249977111117893"/>
        <rFont val="Alstom"/>
      </rPr>
      <t>Acetone</t>
    </r>
  </si>
  <si>
    <r>
      <t xml:space="preserve">Soufflé
</t>
    </r>
    <r>
      <rPr>
        <sz val="8"/>
        <color theme="4" tint="-0.249977111117893"/>
        <rFont val="Alstom"/>
      </rPr>
      <t>Blown</t>
    </r>
  </si>
  <si>
    <r>
      <t xml:space="preserve">Intensité mesurée
</t>
    </r>
    <r>
      <rPr>
        <sz val="8"/>
        <color theme="4" tint="-0.249977111117893"/>
        <rFont val="Alstom"/>
      </rPr>
      <t>Actual amperage</t>
    </r>
  </si>
  <si>
    <r>
      <t xml:space="preserve">Durée de l'aimantation
</t>
    </r>
    <r>
      <rPr>
        <sz val="8"/>
        <color theme="4" tint="-0.249977111117893"/>
        <rFont val="Alstom"/>
      </rPr>
      <t>Magnetizing duration</t>
    </r>
  </si>
  <si>
    <t>Ampères</t>
  </si>
  <si>
    <t>A/m</t>
  </si>
  <si>
    <t>Secondes</t>
  </si>
  <si>
    <t>Laque de contraste</t>
  </si>
  <si>
    <t>Valeur du champ</t>
  </si>
  <si>
    <r>
      <t xml:space="preserve">Séquence d'examen
</t>
    </r>
    <r>
      <rPr>
        <sz val="8"/>
        <color theme="4" tint="-0.249977111117893"/>
        <rFont val="Alstom"/>
      </rPr>
      <t>Examination sequences</t>
    </r>
  </si>
  <si>
    <r>
      <t xml:space="preserve">Surface examinée en une seule fois
</t>
    </r>
    <r>
      <rPr>
        <sz val="8"/>
        <color theme="4" tint="-0.249977111117893"/>
        <rFont val="Alstom"/>
      </rPr>
      <t>Aera examined at a time</t>
    </r>
  </si>
  <si>
    <r>
      <t xml:space="preserve">Croquis montrant le recouvrement
</t>
    </r>
    <r>
      <rPr>
        <sz val="8"/>
        <color theme="4" tint="-0.249977111117893"/>
        <rFont val="Alstom"/>
      </rPr>
      <t>Sketch showing testing coverage</t>
    </r>
  </si>
  <si>
    <r>
      <t xml:space="preserve">Démagnétisation
</t>
    </r>
    <r>
      <rPr>
        <sz val="8"/>
        <color theme="4" tint="-0.249977111117893"/>
        <rFont val="Alstom"/>
      </rPr>
      <t>Demagnetizing</t>
    </r>
  </si>
  <si>
    <r>
      <t xml:space="preserve">Particules
</t>
    </r>
    <r>
      <rPr>
        <sz val="8"/>
        <color theme="4" tint="-0.249977111117893"/>
        <rFont val="Alstom"/>
      </rPr>
      <t>Particules</t>
    </r>
  </si>
  <si>
    <r>
      <t xml:space="preserve">Couleur
</t>
    </r>
    <r>
      <rPr>
        <sz val="8"/>
        <color theme="4" tint="-0.249977111117893"/>
        <rFont val="Alstom"/>
      </rPr>
      <t>Color</t>
    </r>
  </si>
  <si>
    <r>
      <t xml:space="preserve">Humides
</t>
    </r>
    <r>
      <rPr>
        <sz val="8"/>
        <color theme="4" tint="-0.249977111117893"/>
        <rFont val="Alstom"/>
      </rPr>
      <t>Wet</t>
    </r>
  </si>
  <si>
    <r>
      <t xml:space="preserve">Sèches
</t>
    </r>
    <r>
      <rPr>
        <sz val="8"/>
        <color theme="4" tint="-0.249977111117893"/>
        <rFont val="Alstom"/>
      </rPr>
      <t>Dry</t>
    </r>
  </si>
  <si>
    <r>
      <t xml:space="preserve">Fluorescentes
</t>
    </r>
    <r>
      <rPr>
        <sz val="8"/>
        <color theme="4" tint="-0.249977111117893"/>
        <rFont val="Alstom"/>
      </rPr>
      <t>Fluorescent</t>
    </r>
  </si>
  <si>
    <r>
      <t xml:space="preserve">Grise
</t>
    </r>
    <r>
      <rPr>
        <sz val="8"/>
        <color theme="4" tint="-0.249977111117893"/>
        <rFont val="Alstom"/>
      </rPr>
      <t>Grey</t>
    </r>
  </si>
  <si>
    <r>
      <t xml:space="preserve">Jaune
</t>
    </r>
    <r>
      <rPr>
        <sz val="8"/>
        <color theme="4" tint="-0.249977111117893"/>
        <rFont val="Alstom"/>
      </rPr>
      <t>Yellow</t>
    </r>
  </si>
  <si>
    <r>
      <t xml:space="preserve">Bleu
</t>
    </r>
    <r>
      <rPr>
        <sz val="8"/>
        <color theme="4" tint="-0.249977111117893"/>
        <rFont val="Alstom"/>
      </rPr>
      <t>Blue</t>
    </r>
  </si>
  <si>
    <r>
      <t xml:space="preserve">1 Direction
</t>
    </r>
    <r>
      <rPr>
        <sz val="8"/>
        <color theme="4" tint="-0.249977111117893"/>
        <rFont val="Alstom"/>
      </rPr>
      <t>1 Direction</t>
    </r>
  </si>
  <si>
    <r>
      <t xml:space="preserve">2 Directions perpendiculaires
</t>
    </r>
    <r>
      <rPr>
        <sz val="8"/>
        <color theme="4" tint="-0.249977111117893"/>
        <rFont val="Alstom"/>
      </rPr>
      <t>2 Perpendicular directions</t>
    </r>
  </si>
  <si>
    <r>
      <t xml:space="preserve">Pas
</t>
    </r>
    <r>
      <rPr>
        <sz val="8"/>
        <color theme="4" tint="-0.249977111117893"/>
        <rFont val="Alstom"/>
      </rPr>
      <t>Path center distance</t>
    </r>
  </si>
  <si>
    <t>mm</t>
  </si>
  <si>
    <r>
      <t xml:space="preserve">Fiche instruction
</t>
    </r>
    <r>
      <rPr>
        <sz val="8"/>
        <color theme="4" tint="-0.249977111117893"/>
        <rFont val="Alstom"/>
      </rPr>
      <t>Directive sheet</t>
    </r>
  </si>
  <si>
    <t>………. X ……………  mm</t>
  </si>
  <si>
    <r>
      <t xml:space="preserve">Signature/
Tampon/N° carte contrôleur
</t>
    </r>
    <r>
      <rPr>
        <sz val="8"/>
        <color theme="4" tint="-0.249977111117893"/>
        <rFont val="Alstom"/>
      </rPr>
      <t>Signature/Stamp/N° of control card</t>
    </r>
  </si>
  <si>
    <t>AZ4A</t>
  </si>
  <si>
    <t>PSO-12-00052093</t>
  </si>
  <si>
    <t>P355NL1</t>
  </si>
  <si>
    <t>PSO-13-00071061</t>
  </si>
  <si>
    <t>AZ8A</t>
  </si>
  <si>
    <t>PSO-12-00048215</t>
  </si>
  <si>
    <t>PSO-12-00046452</t>
  </si>
  <si>
    <t>-</t>
  </si>
  <si>
    <t>EN GJS 400 18 LT</t>
  </si>
  <si>
    <t>CISALPINO</t>
  </si>
  <si>
    <t>PSO-12-00053139</t>
  </si>
  <si>
    <t>S355J2G3</t>
  </si>
  <si>
    <t>Anais ULICZNY</t>
  </si>
  <si>
    <t>PSO-12-00048248</t>
  </si>
  <si>
    <t>PSO-12-00053147</t>
  </si>
  <si>
    <t>PSO-12-00053149</t>
  </si>
  <si>
    <t>PSO-12-00072656</t>
  </si>
  <si>
    <t>PSO-12-00072269</t>
  </si>
  <si>
    <t>PSO-12-00076668</t>
  </si>
  <si>
    <t>PSO-12-00020994</t>
  </si>
  <si>
    <t>IXEGE</t>
  </si>
  <si>
    <t>PSO-12-00049958</t>
  </si>
  <si>
    <t>PSO-12-00035833</t>
  </si>
  <si>
    <t>MADHEPURA</t>
  </si>
  <si>
    <t>PSO-12-00069714</t>
  </si>
  <si>
    <t>PSO-12-00071692</t>
  </si>
  <si>
    <t>PSO-12-00076430</t>
  </si>
  <si>
    <t>PSO-12-00075994</t>
  </si>
  <si>
    <t>PSO-12-00066565</t>
  </si>
  <si>
    <t>/</t>
  </si>
  <si>
    <t>PSO-12-00066568</t>
  </si>
  <si>
    <t>REGIOLIS</t>
  </si>
  <si>
    <t>PSO-12-00045671</t>
  </si>
  <si>
    <t>PSO-12-00045660</t>
  </si>
  <si>
    <t>PSO-12-00074806</t>
  </si>
  <si>
    <t>PSO-12-00075871</t>
  </si>
  <si>
    <t>RGV2N2</t>
  </si>
  <si>
    <t>PSO-12-00039721</t>
  </si>
  <si>
    <t>PSO-12-00033802</t>
  </si>
  <si>
    <t>PSO-12-00033892</t>
  </si>
  <si>
    <t>PSO-12-00033948</t>
  </si>
  <si>
    <t>PBE-22-00013770</t>
  </si>
  <si>
    <t>P355NL1 et S500</t>
  </si>
  <si>
    <t>AZ4A_Chassis</t>
  </si>
  <si>
    <t>AZ4A_bati_de_reducteur</t>
  </si>
  <si>
    <t>CISALPINO_chassis_1cis_chum</t>
  </si>
  <si>
    <t>CISALPINO_chassis_2_3cis_chpm</t>
  </si>
  <si>
    <t>CISALPINO_chassis_4cis_chpp</t>
  </si>
  <si>
    <t>CISALPINO_chassis_5cis_chup</t>
  </si>
  <si>
    <t>P275NL1</t>
  </si>
  <si>
    <t>NTV_NEW_DESIGN_chassis_cmin</t>
  </si>
  <si>
    <t>NTV_NEW_DESIGN_chassis_cmex</t>
  </si>
  <si>
    <t>RGV2N2_chasse_pierre_rep_101</t>
  </si>
  <si>
    <t>RGV2N2_chasse_pierre_rep_102</t>
  </si>
  <si>
    <t>SNCB_M7_chassis</t>
  </si>
  <si>
    <t>SNCB_M7_traverse_de_charge</t>
  </si>
  <si>
    <t>MP_14</t>
  </si>
  <si>
    <t>SNCB_M7</t>
  </si>
  <si>
    <t>LCR</t>
  </si>
  <si>
    <r>
      <t xml:space="preserve">Examen par ressuage
</t>
    </r>
    <r>
      <rPr>
        <sz val="10"/>
        <color theme="4" tint="-0.249977111117893"/>
        <rFont val="Alstom"/>
      </rPr>
      <t>Liquid penetrant examination</t>
    </r>
  </si>
  <si>
    <r>
      <t xml:space="preserve">Pénétrant
</t>
    </r>
    <r>
      <rPr>
        <sz val="8"/>
        <color theme="4" tint="-0.249977111117893"/>
        <rFont val="Alstom"/>
      </rPr>
      <t>Penetrant</t>
    </r>
  </si>
  <si>
    <r>
      <t xml:space="preserve">Coloré
</t>
    </r>
    <r>
      <rPr>
        <sz val="8"/>
        <color theme="4" tint="-0.249977111117893"/>
        <rFont val="Alstom"/>
      </rPr>
      <t>Colored</t>
    </r>
  </si>
  <si>
    <r>
      <t xml:space="preserve">Fluorescent
</t>
    </r>
    <r>
      <rPr>
        <sz val="8"/>
        <color theme="4" tint="-0.249977111117893"/>
        <rFont val="Alstom"/>
      </rPr>
      <t>Fluorescent</t>
    </r>
  </si>
  <si>
    <r>
      <t xml:space="preserve">Préémulsionné
</t>
    </r>
    <r>
      <rPr>
        <sz val="8"/>
        <color theme="4" tint="-0.249977111117893"/>
        <rFont val="Alstom"/>
      </rPr>
      <t>Prée-emulsified</t>
    </r>
  </si>
  <si>
    <r>
      <t xml:space="preserve">Produit de lavage
</t>
    </r>
    <r>
      <rPr>
        <sz val="8"/>
        <color theme="4" tint="-0.249977111117893"/>
        <rFont val="Alstom"/>
      </rPr>
      <t>Cleaning agent</t>
    </r>
  </si>
  <si>
    <r>
      <t xml:space="preserve">Nature
</t>
    </r>
    <r>
      <rPr>
        <sz val="8"/>
        <color theme="4" tint="-0.249977111117893"/>
        <rFont val="Alstom"/>
      </rPr>
      <t>Nature</t>
    </r>
  </si>
  <si>
    <r>
      <t xml:space="preserve">Eau
</t>
    </r>
    <r>
      <rPr>
        <sz val="8"/>
        <color theme="4" tint="-0.249977111117893"/>
        <rFont val="Alstom"/>
      </rPr>
      <t>Water</t>
    </r>
  </si>
  <si>
    <r>
      <t xml:space="preserve">Solvant
</t>
    </r>
    <r>
      <rPr>
        <sz val="8"/>
        <color theme="4" tint="-0.249977111117893"/>
        <rFont val="Alstom"/>
      </rPr>
      <t>Solvent</t>
    </r>
  </si>
  <si>
    <r>
      <t xml:space="preserve">Liquide
</t>
    </r>
    <r>
      <rPr>
        <sz val="8"/>
        <color theme="4" tint="-0.249977111117893"/>
        <rFont val="Alstom"/>
      </rPr>
      <t>Liquid</t>
    </r>
  </si>
  <si>
    <r>
      <t xml:space="preserve">Poudre
</t>
    </r>
    <r>
      <rPr>
        <sz val="8"/>
        <color theme="4" tint="-0.249977111117893"/>
        <rFont val="Alstom"/>
      </rPr>
      <t>Powder</t>
    </r>
  </si>
  <si>
    <r>
      <t xml:space="preserve">Brut
</t>
    </r>
    <r>
      <rPr>
        <sz val="8"/>
        <color theme="4" tint="-0.249977111117893"/>
        <rFont val="Alstom"/>
      </rPr>
      <t>Rough</t>
    </r>
  </si>
  <si>
    <r>
      <t xml:space="preserve">Brossé
</t>
    </r>
    <r>
      <rPr>
        <sz val="8"/>
        <color theme="4" tint="-0.249977111117893"/>
        <rFont val="Alstom"/>
      </rPr>
      <t>Brushed</t>
    </r>
  </si>
  <si>
    <r>
      <t xml:space="preserve">Température de la pièce
</t>
    </r>
    <r>
      <rPr>
        <sz val="8"/>
        <color theme="4" tint="-0.249977111117893"/>
        <rFont val="Alstom"/>
      </rPr>
      <t>Part temperature</t>
    </r>
  </si>
  <si>
    <t>De 10° à 35°</t>
  </si>
  <si>
    <t>De 36° à 60°</t>
  </si>
  <si>
    <r>
      <t xml:space="preserve">Application du pénétrant
</t>
    </r>
    <r>
      <rPr>
        <sz val="8"/>
        <color theme="4" tint="-0.249977111117893"/>
        <rFont val="Alstom"/>
      </rPr>
      <t>Penetrant application</t>
    </r>
  </si>
  <si>
    <r>
      <t xml:space="preserve">Mode d'application
</t>
    </r>
    <r>
      <rPr>
        <sz val="8"/>
        <color theme="4" tint="-0.249977111117893"/>
        <rFont val="Alstom"/>
      </rPr>
      <t>Application method</t>
    </r>
  </si>
  <si>
    <r>
      <t xml:space="preserve">Pinceau
</t>
    </r>
    <r>
      <rPr>
        <sz val="8"/>
        <color theme="4" tint="-0.249977111117893"/>
        <rFont val="Alstom"/>
      </rPr>
      <t>Brush</t>
    </r>
  </si>
  <si>
    <r>
      <t xml:space="preserve">Pulvérisation
</t>
    </r>
    <r>
      <rPr>
        <sz val="8"/>
        <color theme="4" tint="-0.249977111117893"/>
        <rFont val="Alstom"/>
      </rPr>
      <t>Pulverization</t>
    </r>
  </si>
  <si>
    <r>
      <t xml:space="preserve">Durée d'application
</t>
    </r>
    <r>
      <rPr>
        <sz val="8"/>
        <color theme="4" tint="-0.249977111117893"/>
        <rFont val="Alstom"/>
      </rPr>
      <t>Application time</t>
    </r>
  </si>
  <si>
    <r>
      <t xml:space="preserve">Elimination de l'excès de pénétrant
</t>
    </r>
    <r>
      <rPr>
        <sz val="8"/>
        <color theme="4" tint="-0.249977111117893"/>
        <rFont val="Alstom"/>
      </rPr>
      <t>Penetrant exces application</t>
    </r>
  </si>
  <si>
    <r>
      <t xml:space="preserve">Méthode
</t>
    </r>
    <r>
      <rPr>
        <sz val="8"/>
        <color theme="4" tint="-0.249977111117893"/>
        <rFont val="Alstom"/>
      </rPr>
      <t>Method</t>
    </r>
  </si>
  <si>
    <r>
      <t xml:space="preserve">Lavage à l'eau
</t>
    </r>
    <r>
      <rPr>
        <sz val="8"/>
        <color theme="4" tint="-0.249977111117893"/>
        <rFont val="Alstom"/>
      </rPr>
      <t>Water washing</t>
    </r>
  </si>
  <si>
    <r>
      <t xml:space="preserve">Emulsif
</t>
    </r>
    <r>
      <rPr>
        <sz val="8"/>
        <color theme="4" tint="-0.249977111117893"/>
        <rFont val="Alstom"/>
      </rPr>
      <t>Emulsifier</t>
    </r>
  </si>
  <si>
    <r>
      <t xml:space="preserve">Evaporation Naturelle
</t>
    </r>
    <r>
      <rPr>
        <sz val="8"/>
        <color theme="4" tint="-0.249977111117893"/>
        <rFont val="Alstom"/>
      </rPr>
      <t>Natural evaporation</t>
    </r>
  </si>
  <si>
    <r>
      <t xml:space="preserve">Courant d'air chaud
</t>
    </r>
    <r>
      <rPr>
        <sz val="8"/>
        <color theme="4" tint="-0.249977111117893"/>
        <rFont val="Alstom"/>
      </rPr>
      <t>Hot air blast</t>
    </r>
  </si>
  <si>
    <r>
      <t xml:space="preserve">Chiffons secs
</t>
    </r>
    <r>
      <rPr>
        <sz val="8"/>
        <color theme="4" tint="-0.249977111117893"/>
        <rFont val="Alstom"/>
      </rPr>
      <t>Dry rags</t>
    </r>
  </si>
  <si>
    <r>
      <t xml:space="preserve">Application du révélateur
</t>
    </r>
    <r>
      <rPr>
        <sz val="8"/>
        <color theme="4" tint="-0.249977111117893"/>
        <rFont val="Alstom"/>
      </rPr>
      <t>Developer application</t>
    </r>
  </si>
  <si>
    <r>
      <t xml:space="preserve">Durée de ressuage
</t>
    </r>
    <r>
      <rPr>
        <sz val="8"/>
        <color theme="4" tint="-0.249977111117893"/>
        <rFont val="Alstom"/>
      </rPr>
      <t>Penetration duration</t>
    </r>
  </si>
  <si>
    <r>
      <t xml:space="preserve">Examen par ultrasons
</t>
    </r>
    <r>
      <rPr>
        <sz val="10"/>
        <color theme="4" tint="-0.249977111117893"/>
        <rFont val="Alstom"/>
      </rPr>
      <t>Ultrasonic inspection</t>
    </r>
  </si>
  <si>
    <r>
      <t xml:space="preserve">N° OF
</t>
    </r>
    <r>
      <rPr>
        <sz val="8"/>
        <color theme="4" tint="-0.249977111117893"/>
        <rFont val="Alstom"/>
      </rPr>
      <t>Production order n°</t>
    </r>
  </si>
  <si>
    <r>
      <t xml:space="preserve">Fiche d'instruction
</t>
    </r>
    <r>
      <rPr>
        <sz val="8"/>
        <color theme="4" tint="-0.249977111117893"/>
        <rFont val="Alstom"/>
      </rPr>
      <t>Directive sheet</t>
    </r>
  </si>
  <si>
    <r>
      <t xml:space="preserve">Appareil
</t>
    </r>
    <r>
      <rPr>
        <sz val="8"/>
        <color theme="4" tint="-0.249977111117893"/>
        <rFont val="Alstom"/>
      </rPr>
      <t>Equipment</t>
    </r>
  </si>
  <si>
    <r>
      <t xml:space="preserve">N° de série
</t>
    </r>
    <r>
      <rPr>
        <sz val="8"/>
        <color theme="4" tint="-0.249977111117893"/>
        <rFont val="Alstom"/>
      </rPr>
      <t>Serial number</t>
    </r>
  </si>
  <si>
    <r>
      <t xml:space="preserve">Traducteurs
</t>
    </r>
    <r>
      <rPr>
        <sz val="8"/>
        <color theme="4" tint="-0.249977111117893"/>
        <rFont val="Alstom"/>
      </rPr>
      <t>Probes</t>
    </r>
  </si>
  <si>
    <r>
      <t xml:space="preserve">Ondes
</t>
    </r>
    <r>
      <rPr>
        <sz val="8"/>
        <color theme="4" tint="-0.249977111117893"/>
        <rFont val="Alstom"/>
      </rPr>
      <t>Waves</t>
    </r>
  </si>
  <si>
    <r>
      <t xml:space="preserve">Angle
</t>
    </r>
    <r>
      <rPr>
        <sz val="8"/>
        <color theme="4" tint="-0.249977111117893"/>
        <rFont val="Alstom"/>
      </rPr>
      <t>Angle</t>
    </r>
  </si>
  <si>
    <r>
      <t xml:space="preserve">Fréquence/diamètre
</t>
    </r>
    <r>
      <rPr>
        <sz val="8"/>
        <color theme="4" tint="-0.249977111117893"/>
        <rFont val="Alstom"/>
      </rPr>
      <t>Frequency/diametre</t>
    </r>
  </si>
  <si>
    <r>
      <t xml:space="preserve">Dimensions (mm)
</t>
    </r>
    <r>
      <rPr>
        <sz val="8"/>
        <color theme="4" tint="-0.249977111117893"/>
        <rFont val="Alstom"/>
      </rPr>
      <t>Dimensions (mm)</t>
    </r>
  </si>
  <si>
    <r>
      <t xml:space="preserve">Cale étalonnage
</t>
    </r>
    <r>
      <rPr>
        <sz val="8"/>
        <color theme="4" tint="-0.249977111117893"/>
        <rFont val="Alstom"/>
      </rPr>
      <t>Wedge calibration</t>
    </r>
  </si>
  <si>
    <t>L*</t>
  </si>
  <si>
    <t>T*</t>
  </si>
  <si>
    <t>0°</t>
  </si>
  <si>
    <t>4 MHZ</t>
  </si>
  <si>
    <t>3.5 x 10</t>
  </si>
  <si>
    <t>45°</t>
  </si>
  <si>
    <t>5 MHZ</t>
  </si>
  <si>
    <t>8 x 9</t>
  </si>
  <si>
    <t>60°</t>
  </si>
  <si>
    <t>6 MHZ</t>
  </si>
  <si>
    <t>70°</t>
  </si>
  <si>
    <t>7 MHZ</t>
  </si>
  <si>
    <r>
      <t xml:space="preserve">L* : Longitudinale </t>
    </r>
    <r>
      <rPr>
        <sz val="8"/>
        <color theme="4" tint="-0.249977111117893"/>
        <rFont val="Alstom"/>
      </rPr>
      <t>- Longitudinal</t>
    </r>
  </si>
  <si>
    <r>
      <t xml:space="preserve">T* : Transversale </t>
    </r>
    <r>
      <rPr>
        <sz val="8"/>
        <color theme="4" tint="-0.249977111117893"/>
        <rFont val="Alstom"/>
      </rPr>
      <t>- Transversal</t>
    </r>
  </si>
  <si>
    <r>
      <t xml:space="preserve">Grenailé
</t>
    </r>
    <r>
      <rPr>
        <sz val="8"/>
        <color theme="4" tint="-0.249977111117893"/>
        <rFont val="Alstom"/>
      </rPr>
      <t>Shotted</t>
    </r>
  </si>
  <si>
    <r>
      <t xml:space="preserve">Usiné
</t>
    </r>
    <r>
      <rPr>
        <sz val="8"/>
        <color theme="4" tint="-0.249977111117893"/>
        <rFont val="Alstom"/>
      </rPr>
      <t>Machined</t>
    </r>
  </si>
  <si>
    <r>
      <t xml:space="preserve">Milieu de couplage
</t>
    </r>
    <r>
      <rPr>
        <sz val="8"/>
        <color theme="4" tint="-0.249977111117893"/>
        <rFont val="Alstom"/>
      </rPr>
      <t>Coupling</t>
    </r>
  </si>
  <si>
    <r>
      <t xml:space="preserve">Savon
</t>
    </r>
    <r>
      <rPr>
        <sz val="8"/>
        <color theme="4" tint="-0.249977111117893"/>
        <rFont val="Alstom"/>
      </rPr>
      <t>Soap</t>
    </r>
  </si>
  <si>
    <r>
      <t xml:space="preserve">Gel
</t>
    </r>
    <r>
      <rPr>
        <sz val="8"/>
        <color theme="4" tint="-0.249977111117893"/>
        <rFont val="Alstom"/>
      </rPr>
      <t>Contact paste</t>
    </r>
  </si>
  <si>
    <r>
      <t xml:space="preserve">Huile
</t>
    </r>
    <r>
      <rPr>
        <sz val="8"/>
        <color theme="4" tint="-0.249977111117893"/>
        <rFont val="Alstom"/>
      </rPr>
      <t>Oil</t>
    </r>
  </si>
  <si>
    <r>
      <t xml:space="preserve">Sens de couplage
</t>
    </r>
    <r>
      <rPr>
        <sz val="8"/>
        <color theme="4" tint="-0.249977111117893"/>
        <rFont val="Alstom"/>
      </rPr>
      <t>Orientation</t>
    </r>
  </si>
  <si>
    <r>
      <t xml:space="preserve">Sur pièce
</t>
    </r>
    <r>
      <rPr>
        <sz val="8"/>
        <color theme="4" tint="-0.249977111117893"/>
        <rFont val="Alstom"/>
      </rPr>
      <t>On part</t>
    </r>
  </si>
  <si>
    <r>
      <t xml:space="preserve">Sur la périphérie
</t>
    </r>
    <r>
      <rPr>
        <sz val="8"/>
        <color theme="4" tint="-0.249977111117893"/>
        <rFont val="Alstom"/>
      </rPr>
      <t>On the periphery</t>
    </r>
  </si>
  <si>
    <r>
      <t xml:space="preserve">En bout
</t>
    </r>
    <r>
      <rPr>
        <sz val="8"/>
        <color theme="4" tint="-0.249977111117893"/>
        <rFont val="Alstom"/>
      </rPr>
      <t>On end</t>
    </r>
  </si>
  <si>
    <r>
      <t xml:space="preserve">Sur soudure
</t>
    </r>
    <r>
      <rPr>
        <sz val="8"/>
        <color theme="4" tint="-0.249977111117893"/>
        <rFont val="Alstom"/>
      </rPr>
      <t>On weld</t>
    </r>
  </si>
  <si>
    <r>
      <t xml:space="preserve">Etalonnage de l'appareil </t>
    </r>
    <r>
      <rPr>
        <sz val="8"/>
        <color theme="4" tint="-0.249977111117893"/>
        <rFont val="Alstom"/>
      </rPr>
      <t>- Equipment calibration</t>
    </r>
  </si>
  <si>
    <r>
      <t xml:space="preserve">Traducteur
</t>
    </r>
    <r>
      <rPr>
        <sz val="8"/>
        <color theme="4" tint="-0.249977111117893"/>
        <rFont val="Alstom"/>
      </rPr>
      <t>Probe</t>
    </r>
  </si>
  <si>
    <r>
      <t xml:space="preserve">Base de temps (mm)
</t>
    </r>
    <r>
      <rPr>
        <sz val="8"/>
        <color theme="4" tint="-0.249977111117893"/>
        <rFont val="Alstom"/>
      </rPr>
      <t>Time base (mm)</t>
    </r>
  </si>
  <si>
    <r>
      <t xml:space="preserve">Traduceteur
</t>
    </r>
    <r>
      <rPr>
        <sz val="8"/>
        <color theme="4" tint="-0.249977111117893"/>
        <rFont val="Alstom"/>
      </rPr>
      <t>Probe</t>
    </r>
  </si>
  <si>
    <r>
      <t xml:space="preserve">Signature /Tampon/N° carte contrôleur
</t>
    </r>
    <r>
      <rPr>
        <sz val="8"/>
        <color theme="4" tint="-0.249977111117893"/>
        <rFont val="Alstom"/>
      </rPr>
      <t>Signature/Stamp/N° of control card</t>
    </r>
  </si>
  <si>
    <r>
      <t xml:space="preserve">Projet
</t>
    </r>
    <r>
      <rPr>
        <sz val="8"/>
        <color theme="4" tint="-0.249977111117893"/>
        <rFont val="Alstom"/>
      </rPr>
      <t>Project</t>
    </r>
  </si>
  <si>
    <r>
      <t xml:space="preserve">N° de Plan
</t>
    </r>
    <r>
      <rPr>
        <sz val="8"/>
        <color theme="4" tint="-0.249977111117893"/>
        <rFont val="Alstom"/>
      </rPr>
      <t>Plan number</t>
    </r>
    <r>
      <rPr>
        <b/>
        <sz val="8"/>
        <color theme="4" tint="-0.249977111117893"/>
        <rFont val="Alstom"/>
      </rPr>
      <t xml:space="preserve">
</t>
    </r>
  </si>
  <si>
    <r>
      <t xml:space="preserve">Spécification 
</t>
    </r>
    <r>
      <rPr>
        <sz val="8"/>
        <color theme="4" tint="-0.249977111117893"/>
        <rFont val="Alstom"/>
      </rPr>
      <t>Specification</t>
    </r>
  </si>
  <si>
    <r>
      <rPr>
        <b/>
        <sz val="8"/>
        <color theme="4" tint="-0.249977111117893"/>
        <rFont val="Alstom"/>
      </rPr>
      <t xml:space="preserve">Projet
</t>
    </r>
    <r>
      <rPr>
        <sz val="8"/>
        <color theme="4" tint="-0.249977111117893"/>
        <rFont val="Alstom"/>
      </rPr>
      <t>Project</t>
    </r>
  </si>
  <si>
    <r>
      <rPr>
        <b/>
        <sz val="8"/>
        <color theme="4" tint="-0.249977111117893"/>
        <rFont val="Alstom"/>
      </rPr>
      <t xml:space="preserve">N° de série
</t>
    </r>
    <r>
      <rPr>
        <sz val="8"/>
        <color theme="4" tint="-0.249977111117893"/>
        <rFont val="Alstom"/>
      </rPr>
      <t>Serial number</t>
    </r>
  </si>
  <si>
    <r>
      <t xml:space="preserve">N° de Plan
</t>
    </r>
    <r>
      <rPr>
        <sz val="8"/>
        <color theme="4" tint="-0.249977111117893"/>
        <rFont val="Alstom"/>
      </rPr>
      <t>Plan number</t>
    </r>
  </si>
  <si>
    <r>
      <t xml:space="preserve">Spécification
</t>
    </r>
    <r>
      <rPr>
        <sz val="8"/>
        <color theme="4" tint="-0.249977111117893"/>
        <rFont val="Alstom"/>
      </rPr>
      <t>Specification</t>
    </r>
  </si>
  <si>
    <r>
      <t xml:space="preserve">Désignation
</t>
    </r>
    <r>
      <rPr>
        <sz val="8"/>
        <color theme="4" tint="-0.249977111117893"/>
        <rFont val="Alstom"/>
      </rPr>
      <t>Designation</t>
    </r>
  </si>
  <si>
    <r>
      <t xml:space="preserve">N° OF
</t>
    </r>
    <r>
      <rPr>
        <sz val="8"/>
        <color theme="4" tint="-0.249977111117893"/>
        <rFont val="Alstom"/>
      </rPr>
      <t>Production order N°</t>
    </r>
  </si>
  <si>
    <r>
      <t xml:space="preserve">N° OF
</t>
    </r>
    <r>
      <rPr>
        <sz val="8"/>
        <color theme="4" tint="-0.249977111117893"/>
        <rFont val="Alstom"/>
      </rPr>
      <t>Production order number</t>
    </r>
  </si>
  <si>
    <t>PRASA_GIBELA</t>
  </si>
  <si>
    <t>Modifié par :</t>
  </si>
  <si>
    <t>Le :</t>
  </si>
  <si>
    <t>Spécification MT --&gt;</t>
  </si>
  <si>
    <t>Spécification PT --&gt;</t>
  </si>
  <si>
    <t>Spécification UT --&gt;</t>
  </si>
  <si>
    <r>
      <t xml:space="preserve">ID Procès verbal
</t>
    </r>
    <r>
      <rPr>
        <sz val="8"/>
        <color theme="4" tint="-0.249977111117893"/>
        <rFont val="Alstom"/>
      </rPr>
      <t>Test report ID</t>
    </r>
  </si>
  <si>
    <t>FC 98 001 rév.4</t>
  </si>
  <si>
    <t>FC98002_REv1</t>
  </si>
  <si>
    <t>FC97014rev6</t>
  </si>
  <si>
    <t>Trou percé latéralement
Trou percé fond plat
Diamètre du trou
Epaisseur de la cale</t>
  </si>
  <si>
    <t>Actions de contrôle</t>
  </si>
  <si>
    <t>C</t>
  </si>
  <si>
    <t>NC</t>
  </si>
  <si>
    <t>NA</t>
  </si>
  <si>
    <t>Commentaires / N° Constat de Défaut</t>
  </si>
  <si>
    <t>Soudure chassis suivant FC 18001</t>
  </si>
  <si>
    <t>Présence et conformité des soudures</t>
  </si>
  <si>
    <t>Refusion TIG suivant FC 18001</t>
  </si>
  <si>
    <t xml:space="preserve">Vérification refusion TIG </t>
  </si>
  <si>
    <t>Contrôler suivant plan 100% cordons correspondants</t>
  </si>
  <si>
    <t>Platinage</t>
  </si>
  <si>
    <t>Présence du platinage</t>
  </si>
  <si>
    <t>Visuel hors-soudure</t>
  </si>
  <si>
    <t>Absence de projections sur faces non ré-usinées (interface de montage)</t>
  </si>
  <si>
    <t>Vérifier absence de projections sur faces non ré-usinées</t>
  </si>
  <si>
    <t>Vérifier absence de ces défauts.</t>
  </si>
  <si>
    <t>Points de vigilance</t>
  </si>
  <si>
    <t>Vérifier les contrôles renforcés</t>
  </si>
  <si>
    <t>Documentation</t>
  </si>
  <si>
    <t>C1N</t>
  </si>
  <si>
    <t>Vérifier la présence et la validation de chaque étape amont du C1N</t>
  </si>
  <si>
    <t>Traçabilité</t>
  </si>
  <si>
    <t>Fiche de traçabilité complétée conforme avec la pièce + Marquage suffisamment marquée</t>
  </si>
  <si>
    <r>
      <t xml:space="preserve">N° Plan
</t>
    </r>
    <r>
      <rPr>
        <sz val="8"/>
        <color theme="4" tint="-0.249977111117893"/>
        <rFont val="Alstom"/>
      </rPr>
      <t>Drawing number</t>
    </r>
  </si>
  <si>
    <r>
      <t xml:space="preserve">Date du contrôle
</t>
    </r>
    <r>
      <rPr>
        <sz val="8"/>
        <color theme="4" tint="-0.249977111117893"/>
        <rFont val="Alstom"/>
      </rPr>
      <t>Examination date</t>
    </r>
  </si>
  <si>
    <r>
      <t xml:space="preserve">Examen visuel
</t>
    </r>
    <r>
      <rPr>
        <sz val="10"/>
        <color theme="4" tint="-0.249977111117893"/>
        <rFont val="Alstom"/>
      </rPr>
      <t>Visual examination</t>
    </r>
  </si>
  <si>
    <r>
      <t xml:space="preserve">Outillage
</t>
    </r>
    <r>
      <rPr>
        <sz val="8"/>
        <color theme="4" tint="-0.249977111117893"/>
        <rFont val="Alstom"/>
      </rPr>
      <t>Tools</t>
    </r>
  </si>
  <si>
    <r>
      <t xml:space="preserve">Tréteaux
</t>
    </r>
    <r>
      <rPr>
        <sz val="8"/>
        <color theme="4" tint="-0.249977111117893"/>
        <rFont val="Alstom"/>
      </rPr>
      <t>Trestle</t>
    </r>
  </si>
  <si>
    <r>
      <t xml:space="preserve">Outillage spécifique
</t>
    </r>
    <r>
      <rPr>
        <sz val="8"/>
        <color theme="4" tint="-0.249977111117893"/>
        <rFont val="Alstom"/>
      </rPr>
      <t>Specific tools</t>
    </r>
  </si>
  <si>
    <t>Contrôler suivant plan 100% cordons accessibles + ZAT</t>
  </si>
  <si>
    <t>Vérifier la présence des rails, bossage, autres éléments d'habillage</t>
  </si>
  <si>
    <t>Absence d'entaille, coups de meule, point de fusion (chaude de retrait)</t>
  </si>
  <si>
    <r>
      <t xml:space="preserve">Commentaires
</t>
    </r>
    <r>
      <rPr>
        <sz val="8"/>
        <color theme="4" tint="-0.249977111117893"/>
        <rFont val="Alstom"/>
      </rPr>
      <t>Comments</t>
    </r>
  </si>
  <si>
    <t>Spécification Visuel --&gt;</t>
  </si>
  <si>
    <t>FC 18 001 rev 1</t>
  </si>
  <si>
    <t>Contrôle supplémentaire</t>
  </si>
  <si>
    <t>Document applicable</t>
  </si>
  <si>
    <t>UT</t>
  </si>
  <si>
    <t>MT</t>
  </si>
  <si>
    <t>CND</t>
  </si>
  <si>
    <t>N°OF</t>
  </si>
  <si>
    <t>DUBAI</t>
  </si>
  <si>
    <t>SBB_H4_chassis_V2</t>
  </si>
  <si>
    <t>SBB_H4_Trav_Ext</t>
  </si>
  <si>
    <t>SBB_H4_Tube</t>
  </si>
  <si>
    <t>SBB_H4_traverse_centrale_optimisee</t>
  </si>
  <si>
    <t>HANOÏ_Chassis</t>
  </si>
  <si>
    <t>HANOÏ_Longeron Gauche</t>
  </si>
  <si>
    <t>HANOÏ_Longeron Droit</t>
  </si>
  <si>
    <t>HANOÏ_Traverse</t>
  </si>
  <si>
    <t>HANOÏ_Tube</t>
  </si>
  <si>
    <t>AZ4A_Traverse_Extreme</t>
  </si>
  <si>
    <t>AZ4A_Traverse_Centrale</t>
  </si>
  <si>
    <t>CISALPINO_chassis_1ti_chvm</t>
  </si>
  <si>
    <t>CISALPINO_chassis_2_3ti_chwm</t>
  </si>
  <si>
    <t>DUBAÏ_moteur_Chassis</t>
  </si>
  <si>
    <t>DUBAÏ_moteur_Traverse</t>
  </si>
  <si>
    <t>DUBAÏ_porteur_Chassis</t>
  </si>
  <si>
    <t>DUBAÏ_porteur_Traverse</t>
  </si>
  <si>
    <t>BARCELONE_Chassis</t>
  </si>
  <si>
    <t>BARCELONE_Traverse</t>
  </si>
  <si>
    <t>BARCELONE_Tube</t>
  </si>
  <si>
    <t xml:space="preserve">BARCELONE </t>
  </si>
  <si>
    <t>IXEGE_Chassis</t>
  </si>
  <si>
    <t>LOCO_MAROC_Chassis</t>
  </si>
  <si>
    <t>LOCO_Longeron Gauche</t>
  </si>
  <si>
    <t>LOCO_Longeron Droit</t>
  </si>
  <si>
    <t>LOCO_MAROC_Trav_Ext</t>
  </si>
  <si>
    <t>LOCO_MAROC_Trav_Centrale</t>
  </si>
  <si>
    <t>LOCO MAROC</t>
  </si>
  <si>
    <t>MADHEPURA_Chassis</t>
  </si>
  <si>
    <t>MADHEPURA_Trav_AV</t>
  </si>
  <si>
    <t>MADHEPURA_Trav_AR</t>
  </si>
  <si>
    <t>MADHEPURA_Trav_Centrale</t>
  </si>
  <si>
    <t>SINGAPOUR_moteur_chassis</t>
  </si>
  <si>
    <t>SINGAPOUR_moteur_Longeron Gauche</t>
  </si>
  <si>
    <t>SINGAPOUR_moteur_Longeron Droit</t>
  </si>
  <si>
    <t>SINGAPOUR_moteur_traverse</t>
  </si>
  <si>
    <t>SINGAPOUR_porteur_chassis</t>
  </si>
  <si>
    <t>SINGAPOUR_porteur_Longeron Gauche</t>
  </si>
  <si>
    <t>SINGAPOUR_porteur_Longeron Droit</t>
  </si>
  <si>
    <t>SINGAPOUR_porteur_traverse</t>
  </si>
  <si>
    <t>SINGAPOUR</t>
  </si>
  <si>
    <t>MP_14_New_longeron</t>
  </si>
  <si>
    <t>MPL_16_New_longeron</t>
  </si>
  <si>
    <t>NTV_NEW_DESIGN_Trav_cmin</t>
  </si>
  <si>
    <t>NTV_NEW_DESIGN_Trav_cmex</t>
  </si>
  <si>
    <t>PRASA_GIBELA_chassis_moteur</t>
  </si>
  <si>
    <t>PRASA_GIBELA_Trav_moteur</t>
  </si>
  <si>
    <t>PRASA_GIBELA_chassis_porteur</t>
  </si>
  <si>
    <t>PRASA_GIBELA_Trav_porteur</t>
  </si>
  <si>
    <t>NTV_NEW</t>
  </si>
  <si>
    <t>REGIOLIS_classique_V2_chassis</t>
  </si>
  <si>
    <t>REGIOLIS_classique_V2_Longeron Gauche</t>
  </si>
  <si>
    <t>REGIOLIS_classique_V2_Longeron Droit</t>
  </si>
  <si>
    <t>REGIOLIS_classique_V2_Trav</t>
  </si>
  <si>
    <t>REGIOLIS_jakob_chassis</t>
  </si>
  <si>
    <t>REGIOLIS_jakob_Longeron Gauche</t>
  </si>
  <si>
    <t>REGIOLIS_jakob_Longeron Droit</t>
  </si>
  <si>
    <t>REGIOLIS_jakob_Trav</t>
  </si>
  <si>
    <t>RER_NG_moteur_chassis</t>
  </si>
  <si>
    <t>RER_NG_moteur_Longeron Gauche</t>
  </si>
  <si>
    <t>RER_NG_moteur_Longeron Droit</t>
  </si>
  <si>
    <t>RER_NG_moteur_Trav</t>
  </si>
  <si>
    <t>RER_NG_porteur_chassis</t>
  </si>
  <si>
    <t>RER_NG_porteur_Longeron Gauche</t>
  </si>
  <si>
    <t>RER_NG_porteur_Longeron Droit</t>
  </si>
  <si>
    <t>RER_NG_porteur_Trav</t>
  </si>
  <si>
    <t>RGV2N2_chin_chassis</t>
  </si>
  <si>
    <t>RGV2N2_chin_Tube_Frein</t>
  </si>
  <si>
    <t>RGV2N2_chin_Petit_Lg</t>
  </si>
  <si>
    <t>RGV2N2_chin_Ext_Lg</t>
  </si>
  <si>
    <t>RGV2N2_chex_chassis</t>
  </si>
  <si>
    <t>RGV2N2_chex_Tube_Frein</t>
  </si>
  <si>
    <t>RGV2N2_chex_Petit_Lg</t>
  </si>
  <si>
    <t>RGV2N2_chex_Ext_Lg</t>
  </si>
  <si>
    <t>RGV2N2_bmav_chassis</t>
  </si>
  <si>
    <t>RGV2N2_bmar_chassis</t>
  </si>
  <si>
    <t>RGV2N2_bmar_Trav_Pivot</t>
  </si>
  <si>
    <t>RGV2N2_bmar_Butee</t>
  </si>
  <si>
    <t>RGV2N2_bmar_Ext_Lg</t>
  </si>
  <si>
    <t>RGV2N2_chasse_pierre_rep_103</t>
  </si>
  <si>
    <t>SNCB_M7_Longeron Gauche</t>
  </si>
  <si>
    <t>SNCB_M7_Longeron Droit</t>
  </si>
  <si>
    <t>SNCB_M7_traverse</t>
  </si>
  <si>
    <t>Matière</t>
  </si>
  <si>
    <t>P355NL2</t>
  </si>
  <si>
    <t>P275NL2</t>
  </si>
  <si>
    <t>S355J2G4</t>
  </si>
  <si>
    <t>PSO-12-00048216</t>
  </si>
  <si>
    <t>PSO-12-00080059</t>
  </si>
  <si>
    <t>PSO-12-00074938</t>
  </si>
  <si>
    <t>PSO-12-00053152</t>
  </si>
  <si>
    <t>PSO-12-00053153</t>
  </si>
  <si>
    <t>PSO-12-00035834</t>
  </si>
  <si>
    <t>PSO-12-00069715</t>
  </si>
  <si>
    <t>PSO-12-00080603</t>
  </si>
  <si>
    <t>PSO-12-00080237</t>
  </si>
  <si>
    <t>PSO-12-00078715</t>
  </si>
  <si>
    <t>PSO-12-00069972</t>
  </si>
  <si>
    <t>PV_CND</t>
  </si>
  <si>
    <t>Projet</t>
  </si>
  <si>
    <t>Code Article</t>
  </si>
  <si>
    <t>MPl_16</t>
  </si>
  <si>
    <t>RER_NG</t>
  </si>
  <si>
    <t xml:space="preserve">N°PLAN </t>
  </si>
  <si>
    <t>Fréquentiel</t>
  </si>
  <si>
    <t>HANOÏ</t>
  </si>
  <si>
    <t>FAIT</t>
  </si>
  <si>
    <t>A FAIRE</t>
  </si>
  <si>
    <t>Nb CTRL initiaux</t>
  </si>
  <si>
    <t>SBB_H4</t>
  </si>
  <si>
    <t>N/A</t>
  </si>
  <si>
    <t>AZ8A_Chassis</t>
  </si>
  <si>
    <t>AZ8A_Longeron Gauche</t>
  </si>
  <si>
    <t>AZ8A_Longeron Droit</t>
  </si>
  <si>
    <t>AZ8A_Trav_Ext_Non_Chargée (AR)</t>
  </si>
  <si>
    <t>AZ8A_Trav_Ext_Chargée (AV)</t>
  </si>
  <si>
    <t>AZ8A_traverse_centrale</t>
  </si>
  <si>
    <t>AZ8A_reducteur</t>
  </si>
  <si>
    <t>N° Série</t>
  </si>
  <si>
    <t>Historique</t>
  </si>
  <si>
    <t>N° FI</t>
  </si>
  <si>
    <t>Projet unique</t>
  </si>
  <si>
    <t>Produit</t>
  </si>
  <si>
    <t>Produit unique</t>
  </si>
  <si>
    <r>
      <t xml:space="preserve">Produit
</t>
    </r>
    <r>
      <rPr>
        <sz val="8"/>
        <color theme="4" tint="-0.249977111117893"/>
        <rFont val="Alstom"/>
      </rPr>
      <t>Product</t>
    </r>
  </si>
  <si>
    <t>Test</t>
  </si>
  <si>
    <t>TEST123</t>
  </si>
  <si>
    <t>!! pb sur N° d'OF 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</si>
</sst>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sz val="8"/>
      <color theme="4" tint="-0.249977111117893"/>
      <name val="Alstom"/>
    </font>
    <font>
      <b/>
      <sz val="8"/>
      <color theme="4" tint="-0.249977111117893"/>
      <name val="Alstom"/>
    </font>
    <font>
      <b/>
      <sz val="10"/>
      <color theme="4" tint="-0.249977111117893"/>
      <name val="Alstom"/>
    </font>
    <font>
      <sz val="10"/>
      <color theme="4" tint="-0.249977111117893"/>
      <name val="Alstom"/>
    </font>
    <font>
      <b/>
      <sz val="8"/>
      <color theme="1"/>
      <name val="Alstom"/>
    </font>
    <font>
      <b/>
      <sz val="8"/>
      <name val="Alstom"/>
    </font>
    <font>
      <b/>
      <sz val="12"/>
      <color rgb="FF000000"/>
      <name val="Alstom"/>
    </font>
    <font>
      <b/>
      <sz val="8"/>
      <color theme="0"/>
      <name val="Alstom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 style="thin">
        <color theme="8"/>
      </right>
      <top/>
      <bottom/>
      <diagonal/>
    </border>
    <border>
      <left/>
      <right/>
      <top/>
      <bottom style="thin">
        <color theme="8"/>
      </bottom>
      <diagonal/>
    </border>
    <border>
      <left/>
      <right style="thin">
        <color theme="8"/>
      </right>
      <top/>
      <bottom style="thin">
        <color theme="8"/>
      </bottom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  <border>
      <left style="thin">
        <color theme="8"/>
      </left>
      <right/>
      <top style="thin">
        <color theme="8"/>
      </top>
      <bottom/>
      <diagonal/>
    </border>
    <border>
      <left style="thin">
        <color theme="8"/>
      </left>
      <right/>
      <top/>
      <bottom style="thin">
        <color theme="8"/>
      </bottom>
      <diagonal/>
    </border>
    <border>
      <left style="thin">
        <color theme="8"/>
      </left>
      <right/>
      <top/>
      <bottom/>
      <diagonal/>
    </border>
    <border>
      <left/>
      <right style="thin">
        <color theme="8"/>
      </right>
      <top/>
      <bottom/>
      <diagonal/>
    </border>
    <border diagonalUp="1"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 style="thin">
        <color theme="8"/>
      </diagonal>
    </border>
    <border diagonalUp="1">
      <left style="thin">
        <color theme="8"/>
      </left>
      <right/>
      <top style="thin">
        <color theme="8"/>
      </top>
      <bottom style="thin">
        <color theme="8"/>
      </bottom>
      <diagonal style="thin">
        <color theme="8"/>
      </diagonal>
    </border>
    <border diagonalUp="1">
      <left/>
      <right/>
      <top style="thin">
        <color theme="8"/>
      </top>
      <bottom style="thin">
        <color theme="8"/>
      </bottom>
      <diagonal style="thin">
        <color theme="8"/>
      </diagonal>
    </border>
    <border diagonalUp="1">
      <left/>
      <right style="thin">
        <color theme="8"/>
      </right>
      <top style="thin">
        <color theme="8"/>
      </top>
      <bottom style="thin">
        <color theme="8"/>
      </bottom>
      <diagonal style="thin">
        <color theme="8"/>
      </diagonal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thin">
        <color theme="8"/>
      </bottom>
      <diagonal/>
    </border>
    <border>
      <left/>
      <right/>
      <top style="medium">
        <color rgb="FFFF0000"/>
      </top>
      <bottom style="thin">
        <color theme="8"/>
      </bottom>
      <diagonal/>
    </border>
    <border>
      <left/>
      <right style="thin">
        <color theme="8"/>
      </right>
      <top style="medium">
        <color rgb="FFFF0000"/>
      </top>
      <bottom style="thin">
        <color theme="8"/>
      </bottom>
      <diagonal/>
    </border>
    <border>
      <left style="thin">
        <color theme="8"/>
      </left>
      <right/>
      <top style="medium">
        <color rgb="FFFF0000"/>
      </top>
      <bottom style="thin">
        <color theme="8"/>
      </bottom>
      <diagonal/>
    </border>
    <border>
      <left/>
      <right style="medium">
        <color rgb="FFFF0000"/>
      </right>
      <top style="medium">
        <color rgb="FFFF0000"/>
      </top>
      <bottom style="thin">
        <color theme="8"/>
      </bottom>
      <diagonal/>
    </border>
    <border>
      <left style="medium">
        <color rgb="FFFF0000"/>
      </left>
      <right/>
      <top style="thin">
        <color theme="8"/>
      </top>
      <bottom style="thin">
        <color theme="8"/>
      </bottom>
      <diagonal/>
    </border>
    <border>
      <left/>
      <right style="medium">
        <color rgb="FFFF0000"/>
      </right>
      <top style="thin">
        <color theme="8"/>
      </top>
      <bottom style="thin">
        <color theme="8"/>
      </bottom>
      <diagonal/>
    </border>
    <border>
      <left style="medium">
        <color rgb="FFFF0000"/>
      </left>
      <right/>
      <top style="thin">
        <color theme="8"/>
      </top>
      <bottom style="medium">
        <color rgb="FFFF0000"/>
      </bottom>
      <diagonal/>
    </border>
    <border>
      <left/>
      <right/>
      <top style="thin">
        <color theme="8"/>
      </top>
      <bottom style="medium">
        <color rgb="FFFF0000"/>
      </bottom>
      <diagonal/>
    </border>
    <border>
      <left/>
      <right style="thin">
        <color theme="8"/>
      </right>
      <top style="thin">
        <color theme="8"/>
      </top>
      <bottom style="medium">
        <color rgb="FFFF0000"/>
      </bottom>
      <diagonal/>
    </border>
    <border>
      <left style="thin">
        <color theme="8"/>
      </left>
      <right/>
      <top style="thin">
        <color theme="8"/>
      </top>
      <bottom style="medium">
        <color rgb="FFFF0000"/>
      </bottom>
      <diagonal/>
    </border>
    <border>
      <left/>
      <right style="medium">
        <color rgb="FFFF0000"/>
      </right>
      <top style="thin">
        <color theme="8"/>
      </top>
      <bottom style="medium">
        <color rgb="FFFF0000"/>
      </bottom>
      <diagonal/>
    </border>
    <border>
      <left style="medium">
        <color rgb="FFFF0000"/>
      </left>
      <right/>
      <top/>
      <bottom style="thin">
        <color theme="8"/>
      </bottom>
      <diagonal/>
    </border>
    <border>
      <left/>
      <right style="thin">
        <color theme="4" tint="-0.24994659260841701"/>
      </right>
      <top/>
      <bottom style="thin">
        <color theme="8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11" fillId="0" borderId="0"/>
  </cellStyleXfs>
  <cellXfs count="395">
    <xf numFmtId="0" fontId="0" fillId="0" borderId="0" xfId="0"/>
    <xf numFmtId="0" fontId="1" fillId="0" borderId="0" xfId="0" applyFont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top"/>
    </xf>
    <xf numFmtId="0" fontId="2" fillId="0" borderId="6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vertical="top"/>
    </xf>
    <xf numFmtId="0" fontId="1" fillId="0" borderId="0" xfId="0" applyFont="1" applyAlignment="1">
      <alignment vertical="center"/>
    </xf>
    <xf numFmtId="0" fontId="2" fillId="0" borderId="12" xfId="0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3" xfId="0" applyFont="1" applyBorder="1" applyAlignment="1">
      <alignment vertical="center"/>
    </xf>
    <xf numFmtId="0" fontId="2" fillId="0" borderId="6" xfId="0" applyFont="1" applyBorder="1" applyAlignment="1">
      <alignment vertical="top"/>
    </xf>
    <xf numFmtId="0" fontId="2" fillId="0" borderId="14" xfId="0" applyFont="1" applyBorder="1" applyAlignment="1">
      <alignment horizontal="right" vertical="center" wrapText="1"/>
    </xf>
    <xf numFmtId="0" fontId="2" fillId="0" borderId="0" xfId="0" applyFont="1" applyBorder="1" applyAlignment="1">
      <alignment vertical="top"/>
    </xf>
    <xf numFmtId="0" fontId="2" fillId="0" borderId="9" xfId="0" applyFont="1" applyBorder="1" applyAlignment="1">
      <alignment vertical="top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top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left" vertical="justify" shrinkToFit="1"/>
    </xf>
    <xf numFmtId="0" fontId="2" fillId="0" borderId="3" xfId="0" applyFont="1" applyBorder="1" applyAlignment="1">
      <alignment vertical="center" wrapText="1" shrinkToFit="1"/>
    </xf>
    <xf numFmtId="0" fontId="2" fillId="0" borderId="4" xfId="0" applyFont="1" applyBorder="1" applyAlignment="1">
      <alignment horizontal="left" vertical="justify" shrinkToFit="1"/>
    </xf>
    <xf numFmtId="0" fontId="2" fillId="0" borderId="0" xfId="0" applyFont="1" applyBorder="1" applyAlignment="1">
      <alignment horizontal="left" vertical="justify" shrinkToFit="1"/>
    </xf>
    <xf numFmtId="0" fontId="2" fillId="0" borderId="0" xfId="0" applyFont="1" applyAlignment="1">
      <alignment horizontal="left" vertical="justify" shrinkToFit="1"/>
    </xf>
    <xf numFmtId="0" fontId="2" fillId="0" borderId="5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0" xfId="0" applyFont="1" applyBorder="1" applyAlignment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top"/>
    </xf>
    <xf numFmtId="0" fontId="2" fillId="0" borderId="10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right" vertical="center" wrapText="1"/>
    </xf>
    <xf numFmtId="0" fontId="1" fillId="0" borderId="4" xfId="0" applyFont="1" applyBorder="1"/>
    <xf numFmtId="0" fontId="2" fillId="0" borderId="2" xfId="0" applyFont="1" applyBorder="1" applyAlignment="1">
      <alignment horizontal="left" vertical="top" wrapText="1" shrinkToFit="1"/>
    </xf>
    <xf numFmtId="0" fontId="2" fillId="0" borderId="3" xfId="0" applyFont="1" applyBorder="1" applyAlignment="1">
      <alignment horizontal="left" vertical="top" wrapText="1" shrinkToFit="1"/>
    </xf>
    <xf numFmtId="0" fontId="2" fillId="0" borderId="4" xfId="0" applyFont="1" applyBorder="1" applyAlignment="1">
      <alignment horizontal="left" vertical="top" wrapText="1" shrinkToFit="1"/>
    </xf>
    <xf numFmtId="0" fontId="2" fillId="0" borderId="2" xfId="0" applyFont="1" applyBorder="1" applyAlignment="1">
      <alignment horizontal="left" vertical="top" wrapText="1" shrinkToFit="1"/>
    </xf>
    <xf numFmtId="0" fontId="6" fillId="0" borderId="6" xfId="0" applyFont="1" applyFill="1" applyBorder="1" applyAlignment="1">
      <alignment horizontal="center" vertical="center"/>
    </xf>
    <xf numFmtId="0" fontId="0" fillId="0" borderId="0" xfId="0" applyFont="1"/>
    <xf numFmtId="0" fontId="2" fillId="0" borderId="3" xfId="0" applyFont="1" applyBorder="1" applyAlignment="1">
      <alignment horizontal="left" vertical="top" wrapText="1" shrinkToFi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9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Border="1" applyAlignment="1">
      <alignment vertical="top"/>
    </xf>
    <xf numFmtId="0" fontId="2" fillId="0" borderId="9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left" vertical="center" wrapText="1" shrinkToFit="1"/>
    </xf>
    <xf numFmtId="0" fontId="2" fillId="0" borderId="6" xfId="0" applyFont="1" applyBorder="1" applyAlignment="1">
      <alignment vertical="top"/>
    </xf>
    <xf numFmtId="0" fontId="2" fillId="0" borderId="9" xfId="0" applyFont="1" applyBorder="1" applyAlignment="1">
      <alignment vertical="top"/>
    </xf>
    <xf numFmtId="0" fontId="2" fillId="0" borderId="2" xfId="0" applyFont="1" applyBorder="1" applyAlignment="1">
      <alignment horizontal="left" vertical="top" wrapText="1" shrinkToFit="1"/>
    </xf>
    <xf numFmtId="0" fontId="2" fillId="0" borderId="4" xfId="0" applyFont="1" applyBorder="1" applyAlignment="1">
      <alignment horizontal="left" vertical="top" wrapText="1" shrinkToFit="1"/>
    </xf>
    <xf numFmtId="0" fontId="2" fillId="0" borderId="6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5" fillId="0" borderId="6" xfId="0" applyFont="1" applyFill="1" applyBorder="1" applyAlignment="1">
      <alignment vertical="center"/>
    </xf>
    <xf numFmtId="0" fontId="2" fillId="0" borderId="7" xfId="0" applyFont="1" applyBorder="1" applyAlignment="1">
      <alignment vertical="top"/>
    </xf>
    <xf numFmtId="0" fontId="2" fillId="0" borderId="3" xfId="0" applyFont="1" applyBorder="1" applyAlignment="1">
      <alignment horizontal="left" vertical="top" shrinkToFit="1"/>
    </xf>
    <xf numFmtId="0" fontId="2" fillId="0" borderId="4" xfId="0" applyFont="1" applyBorder="1" applyAlignment="1">
      <alignment horizontal="left" vertical="top" shrinkToFit="1"/>
    </xf>
    <xf numFmtId="0" fontId="2" fillId="0" borderId="0" xfId="0" applyFont="1" applyFill="1" applyAlignment="1">
      <alignment horizontal="left" vertical="justify" shrinkToFit="1"/>
    </xf>
    <xf numFmtId="0" fontId="1" fillId="0" borderId="0" xfId="0" applyFont="1" applyAlignment="1">
      <alignment horizontal="left" vertical="justify" shrinkToFit="1"/>
    </xf>
    <xf numFmtId="0" fontId="2" fillId="0" borderId="0" xfId="0" applyFont="1" applyBorder="1" applyAlignment="1">
      <alignment horizontal="left" vertical="justify" wrapText="1" shrinkToFit="1"/>
    </xf>
    <xf numFmtId="0" fontId="2" fillId="0" borderId="1" xfId="0" applyFont="1" applyBorder="1" applyAlignment="1">
      <alignment horizontal="center" vertical="justify" shrinkToFit="1"/>
    </xf>
    <xf numFmtId="0" fontId="2" fillId="0" borderId="1" xfId="0" applyFont="1" applyBorder="1" applyAlignment="1">
      <alignment horizontal="left" vertical="justify" shrinkToFit="1"/>
    </xf>
    <xf numFmtId="0" fontId="2" fillId="0" borderId="12" xfId="0" applyFont="1" applyBorder="1" applyAlignment="1">
      <alignment vertical="top" wrapText="1" shrinkToFit="1"/>
    </xf>
    <xf numFmtId="0" fontId="2" fillId="0" borderId="6" xfId="0" applyFont="1" applyBorder="1" applyAlignment="1">
      <alignment vertical="justify" wrapText="1" shrinkToFit="1"/>
    </xf>
    <xf numFmtId="0" fontId="2" fillId="0" borderId="6" xfId="0" applyFont="1" applyBorder="1" applyAlignment="1">
      <alignment horizontal="left" vertical="justify" shrinkToFit="1"/>
    </xf>
    <xf numFmtId="0" fontId="2" fillId="0" borderId="6" xfId="0" applyFont="1" applyBorder="1" applyAlignment="1">
      <alignment horizontal="left" vertical="justify" wrapText="1" shrinkToFit="1"/>
    </xf>
    <xf numFmtId="0" fontId="2" fillId="0" borderId="13" xfId="0" applyFont="1" applyBorder="1" applyAlignment="1">
      <alignment vertical="top" wrapText="1" shrinkToFit="1"/>
    </xf>
    <xf numFmtId="0" fontId="2" fillId="0" borderId="9" xfId="0" applyFont="1" applyBorder="1" applyAlignment="1">
      <alignment horizontal="left" vertical="justify" wrapText="1" shrinkToFit="1"/>
    </xf>
    <xf numFmtId="0" fontId="2" fillId="0" borderId="9" xfId="0" applyFont="1" applyBorder="1" applyAlignment="1">
      <alignment horizontal="left" vertical="justify" shrinkToFit="1"/>
    </xf>
    <xf numFmtId="0" fontId="2" fillId="0" borderId="12" xfId="0" applyFont="1" applyBorder="1" applyAlignment="1">
      <alignment horizontal="left" vertical="top" wrapText="1" shrinkToFit="1"/>
    </xf>
    <xf numFmtId="0" fontId="2" fillId="0" borderId="13" xfId="0" applyFont="1" applyBorder="1" applyAlignment="1">
      <alignment horizontal="left" vertical="top" wrapText="1" shrinkToFit="1"/>
    </xf>
    <xf numFmtId="0" fontId="2" fillId="0" borderId="12" xfId="0" applyFont="1" applyBorder="1" applyAlignment="1">
      <alignment horizontal="left" vertical="justify" shrinkToFit="1"/>
    </xf>
    <xf numFmtId="0" fontId="2" fillId="0" borderId="13" xfId="0" applyFont="1" applyBorder="1" applyAlignment="1">
      <alignment horizontal="left" vertical="justify" shrinkToFit="1"/>
    </xf>
    <xf numFmtId="0" fontId="2" fillId="0" borderId="3" xfId="0" applyFont="1" applyBorder="1" applyAlignment="1">
      <alignment horizontal="left" vertical="justify" wrapText="1" shrinkToFit="1"/>
    </xf>
    <xf numFmtId="0" fontId="9" fillId="0" borderId="0" xfId="1"/>
    <xf numFmtId="0" fontId="10" fillId="0" borderId="0" xfId="0" applyFont="1"/>
    <xf numFmtId="14" fontId="0" fillId="0" borderId="0" xfId="0" applyNumberFormat="1" applyFont="1"/>
    <xf numFmtId="0" fontId="2" fillId="0" borderId="3" xfId="0" applyFont="1" applyBorder="1" applyAlignment="1">
      <alignment horizontal="left" vertical="top" wrapText="1" shrinkToFit="1"/>
    </xf>
    <xf numFmtId="0" fontId="2" fillId="0" borderId="3" xfId="0" applyFont="1" applyBorder="1" applyAlignment="1">
      <alignment horizontal="left" vertical="center" wrapText="1" shrinkToFit="1"/>
    </xf>
    <xf numFmtId="0" fontId="2" fillId="0" borderId="6" xfId="0" applyFont="1" applyBorder="1" applyAlignment="1">
      <alignment horizontal="left" vertical="justify" shrinkToFit="1"/>
    </xf>
    <xf numFmtId="0" fontId="2" fillId="0" borderId="2" xfId="0" applyFont="1" applyBorder="1" applyAlignment="1">
      <alignment horizontal="left" vertical="center" wrapText="1" shrinkToFit="1"/>
    </xf>
    <xf numFmtId="0" fontId="8" fillId="0" borderId="0" xfId="0" applyFont="1" applyAlignment="1">
      <alignment horizontal="left" vertical="justify" shrinkToFit="1"/>
    </xf>
    <xf numFmtId="0" fontId="2" fillId="0" borderId="3" xfId="0" applyFont="1" applyBorder="1" applyAlignment="1">
      <alignment horizontal="left" vertical="justify" wrapText="1" shrinkToFit="1"/>
    </xf>
    <xf numFmtId="0" fontId="5" fillId="0" borderId="4" xfId="0" applyFont="1" applyBorder="1" applyAlignment="1">
      <alignment horizontal="left" vertical="justify" wrapText="1" shrinkToFit="1"/>
    </xf>
    <xf numFmtId="0" fontId="2" fillId="0" borderId="3" xfId="0" applyFont="1" applyBorder="1" applyAlignment="1">
      <alignment horizontal="left" vertical="top" wrapText="1" shrinkToFi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center" wrapText="1" shrinkToFit="1"/>
    </xf>
    <xf numFmtId="0" fontId="2" fillId="0" borderId="3" xfId="0" applyFont="1" applyBorder="1" applyAlignment="1">
      <alignment vertical="center" wrapText="1" shrinkToFi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top"/>
    </xf>
    <xf numFmtId="0" fontId="2" fillId="0" borderId="2" xfId="0" applyFont="1" applyBorder="1" applyAlignment="1">
      <alignment horizontal="left" vertical="top" wrapText="1" shrinkToFit="1"/>
    </xf>
    <xf numFmtId="0" fontId="2" fillId="0" borderId="3" xfId="0" applyFont="1" applyBorder="1" applyAlignment="1">
      <alignment horizontal="left" vertical="justify" shrinkToFit="1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1" fillId="0" borderId="0" xfId="0" applyFont="1" applyAlignment="1"/>
    <xf numFmtId="0" fontId="0" fillId="4" borderId="0" xfId="0" applyFill="1"/>
    <xf numFmtId="0" fontId="0" fillId="0" borderId="0" xfId="0" applyAlignment="1">
      <alignment horizontal="center"/>
    </xf>
    <xf numFmtId="0" fontId="0" fillId="4" borderId="21" xfId="0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11" borderId="21" xfId="0" applyFill="1" applyBorder="1" applyAlignment="1">
      <alignment horizontal="center"/>
    </xf>
    <xf numFmtId="0" fontId="0" fillId="12" borderId="21" xfId="0" applyFill="1" applyBorder="1" applyAlignment="1">
      <alignment horizontal="center"/>
    </xf>
    <xf numFmtId="0" fontId="0" fillId="13" borderId="21" xfId="0" applyFill="1" applyBorder="1" applyAlignment="1">
      <alignment horizontal="center"/>
    </xf>
    <xf numFmtId="0" fontId="0" fillId="14" borderId="21" xfId="0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9" borderId="21" xfId="0" applyFill="1" applyBorder="1" applyAlignment="1">
      <alignment horizontal="center"/>
    </xf>
    <xf numFmtId="0" fontId="0" fillId="15" borderId="21" xfId="0" applyFill="1" applyBorder="1" applyAlignment="1">
      <alignment horizontal="center"/>
    </xf>
    <xf numFmtId="0" fontId="0" fillId="16" borderId="21" xfId="0" applyFill="1" applyBorder="1" applyAlignment="1">
      <alignment horizontal="center"/>
    </xf>
    <xf numFmtId="0" fontId="0" fillId="10" borderId="21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17" borderId="21" xfId="0" applyFill="1" applyBorder="1" applyAlignment="1">
      <alignment horizontal="center"/>
    </xf>
    <xf numFmtId="0" fontId="0" fillId="18" borderId="21" xfId="0" applyFill="1" applyBorder="1" applyAlignment="1">
      <alignment horizontal="center"/>
    </xf>
    <xf numFmtId="0" fontId="0" fillId="19" borderId="21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13" fillId="20" borderId="23" xfId="0" applyFont="1" applyFill="1" applyBorder="1" applyAlignment="1">
      <alignment horizontal="center"/>
    </xf>
    <xf numFmtId="0" fontId="13" fillId="20" borderId="20" xfId="0" applyFont="1" applyFill="1" applyBorder="1" applyAlignment="1">
      <alignment horizontal="center"/>
    </xf>
    <xf numFmtId="0" fontId="13" fillId="20" borderId="20" xfId="0" applyFont="1" applyFill="1" applyBorder="1" applyAlignment="1">
      <alignment horizontal="center" wrapText="1"/>
    </xf>
    <xf numFmtId="0" fontId="13" fillId="7" borderId="20" xfId="0" applyFont="1" applyFill="1" applyBorder="1" applyAlignment="1">
      <alignment horizontal="center" wrapText="1"/>
    </xf>
    <xf numFmtId="0" fontId="13" fillId="7" borderId="20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0" fontId="13" fillId="21" borderId="24" xfId="0" applyFont="1" applyFill="1" applyBorder="1" applyAlignment="1">
      <alignment horizontal="center"/>
    </xf>
    <xf numFmtId="0" fontId="0" fillId="21" borderId="22" xfId="0" applyFill="1" applyBorder="1" applyAlignment="1">
      <alignment horizontal="center"/>
    </xf>
    <xf numFmtId="0" fontId="0" fillId="21" borderId="21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2" fillId="0" borderId="25" xfId="0" applyFont="1" applyBorder="1" applyAlignment="1" applyProtection="1">
      <alignment horizontal="left" vertical="top" wrapText="1" shrinkToFit="1"/>
    </xf>
    <xf numFmtId="0" fontId="2" fillId="0" borderId="30" xfId="0" applyFont="1" applyBorder="1" applyAlignment="1">
      <alignment horizontal="left" vertical="top" wrapText="1" shrinkToFit="1"/>
    </xf>
    <xf numFmtId="0" fontId="2" fillId="0" borderId="32" xfId="0" applyFont="1" applyBorder="1" applyAlignment="1">
      <alignment vertical="top" wrapText="1" shrinkToFit="1"/>
    </xf>
    <xf numFmtId="0" fontId="1" fillId="0" borderId="25" xfId="0" applyFont="1" applyBorder="1" applyAlignment="1">
      <alignment horizontal="left" vertical="top" wrapText="1"/>
    </xf>
    <xf numFmtId="0" fontId="1" fillId="0" borderId="37" xfId="0" applyFont="1" applyBorder="1" applyAlignment="1">
      <alignment wrapText="1"/>
    </xf>
    <xf numFmtId="0" fontId="2" fillId="0" borderId="32" xfId="0" applyFont="1" applyBorder="1" applyAlignment="1">
      <alignment horizontal="left" vertical="top" wrapText="1" shrinkToFit="1"/>
    </xf>
    <xf numFmtId="0" fontId="0" fillId="4" borderId="22" xfId="0" applyFill="1" applyBorder="1" applyAlignment="1">
      <alignment horizontal="left"/>
    </xf>
    <xf numFmtId="0" fontId="0" fillId="4" borderId="21" xfId="0" applyFill="1" applyBorder="1" applyAlignment="1">
      <alignment horizontal="left"/>
    </xf>
    <xf numFmtId="0" fontId="0" fillId="3" borderId="21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0" fontId="0" fillId="11" borderId="21" xfId="0" applyFill="1" applyBorder="1" applyAlignment="1">
      <alignment horizontal="left"/>
    </xf>
    <xf numFmtId="0" fontId="0" fillId="12" borderId="21" xfId="0" applyFill="1" applyBorder="1" applyAlignment="1">
      <alignment horizontal="left"/>
    </xf>
    <xf numFmtId="0" fontId="0" fillId="13" borderId="21" xfId="0" applyFill="1" applyBorder="1" applyAlignment="1">
      <alignment horizontal="left"/>
    </xf>
    <xf numFmtId="0" fontId="0" fillId="14" borderId="21" xfId="0" applyFill="1" applyBorder="1" applyAlignment="1">
      <alignment horizontal="left"/>
    </xf>
    <xf numFmtId="0" fontId="0" fillId="8" borderId="21" xfId="0" applyFill="1" applyBorder="1" applyAlignment="1">
      <alignment horizontal="left"/>
    </xf>
    <xf numFmtId="0" fontId="0" fillId="9" borderId="21" xfId="0" applyFill="1" applyBorder="1" applyAlignment="1">
      <alignment horizontal="left"/>
    </xf>
    <xf numFmtId="0" fontId="0" fillId="15" borderId="21" xfId="0" applyFill="1" applyBorder="1" applyAlignment="1">
      <alignment horizontal="left"/>
    </xf>
    <xf numFmtId="0" fontId="0" fillId="16" borderId="21" xfId="0" applyFill="1" applyBorder="1" applyAlignment="1">
      <alignment horizontal="left"/>
    </xf>
    <xf numFmtId="0" fontId="0" fillId="10" borderId="21" xfId="0" applyFill="1" applyBorder="1" applyAlignment="1">
      <alignment horizontal="left"/>
    </xf>
    <xf numFmtId="0" fontId="0" fillId="6" borderId="21" xfId="0" applyFill="1" applyBorder="1" applyAlignment="1">
      <alignment horizontal="left"/>
    </xf>
    <xf numFmtId="0" fontId="0" fillId="17" borderId="21" xfId="0" applyFill="1" applyBorder="1" applyAlignment="1">
      <alignment horizontal="left"/>
    </xf>
    <xf numFmtId="0" fontId="0" fillId="7" borderId="21" xfId="0" applyFill="1" applyBorder="1" applyAlignment="1">
      <alignment horizontal="left"/>
    </xf>
    <xf numFmtId="0" fontId="0" fillId="19" borderId="21" xfId="0" applyFill="1" applyBorder="1" applyAlignment="1">
      <alignment horizontal="left"/>
    </xf>
    <xf numFmtId="0" fontId="0" fillId="18" borderId="21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2" fillId="0" borderId="3" xfId="0" applyFont="1" applyBorder="1" applyAlignment="1">
      <alignment horizontal="left" vertical="top" wrapText="1" shrinkToFi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3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14" fontId="6" fillId="0" borderId="3" xfId="0" applyNumberFormat="1" applyFont="1" applyBorder="1" applyAlignment="1">
      <alignment horizontal="center" vertical="center" shrinkToFit="1"/>
    </xf>
    <xf numFmtId="0" fontId="2" fillId="0" borderId="9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3" xfId="0" applyFont="1" applyBorder="1" applyAlignment="1">
      <alignment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/>
    <xf numFmtId="0" fontId="2" fillId="0" borderId="4" xfId="0" applyFont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 shrinkToFi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vertical="center" wrapText="1" shrinkToFit="1"/>
    </xf>
    <xf numFmtId="0" fontId="2" fillId="0" borderId="3" xfId="0" applyFont="1" applyBorder="1" applyAlignment="1">
      <alignment horizontal="right" vertical="top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/>
    </xf>
    <xf numFmtId="0" fontId="2" fillId="0" borderId="15" xfId="0" applyFont="1" applyBorder="1" applyAlignment="1">
      <alignment vertical="top"/>
    </xf>
    <xf numFmtId="0" fontId="2" fillId="0" borderId="0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2" fillId="0" borderId="35" xfId="0" applyFont="1" applyBorder="1" applyAlignment="1">
      <alignment horizontal="left" vertical="top" wrapText="1" shrinkToFit="1"/>
    </xf>
    <xf numFmtId="0" fontId="2" fillId="0" borderId="33" xfId="0" applyFont="1" applyBorder="1" applyAlignment="1">
      <alignment horizontal="left" vertical="top" wrapText="1" shrinkToFit="1"/>
    </xf>
    <xf numFmtId="0" fontId="6" fillId="0" borderId="33" xfId="0" applyFont="1" applyBorder="1" applyAlignment="1">
      <alignment horizontal="center" vertical="center" wrapText="1" shrinkToFit="1"/>
    </xf>
    <xf numFmtId="0" fontId="6" fillId="0" borderId="34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6" xfId="0" applyFont="1" applyBorder="1" applyAlignment="1">
      <alignment vertical="top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2" fillId="0" borderId="9" xfId="0" applyFont="1" applyBorder="1" applyAlignment="1">
      <alignment vertical="top"/>
    </xf>
    <xf numFmtId="0" fontId="6" fillId="0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shrinkToFit="1"/>
    </xf>
    <xf numFmtId="0" fontId="2" fillId="0" borderId="5" xfId="0" applyFont="1" applyBorder="1" applyAlignment="1">
      <alignment horizontal="left" shrinkToFit="1"/>
    </xf>
    <xf numFmtId="0" fontId="3" fillId="0" borderId="12" xfId="0" applyFont="1" applyBorder="1" applyAlignment="1">
      <alignment horizontal="center" vertical="top" wrapText="1" shrinkToFit="1"/>
    </xf>
    <xf numFmtId="0" fontId="3" fillId="0" borderId="6" xfId="0" applyFont="1" applyBorder="1" applyAlignment="1">
      <alignment horizontal="center" vertical="top" wrapText="1" shrinkToFit="1"/>
    </xf>
    <xf numFmtId="0" fontId="3" fillId="0" borderId="7" xfId="0" applyFont="1" applyBorder="1" applyAlignment="1">
      <alignment horizontal="center" vertical="top" wrapText="1" shrinkToFit="1"/>
    </xf>
    <xf numFmtId="0" fontId="2" fillId="0" borderId="28" xfId="0" applyFont="1" applyBorder="1" applyAlignment="1">
      <alignment horizontal="left" vertical="top" wrapText="1" shrinkToFit="1"/>
    </xf>
    <xf numFmtId="0" fontId="2" fillId="0" borderId="26" xfId="0" applyFont="1" applyBorder="1" applyAlignment="1">
      <alignment horizontal="left" vertical="top" wrapText="1" shrinkToFit="1"/>
    </xf>
    <xf numFmtId="0" fontId="6" fillId="5" borderId="26" xfId="0" applyNumberFormat="1" applyFont="1" applyFill="1" applyBorder="1" applyAlignment="1">
      <alignment horizontal="center" vertical="center" wrapText="1" shrinkToFit="1"/>
    </xf>
    <xf numFmtId="0" fontId="6" fillId="5" borderId="29" xfId="0" applyNumberFormat="1" applyFont="1" applyFill="1" applyBorder="1" applyAlignment="1">
      <alignment horizontal="center" vertical="center" wrapText="1" shrinkToFit="1"/>
    </xf>
    <xf numFmtId="0" fontId="6" fillId="5" borderId="6" xfId="0" applyFont="1" applyFill="1" applyBorder="1" applyAlignment="1">
      <alignment horizontal="center" vertical="center" wrapText="1" shrinkToFit="1"/>
    </xf>
    <xf numFmtId="0" fontId="6" fillId="5" borderId="7" xfId="0" applyFont="1" applyFill="1" applyBorder="1" applyAlignment="1">
      <alignment horizontal="center" vertical="center" wrapText="1" shrinkToFit="1"/>
    </xf>
    <xf numFmtId="0" fontId="6" fillId="0" borderId="26" xfId="0" applyFont="1" applyBorder="1" applyAlignment="1">
      <alignment horizontal="center" vertical="center" shrinkToFit="1"/>
    </xf>
    <xf numFmtId="0" fontId="6" fillId="0" borderId="27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left" vertical="top" wrapText="1" shrinkToFit="1"/>
    </xf>
    <xf numFmtId="0" fontId="2" fillId="0" borderId="6" xfId="0" applyFont="1" applyBorder="1" applyAlignment="1">
      <alignment horizontal="left" vertical="top" wrapText="1" shrinkToFit="1"/>
    </xf>
    <xf numFmtId="0" fontId="5" fillId="0" borderId="26" xfId="0" applyFont="1" applyBorder="1" applyAlignment="1">
      <alignment horizontal="center" vertical="center" wrapText="1" shrinkToFit="1"/>
    </xf>
    <xf numFmtId="0" fontId="5" fillId="0" borderId="27" xfId="0" applyFont="1" applyBorder="1" applyAlignment="1">
      <alignment horizontal="center" vertical="center" wrapText="1" shrinkToFit="1"/>
    </xf>
    <xf numFmtId="0" fontId="5" fillId="5" borderId="3" xfId="0" applyFont="1" applyFill="1" applyBorder="1" applyAlignment="1">
      <alignment horizontal="center" vertical="center" wrapText="1" shrinkToFit="1"/>
    </xf>
    <xf numFmtId="0" fontId="5" fillId="5" borderId="4" xfId="0" applyFont="1" applyFill="1" applyBorder="1" applyAlignment="1">
      <alignment horizontal="center" vertical="center" wrapText="1" shrinkToFit="1"/>
    </xf>
    <xf numFmtId="0" fontId="2" fillId="0" borderId="15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 shrinkToFit="1"/>
    </xf>
    <xf numFmtId="0" fontId="6" fillId="5" borderId="3" xfId="0" applyFont="1" applyFill="1" applyBorder="1" applyAlignment="1" applyProtection="1">
      <alignment horizontal="center" vertical="center" wrapText="1" shrinkToFit="1"/>
    </xf>
    <xf numFmtId="0" fontId="6" fillId="5" borderId="31" xfId="0" applyFont="1" applyFill="1" applyBorder="1" applyAlignment="1" applyProtection="1">
      <alignment horizontal="center" vertical="center" wrapText="1" shrinkToFit="1"/>
    </xf>
    <xf numFmtId="0" fontId="6" fillId="0" borderId="31" xfId="0" applyFont="1" applyBorder="1" applyAlignment="1">
      <alignment horizontal="center" vertical="center" wrapText="1" shrinkToFit="1"/>
    </xf>
    <xf numFmtId="0" fontId="6" fillId="5" borderId="3" xfId="0" applyFont="1" applyFill="1" applyBorder="1" applyAlignment="1">
      <alignment horizontal="center" vertical="center" wrapText="1" shrinkToFit="1"/>
    </xf>
    <xf numFmtId="0" fontId="6" fillId="5" borderId="4" xfId="0" applyFont="1" applyFill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top" wrapText="1" shrinkToFit="1"/>
    </xf>
    <xf numFmtId="0" fontId="2" fillId="0" borderId="9" xfId="0" applyFont="1" applyBorder="1" applyAlignment="1">
      <alignment horizontal="left" vertical="top" wrapText="1" shrinkToFit="1"/>
    </xf>
    <xf numFmtId="0" fontId="6" fillId="0" borderId="36" xfId="0" applyFont="1" applyBorder="1" applyAlignment="1">
      <alignment horizontal="center" vertical="center" wrapText="1" shrinkToFit="1"/>
    </xf>
    <xf numFmtId="0" fontId="5" fillId="5" borderId="33" xfId="0" applyFont="1" applyFill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vertical="center"/>
    </xf>
    <xf numFmtId="0" fontId="5" fillId="0" borderId="3" xfId="0" applyFont="1" applyBorder="1" applyAlignment="1">
      <alignment horizontal="left" vertical="center" wrapText="1" shrinkToFit="1"/>
    </xf>
    <xf numFmtId="0" fontId="5" fillId="0" borderId="4" xfId="0" applyFont="1" applyBorder="1" applyAlignment="1">
      <alignment horizontal="left" vertical="center" wrapText="1" shrinkToFit="1"/>
    </xf>
    <xf numFmtId="0" fontId="5" fillId="0" borderId="9" xfId="0" applyFont="1" applyFill="1" applyBorder="1" applyAlignment="1">
      <alignment vertical="center"/>
    </xf>
    <xf numFmtId="14" fontId="5" fillId="0" borderId="3" xfId="0" applyNumberFormat="1" applyFont="1" applyBorder="1" applyAlignment="1">
      <alignment horizontal="center" vertical="center" shrinkToFit="1"/>
    </xf>
    <xf numFmtId="0" fontId="2" fillId="0" borderId="8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6" fillId="5" borderId="33" xfId="0" applyFont="1" applyFill="1" applyBorder="1" applyAlignment="1">
      <alignment horizontal="center" vertical="center" wrapText="1" shrinkToFit="1"/>
    </xf>
    <xf numFmtId="0" fontId="6" fillId="5" borderId="34" xfId="0" applyFont="1" applyFill="1" applyBorder="1" applyAlignment="1">
      <alignment horizontal="center" vertical="center" wrapText="1" shrinkToFit="1"/>
    </xf>
    <xf numFmtId="0" fontId="5" fillId="0" borderId="9" xfId="0" applyFont="1" applyBorder="1" applyAlignment="1">
      <alignment vertical="top" shrinkToFit="1"/>
    </xf>
    <xf numFmtId="0" fontId="5" fillId="0" borderId="10" xfId="0" applyFont="1" applyBorder="1" applyAlignment="1">
      <alignment vertical="top" shrinkToFi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6" fillId="5" borderId="31" xfId="0" applyFont="1" applyFill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 shrinkToFit="1"/>
    </xf>
    <xf numFmtId="0" fontId="6" fillId="0" borderId="27" xfId="0" applyFont="1" applyBorder="1" applyAlignment="1">
      <alignment horizontal="center" vertical="center" wrapText="1" shrinkToFit="1"/>
    </xf>
    <xf numFmtId="0" fontId="6" fillId="5" borderId="26" xfId="0" applyFont="1" applyFill="1" applyBorder="1" applyAlignment="1">
      <alignment horizontal="center" vertical="center" wrapText="1" shrinkToFit="1"/>
    </xf>
    <xf numFmtId="0" fontId="6" fillId="5" borderId="29" xfId="0" applyFont="1" applyFill="1" applyBorder="1" applyAlignment="1">
      <alignment horizontal="center" vertical="center" wrapText="1" shrinkToFit="1"/>
    </xf>
    <xf numFmtId="0" fontId="2" fillId="0" borderId="12" xfId="0" applyFont="1" applyBorder="1" applyAlignment="1">
      <alignment horizontal="left" vertical="justify" wrapText="1" shrinkToFit="1"/>
    </xf>
    <xf numFmtId="0" fontId="2" fillId="0" borderId="7" xfId="0" applyFont="1" applyBorder="1" applyAlignment="1">
      <alignment horizontal="left" vertical="justify" wrapText="1" shrinkToFit="1"/>
    </xf>
    <xf numFmtId="0" fontId="2" fillId="0" borderId="14" xfId="0" applyFont="1" applyBorder="1" applyAlignment="1">
      <alignment horizontal="left" vertical="justify" wrapText="1" shrinkToFit="1"/>
    </xf>
    <xf numFmtId="0" fontId="2" fillId="0" borderId="15" xfId="0" applyFont="1" applyBorder="1" applyAlignment="1">
      <alignment horizontal="left" vertical="justify" wrapText="1" shrinkToFit="1"/>
    </xf>
    <xf numFmtId="0" fontId="2" fillId="0" borderId="13" xfId="0" applyFont="1" applyBorder="1" applyAlignment="1">
      <alignment horizontal="left" vertical="justify" wrapText="1" shrinkToFit="1"/>
    </xf>
    <xf numFmtId="0" fontId="2" fillId="0" borderId="10" xfId="0" applyFont="1" applyBorder="1" applyAlignment="1">
      <alignment horizontal="left" vertical="justify" wrapText="1" shrinkToFit="1"/>
    </xf>
    <xf numFmtId="0" fontId="2" fillId="0" borderId="2" xfId="0" applyFont="1" applyBorder="1" applyAlignment="1">
      <alignment horizontal="left" vertical="justify" wrapText="1" shrinkToFit="1"/>
    </xf>
    <xf numFmtId="0" fontId="2" fillId="0" borderId="4" xfId="0" applyFont="1" applyBorder="1" applyAlignment="1">
      <alignment horizontal="left" vertical="justify" wrapText="1" shrinkToFit="1"/>
    </xf>
    <xf numFmtId="0" fontId="2" fillId="0" borderId="36" xfId="0" applyFont="1" applyBorder="1" applyAlignment="1">
      <alignment horizontal="left" vertical="top" wrapText="1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 shrinkToFit="1"/>
    </xf>
    <xf numFmtId="0" fontId="5" fillId="5" borderId="3" xfId="0" applyFont="1" applyFill="1" applyBorder="1" applyAlignment="1">
      <alignment horizontal="center" vertical="center" shrinkToFit="1"/>
    </xf>
    <xf numFmtId="0" fontId="5" fillId="5" borderId="3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justify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left" vertical="justify" shrinkToFit="1"/>
    </xf>
    <xf numFmtId="0" fontId="5" fillId="0" borderId="3" xfId="0" applyFont="1" applyBorder="1" applyAlignment="1">
      <alignment horizontal="left" vertical="justify" shrinkToFit="1"/>
    </xf>
    <xf numFmtId="0" fontId="5" fillId="0" borderId="4" xfId="0" applyFont="1" applyBorder="1" applyAlignment="1">
      <alignment horizontal="left" vertical="justify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7" xfId="0" applyFont="1" applyFill="1" applyBorder="1" applyAlignment="1">
      <alignment horizontal="center" vertical="center" wrapText="1" shrinkToFit="1"/>
    </xf>
    <xf numFmtId="0" fontId="5" fillId="0" borderId="38" xfId="0" applyFont="1" applyBorder="1" applyAlignment="1">
      <alignment vertical="top" shrinkToFit="1"/>
    </xf>
    <xf numFmtId="0" fontId="5" fillId="0" borderId="1" xfId="0" applyFont="1" applyBorder="1" applyAlignment="1">
      <alignment horizontal="center" vertical="justify" shrinkToFit="1"/>
    </xf>
    <xf numFmtId="0" fontId="2" fillId="0" borderId="3" xfId="0" applyFont="1" applyBorder="1" applyAlignment="1">
      <alignment horizontal="left" vertical="justify" wrapText="1" shrinkToFit="1"/>
    </xf>
    <xf numFmtId="0" fontId="2" fillId="0" borderId="16" xfId="0" applyFont="1" applyBorder="1" applyAlignment="1">
      <alignment horizontal="left" vertical="justify" shrinkToFit="1"/>
    </xf>
    <xf numFmtId="0" fontId="2" fillId="0" borderId="17" xfId="0" applyFont="1" applyBorder="1" applyAlignment="1">
      <alignment horizontal="left" vertical="justify" shrinkToFit="1"/>
    </xf>
    <xf numFmtId="0" fontId="2" fillId="0" borderId="18" xfId="0" applyFont="1" applyBorder="1" applyAlignment="1">
      <alignment horizontal="left" vertical="justify" shrinkToFit="1"/>
    </xf>
    <xf numFmtId="0" fontId="2" fillId="0" borderId="19" xfId="0" applyFont="1" applyBorder="1" applyAlignment="1">
      <alignment horizontal="left" vertical="justify" shrinkToFit="1"/>
    </xf>
    <xf numFmtId="0" fontId="2" fillId="0" borderId="16" xfId="0" applyFont="1" applyBorder="1" applyAlignment="1">
      <alignment horizontal="center" vertical="justify" shrinkToFit="1"/>
    </xf>
    <xf numFmtId="0" fontId="2" fillId="0" borderId="17" xfId="0" applyFont="1" applyBorder="1" applyAlignment="1">
      <alignment horizontal="left" vertical="justify" wrapText="1" shrinkToFit="1"/>
    </xf>
    <xf numFmtId="0" fontId="2" fillId="0" borderId="18" xfId="0" applyFont="1" applyBorder="1" applyAlignment="1">
      <alignment horizontal="left" vertical="justify" wrapText="1" shrinkToFit="1"/>
    </xf>
    <xf numFmtId="0" fontId="2" fillId="0" borderId="19" xfId="0" applyFont="1" applyBorder="1" applyAlignment="1">
      <alignment horizontal="left" vertical="justify" wrapText="1" shrinkToFit="1"/>
    </xf>
    <xf numFmtId="0" fontId="5" fillId="0" borderId="3" xfId="0" applyFont="1" applyBorder="1" applyAlignment="1">
      <alignment horizontal="left" vertical="top" wrapText="1" shrinkToFit="1"/>
    </xf>
    <xf numFmtId="0" fontId="5" fillId="0" borderId="4" xfId="0" applyFont="1" applyBorder="1" applyAlignment="1">
      <alignment horizontal="left" vertical="top" wrapText="1" shrinkToFit="1"/>
    </xf>
    <xf numFmtId="0" fontId="2" fillId="0" borderId="3" xfId="0" applyFont="1" applyBorder="1" applyAlignment="1">
      <alignment horizontal="left" vertical="justify" shrinkToFit="1"/>
    </xf>
    <xf numFmtId="0" fontId="2" fillId="0" borderId="6" xfId="0" applyFont="1" applyBorder="1" applyAlignment="1">
      <alignment horizontal="left" vertical="top" shrinkToFit="1"/>
    </xf>
    <xf numFmtId="0" fontId="2" fillId="0" borderId="7" xfId="0" applyFont="1" applyBorder="1" applyAlignment="1">
      <alignment horizontal="left" vertical="top" shrinkToFit="1"/>
    </xf>
    <xf numFmtId="0" fontId="2" fillId="0" borderId="13" xfId="0" applyFont="1" applyBorder="1" applyAlignment="1">
      <alignment horizontal="left" vertical="top" shrinkToFit="1"/>
    </xf>
    <xf numFmtId="0" fontId="2" fillId="0" borderId="9" xfId="0" applyFont="1" applyBorder="1" applyAlignment="1">
      <alignment horizontal="left" vertical="top" shrinkToFit="1"/>
    </xf>
    <xf numFmtId="0" fontId="2" fillId="0" borderId="10" xfId="0" applyFont="1" applyBorder="1" applyAlignment="1">
      <alignment horizontal="left" vertical="top" shrinkToFit="1"/>
    </xf>
    <xf numFmtId="0" fontId="2" fillId="0" borderId="6" xfId="0" applyFont="1" applyBorder="1" applyAlignment="1">
      <alignment horizontal="left" vertical="justify" wrapText="1" shrinkToFit="1"/>
    </xf>
    <xf numFmtId="0" fontId="2" fillId="0" borderId="6" xfId="0" applyFont="1" applyBorder="1" applyAlignment="1">
      <alignment horizontal="left" vertical="justify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justify" wrapText="1" shrinkToFit="1"/>
    </xf>
    <xf numFmtId="0" fontId="2" fillId="0" borderId="9" xfId="0" applyFont="1" applyBorder="1" applyAlignment="1">
      <alignment horizontal="left" vertical="justify" shrinkToFit="1"/>
    </xf>
    <xf numFmtId="0" fontId="2" fillId="0" borderId="10" xfId="0" applyFont="1" applyBorder="1" applyAlignment="1">
      <alignment horizontal="left" vertical="justify" shrinkToFit="1"/>
    </xf>
    <xf numFmtId="0" fontId="2" fillId="0" borderId="1" xfId="0" applyFont="1" applyBorder="1" applyAlignment="1">
      <alignment horizontal="left" vertical="top" wrapText="1" shrinkToFit="1"/>
    </xf>
    <xf numFmtId="0" fontId="2" fillId="0" borderId="9" xfId="0" applyFont="1" applyBorder="1" applyAlignment="1">
      <alignment horizontal="left" vertical="justify" wrapText="1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left" vertical="top" shrinkToFit="1"/>
    </xf>
    <xf numFmtId="0" fontId="5" fillId="0" borderId="10" xfId="0" applyFont="1" applyBorder="1" applyAlignment="1">
      <alignment horizontal="left" vertical="top" shrinkToFit="1"/>
    </xf>
    <xf numFmtId="0" fontId="2" fillId="0" borderId="1" xfId="0" applyFont="1" applyBorder="1" applyAlignment="1">
      <alignment horizontal="left" vertical="justify" shrinkToFit="1"/>
    </xf>
    <xf numFmtId="0" fontId="2" fillId="0" borderId="1" xfId="0" applyFont="1" applyBorder="1" applyAlignment="1">
      <alignment vertical="top" wrapText="1" shrinkToFit="1"/>
    </xf>
    <xf numFmtId="0" fontId="2" fillId="0" borderId="6" xfId="0" applyFont="1" applyBorder="1" applyAlignment="1">
      <alignment vertical="top" wrapText="1" shrinkToFit="1"/>
    </xf>
    <xf numFmtId="0" fontId="2" fillId="0" borderId="12" xfId="0" applyFont="1" applyBorder="1" applyAlignment="1">
      <alignment horizontal="center" vertical="center" textRotation="90" wrapText="1" shrinkToFit="1"/>
    </xf>
    <xf numFmtId="0" fontId="2" fillId="0" borderId="7" xfId="0" applyFont="1" applyBorder="1" applyAlignment="1">
      <alignment horizontal="center" vertical="center" textRotation="90" wrapText="1" shrinkToFit="1"/>
    </xf>
    <xf numFmtId="0" fontId="2" fillId="0" borderId="14" xfId="0" applyFont="1" applyBorder="1" applyAlignment="1">
      <alignment horizontal="center" vertical="center" textRotation="90" wrapText="1" shrinkToFit="1"/>
    </xf>
    <xf numFmtId="0" fontId="2" fillId="0" borderId="15" xfId="0" applyFont="1" applyBorder="1" applyAlignment="1">
      <alignment horizontal="center" vertical="center" textRotation="90" wrapText="1" shrinkToFit="1"/>
    </xf>
    <xf numFmtId="0" fontId="2" fillId="0" borderId="13" xfId="0" applyFont="1" applyBorder="1" applyAlignment="1">
      <alignment horizontal="center" vertical="center" textRotation="90" wrapText="1" shrinkToFit="1"/>
    </xf>
    <xf numFmtId="0" fontId="2" fillId="0" borderId="10" xfId="0" applyFont="1" applyBorder="1" applyAlignment="1">
      <alignment horizontal="center" vertical="center" textRotation="90" wrapText="1" shrinkToFit="1"/>
    </xf>
    <xf numFmtId="0" fontId="5" fillId="0" borderId="3" xfId="0" applyFont="1" applyBorder="1" applyAlignment="1">
      <alignment horizontal="left" vertical="justify" wrapText="1" shrinkToFit="1"/>
    </xf>
    <xf numFmtId="0" fontId="5" fillId="5" borderId="4" xfId="0" applyFont="1" applyFill="1" applyBorder="1" applyAlignment="1">
      <alignment horizontal="center" vertical="center" shrinkToFit="1"/>
    </xf>
    <xf numFmtId="0" fontId="2" fillId="0" borderId="30" xfId="0" applyFont="1" applyBorder="1" applyAlignment="1">
      <alignment horizontal="left" vertical="top" wrapText="1" shrinkToFit="1"/>
    </xf>
    <xf numFmtId="0" fontId="6" fillId="5" borderId="3" xfId="0" applyFont="1" applyFill="1" applyBorder="1" applyAlignment="1">
      <alignment horizontal="center" vertical="center" shrinkToFit="1"/>
    </xf>
    <xf numFmtId="0" fontId="6" fillId="5" borderId="4" xfId="0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top" wrapText="1" shrinkToFit="1"/>
    </xf>
    <xf numFmtId="0" fontId="3" fillId="0" borderId="5" xfId="0" applyFont="1" applyBorder="1" applyAlignment="1">
      <alignment horizontal="center" vertical="top" shrinkToFit="1"/>
    </xf>
    <xf numFmtId="0" fontId="2" fillId="0" borderId="25" xfId="0" applyFont="1" applyBorder="1" applyAlignment="1">
      <alignment horizontal="left" vertical="top" wrapText="1" shrinkToFit="1"/>
    </xf>
    <xf numFmtId="0" fontId="5" fillId="0" borderId="26" xfId="0" applyFont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 shrinkToFit="1"/>
    </xf>
    <xf numFmtId="0" fontId="2" fillId="0" borderId="32" xfId="0" applyFont="1" applyBorder="1" applyAlignment="1">
      <alignment horizontal="left" vertical="top" wrapText="1" shrinkToFit="1"/>
    </xf>
    <xf numFmtId="0" fontId="5" fillId="0" borderId="33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0" fontId="2" fillId="0" borderId="30" xfId="0" applyFont="1" applyBorder="1" applyAlignment="1">
      <alignment horizontal="left" vertical="justify" wrapText="1" shrinkToFit="1"/>
    </xf>
    <xf numFmtId="0" fontId="5" fillId="5" borderId="33" xfId="0" applyFont="1" applyFill="1" applyBorder="1" applyAlignment="1">
      <alignment horizontal="center" vertical="center" shrinkToFit="1"/>
    </xf>
    <xf numFmtId="0" fontId="5" fillId="5" borderId="34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vertical="top" wrapText="1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1" fillId="0" borderId="1" xfId="0" applyFont="1" applyBorder="1"/>
    <xf numFmtId="0" fontId="5" fillId="0" borderId="31" xfId="0" applyFont="1" applyBorder="1" applyAlignment="1">
      <alignment horizontal="center" vertical="center" wrapText="1" shrinkToFit="1"/>
    </xf>
    <xf numFmtId="0" fontId="5" fillId="5" borderId="3" xfId="0" applyFont="1" applyFill="1" applyBorder="1" applyAlignment="1" applyProtection="1">
      <alignment horizontal="center" vertical="center" wrapText="1" shrinkToFit="1"/>
    </xf>
    <xf numFmtId="0" fontId="5" fillId="5" borderId="31" xfId="0" applyFont="1" applyFill="1" applyBorder="1" applyAlignment="1" applyProtection="1">
      <alignment horizontal="center" vertical="center" wrapText="1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33" xfId="0" applyFont="1" applyBorder="1" applyAlignment="1">
      <alignment horizontal="center" vertical="center" wrapText="1" shrinkToFit="1"/>
    </xf>
    <xf numFmtId="0" fontId="5" fillId="0" borderId="36" xfId="0" applyFont="1" applyBorder="1" applyAlignment="1">
      <alignment horizontal="center" vertical="center" wrapText="1" shrinkToFit="1"/>
    </xf>
    <xf numFmtId="0" fontId="5" fillId="5" borderId="26" xfId="0" applyNumberFormat="1" applyFont="1" applyFill="1" applyBorder="1" applyAlignment="1">
      <alignment horizontal="center" vertical="center" wrapText="1" shrinkToFit="1"/>
    </xf>
    <xf numFmtId="0" fontId="5" fillId="5" borderId="29" xfId="0" applyNumberFormat="1" applyFont="1" applyFill="1" applyBorder="1" applyAlignment="1">
      <alignment horizontal="center" vertical="center" wrapText="1" shrinkToFit="1"/>
    </xf>
    <xf numFmtId="0" fontId="5" fillId="0" borderId="34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mruColors>
      <color rgb="FFEFE4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8.jpeg"/><Relationship Id="rId1" Type="http://schemas.openxmlformats.org/officeDocument/2006/relationships/hyperlink" Target="https://www.google.com/url?sa=i&amp;rct=j&amp;q=&amp;esrc=s&amp;source=images&amp;cd=&amp;ved=2ahUKEwj-_sfsrqrjAhUEQhoKHVTEDksQjRx6BAgBEAU&amp;url=https://fr.viadeo.com/fr/company/alstom-transport&amp;psig=AOvVaw0pfsNgKTjKZS7VtIWcgqZ3&amp;ust=1562848592290469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8.jpeg"/><Relationship Id="rId1" Type="http://schemas.openxmlformats.org/officeDocument/2006/relationships/hyperlink" Target="https://www.google.com/url?sa=i&amp;rct=j&amp;q=&amp;esrc=s&amp;source=images&amp;cd=&amp;ved=2ahUKEwj-_sfsrqrjAhUEQhoKHVTEDksQjRx6BAgBEAU&amp;url=https://fr.viadeo.com/fr/company/alstom-transport&amp;psig=AOvVaw0pfsNgKTjKZS7VtIWcgqZ3&amp;ust=1562848592290469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2.jpeg"/><Relationship Id="rId2" Type="http://schemas.openxmlformats.org/officeDocument/2006/relationships/hyperlink" Target="https://www.google.com/url?sa=i&amp;rct=j&amp;q=&amp;esrc=s&amp;source=images&amp;cd=&amp;ved=2ahUKEwj-_sfsrqrjAhUEQhoKHVTEDksQjRx6BAgBEAU&amp;url=https://fr.viadeo.com/fr/company/alstom-transport&amp;psig=AOvVaw0pfsNgKTjKZS7VtIWcgqZ3&amp;ust=1562848592290469" TargetMode="External"/><Relationship Id="rId1" Type="http://schemas.openxmlformats.org/officeDocument/2006/relationships/image" Target="../media/image11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8.jpeg"/><Relationship Id="rId1" Type="http://schemas.openxmlformats.org/officeDocument/2006/relationships/hyperlink" Target="https://www.google.com/url?sa=i&amp;rct=j&amp;q=&amp;esrc=s&amp;source=images&amp;cd=&amp;ved=2ahUKEwj-_sfsrqrjAhUEQhoKHVTEDksQjRx6BAgBEAU&amp;url=https://fr.viadeo.com/fr/company/alstom-transport&amp;psig=AOvVaw0pfsNgKTjKZS7VtIWcgqZ3&amp;ust=1562848592290469" TargetMode="External"/></Relationships>
</file>

<file path=xl/drawings/_rels/vmlDrawing2.vml.rels><?xml version="1.0" encoding="UTF-8" standalone="yes"?>
<Relationships xmlns="http://schemas.openxmlformats.org/package/2006/relationships"><Relationship Id="rId13" Type="http://schemas.openxmlformats.org/officeDocument/2006/relationships/image" Target="../media/image35.emf"/><Relationship Id="rId18" Type="http://schemas.openxmlformats.org/officeDocument/2006/relationships/image" Target="../media/image30.emf"/><Relationship Id="rId26" Type="http://schemas.openxmlformats.org/officeDocument/2006/relationships/image" Target="../media/image22.emf"/><Relationship Id="rId39" Type="http://schemas.openxmlformats.org/officeDocument/2006/relationships/image" Target="../media/image9.emf"/><Relationship Id="rId21" Type="http://schemas.openxmlformats.org/officeDocument/2006/relationships/image" Target="../media/image27.emf"/><Relationship Id="rId34" Type="http://schemas.openxmlformats.org/officeDocument/2006/relationships/image" Target="../media/image14.emf"/><Relationship Id="rId42" Type="http://schemas.openxmlformats.org/officeDocument/2006/relationships/image" Target="../media/image6.emf"/><Relationship Id="rId47" Type="http://schemas.openxmlformats.org/officeDocument/2006/relationships/image" Target="../media/image1.emf"/><Relationship Id="rId7" Type="http://schemas.openxmlformats.org/officeDocument/2006/relationships/image" Target="../media/image41.emf"/><Relationship Id="rId2" Type="http://schemas.openxmlformats.org/officeDocument/2006/relationships/image" Target="../media/image46.emf"/><Relationship Id="rId16" Type="http://schemas.openxmlformats.org/officeDocument/2006/relationships/image" Target="../media/image32.emf"/><Relationship Id="rId29" Type="http://schemas.openxmlformats.org/officeDocument/2006/relationships/image" Target="../media/image19.emf"/><Relationship Id="rId1" Type="http://schemas.openxmlformats.org/officeDocument/2006/relationships/image" Target="../media/image47.emf"/><Relationship Id="rId6" Type="http://schemas.openxmlformats.org/officeDocument/2006/relationships/image" Target="../media/image42.emf"/><Relationship Id="rId11" Type="http://schemas.openxmlformats.org/officeDocument/2006/relationships/image" Target="../media/image37.emf"/><Relationship Id="rId24" Type="http://schemas.openxmlformats.org/officeDocument/2006/relationships/image" Target="../media/image24.emf"/><Relationship Id="rId32" Type="http://schemas.openxmlformats.org/officeDocument/2006/relationships/image" Target="../media/image16.emf"/><Relationship Id="rId37" Type="http://schemas.openxmlformats.org/officeDocument/2006/relationships/image" Target="../media/image11.emf"/><Relationship Id="rId40" Type="http://schemas.openxmlformats.org/officeDocument/2006/relationships/image" Target="../media/image8.emf"/><Relationship Id="rId45" Type="http://schemas.openxmlformats.org/officeDocument/2006/relationships/image" Target="../media/image3.emf"/><Relationship Id="rId5" Type="http://schemas.openxmlformats.org/officeDocument/2006/relationships/image" Target="../media/image43.emf"/><Relationship Id="rId15" Type="http://schemas.openxmlformats.org/officeDocument/2006/relationships/image" Target="../media/image33.emf"/><Relationship Id="rId23" Type="http://schemas.openxmlformats.org/officeDocument/2006/relationships/image" Target="../media/image25.emf"/><Relationship Id="rId28" Type="http://schemas.openxmlformats.org/officeDocument/2006/relationships/image" Target="../media/image20.emf"/><Relationship Id="rId36" Type="http://schemas.openxmlformats.org/officeDocument/2006/relationships/image" Target="../media/image12.emf"/><Relationship Id="rId10" Type="http://schemas.openxmlformats.org/officeDocument/2006/relationships/image" Target="../media/image38.emf"/><Relationship Id="rId19" Type="http://schemas.openxmlformats.org/officeDocument/2006/relationships/image" Target="../media/image29.emf"/><Relationship Id="rId31" Type="http://schemas.openxmlformats.org/officeDocument/2006/relationships/image" Target="../media/image17.emf"/><Relationship Id="rId44" Type="http://schemas.openxmlformats.org/officeDocument/2006/relationships/image" Target="../media/image4.emf"/><Relationship Id="rId4" Type="http://schemas.openxmlformats.org/officeDocument/2006/relationships/image" Target="../media/image44.emf"/><Relationship Id="rId9" Type="http://schemas.openxmlformats.org/officeDocument/2006/relationships/image" Target="../media/image39.emf"/><Relationship Id="rId14" Type="http://schemas.openxmlformats.org/officeDocument/2006/relationships/image" Target="../media/image34.emf"/><Relationship Id="rId22" Type="http://schemas.openxmlformats.org/officeDocument/2006/relationships/image" Target="../media/image26.emf"/><Relationship Id="rId27" Type="http://schemas.openxmlformats.org/officeDocument/2006/relationships/image" Target="../media/image21.emf"/><Relationship Id="rId30" Type="http://schemas.openxmlformats.org/officeDocument/2006/relationships/image" Target="../media/image18.emf"/><Relationship Id="rId35" Type="http://schemas.openxmlformats.org/officeDocument/2006/relationships/image" Target="../media/image13.emf"/><Relationship Id="rId43" Type="http://schemas.openxmlformats.org/officeDocument/2006/relationships/image" Target="../media/image5.emf"/><Relationship Id="rId8" Type="http://schemas.openxmlformats.org/officeDocument/2006/relationships/image" Target="../media/image40.emf"/><Relationship Id="rId3" Type="http://schemas.openxmlformats.org/officeDocument/2006/relationships/image" Target="../media/image45.emf"/><Relationship Id="rId12" Type="http://schemas.openxmlformats.org/officeDocument/2006/relationships/image" Target="../media/image36.emf"/><Relationship Id="rId17" Type="http://schemas.openxmlformats.org/officeDocument/2006/relationships/image" Target="../media/image31.emf"/><Relationship Id="rId25" Type="http://schemas.openxmlformats.org/officeDocument/2006/relationships/image" Target="../media/image23.emf"/><Relationship Id="rId33" Type="http://schemas.openxmlformats.org/officeDocument/2006/relationships/image" Target="../media/image15.emf"/><Relationship Id="rId38" Type="http://schemas.openxmlformats.org/officeDocument/2006/relationships/image" Target="../media/image10.emf"/><Relationship Id="rId46" Type="http://schemas.openxmlformats.org/officeDocument/2006/relationships/image" Target="../media/image2.emf"/><Relationship Id="rId20" Type="http://schemas.openxmlformats.org/officeDocument/2006/relationships/image" Target="../media/image28.emf"/><Relationship Id="rId41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13" Type="http://schemas.openxmlformats.org/officeDocument/2006/relationships/image" Target="../media/image61.emf"/><Relationship Id="rId18" Type="http://schemas.openxmlformats.org/officeDocument/2006/relationships/image" Target="../media/image66.emf"/><Relationship Id="rId26" Type="http://schemas.openxmlformats.org/officeDocument/2006/relationships/image" Target="../media/image74.emf"/><Relationship Id="rId39" Type="http://schemas.openxmlformats.org/officeDocument/2006/relationships/image" Target="../media/image87.emf"/><Relationship Id="rId21" Type="http://schemas.openxmlformats.org/officeDocument/2006/relationships/image" Target="../media/image69.emf"/><Relationship Id="rId34" Type="http://schemas.openxmlformats.org/officeDocument/2006/relationships/image" Target="../media/image82.emf"/><Relationship Id="rId42" Type="http://schemas.openxmlformats.org/officeDocument/2006/relationships/image" Target="../media/image90.emf"/><Relationship Id="rId7" Type="http://schemas.openxmlformats.org/officeDocument/2006/relationships/image" Target="../media/image55.emf"/><Relationship Id="rId2" Type="http://schemas.openxmlformats.org/officeDocument/2006/relationships/image" Target="../media/image50.emf"/><Relationship Id="rId16" Type="http://schemas.openxmlformats.org/officeDocument/2006/relationships/image" Target="../media/image64.emf"/><Relationship Id="rId20" Type="http://schemas.openxmlformats.org/officeDocument/2006/relationships/image" Target="../media/image68.emf"/><Relationship Id="rId29" Type="http://schemas.openxmlformats.org/officeDocument/2006/relationships/image" Target="../media/image77.emf"/><Relationship Id="rId41" Type="http://schemas.openxmlformats.org/officeDocument/2006/relationships/image" Target="../media/image89.emf"/><Relationship Id="rId1" Type="http://schemas.openxmlformats.org/officeDocument/2006/relationships/image" Target="../media/image49.emf"/><Relationship Id="rId6" Type="http://schemas.openxmlformats.org/officeDocument/2006/relationships/image" Target="../media/image54.emf"/><Relationship Id="rId11" Type="http://schemas.openxmlformats.org/officeDocument/2006/relationships/image" Target="../media/image59.emf"/><Relationship Id="rId24" Type="http://schemas.openxmlformats.org/officeDocument/2006/relationships/image" Target="../media/image72.emf"/><Relationship Id="rId32" Type="http://schemas.openxmlformats.org/officeDocument/2006/relationships/image" Target="../media/image80.emf"/><Relationship Id="rId37" Type="http://schemas.openxmlformats.org/officeDocument/2006/relationships/image" Target="../media/image85.emf"/><Relationship Id="rId40" Type="http://schemas.openxmlformats.org/officeDocument/2006/relationships/image" Target="../media/image88.emf"/><Relationship Id="rId5" Type="http://schemas.openxmlformats.org/officeDocument/2006/relationships/image" Target="../media/image53.emf"/><Relationship Id="rId15" Type="http://schemas.openxmlformats.org/officeDocument/2006/relationships/image" Target="../media/image63.emf"/><Relationship Id="rId23" Type="http://schemas.openxmlformats.org/officeDocument/2006/relationships/image" Target="../media/image71.emf"/><Relationship Id="rId28" Type="http://schemas.openxmlformats.org/officeDocument/2006/relationships/image" Target="../media/image76.emf"/><Relationship Id="rId36" Type="http://schemas.openxmlformats.org/officeDocument/2006/relationships/image" Target="../media/image84.emf"/><Relationship Id="rId10" Type="http://schemas.openxmlformats.org/officeDocument/2006/relationships/image" Target="../media/image58.emf"/><Relationship Id="rId19" Type="http://schemas.openxmlformats.org/officeDocument/2006/relationships/image" Target="../media/image67.emf"/><Relationship Id="rId31" Type="http://schemas.openxmlformats.org/officeDocument/2006/relationships/image" Target="../media/image79.emf"/><Relationship Id="rId4" Type="http://schemas.openxmlformats.org/officeDocument/2006/relationships/image" Target="../media/image52.emf"/><Relationship Id="rId9" Type="http://schemas.openxmlformats.org/officeDocument/2006/relationships/image" Target="../media/image57.emf"/><Relationship Id="rId14" Type="http://schemas.openxmlformats.org/officeDocument/2006/relationships/image" Target="../media/image62.emf"/><Relationship Id="rId22" Type="http://schemas.openxmlformats.org/officeDocument/2006/relationships/image" Target="../media/image70.emf"/><Relationship Id="rId27" Type="http://schemas.openxmlformats.org/officeDocument/2006/relationships/image" Target="../media/image75.emf"/><Relationship Id="rId30" Type="http://schemas.openxmlformats.org/officeDocument/2006/relationships/image" Target="../media/image78.emf"/><Relationship Id="rId35" Type="http://schemas.openxmlformats.org/officeDocument/2006/relationships/image" Target="../media/image83.emf"/><Relationship Id="rId43" Type="http://schemas.openxmlformats.org/officeDocument/2006/relationships/image" Target="../media/image91.emf"/><Relationship Id="rId8" Type="http://schemas.openxmlformats.org/officeDocument/2006/relationships/image" Target="../media/image56.emf"/><Relationship Id="rId3" Type="http://schemas.openxmlformats.org/officeDocument/2006/relationships/image" Target="../media/image51.emf"/><Relationship Id="rId12" Type="http://schemas.openxmlformats.org/officeDocument/2006/relationships/image" Target="../media/image60.emf"/><Relationship Id="rId17" Type="http://schemas.openxmlformats.org/officeDocument/2006/relationships/image" Target="../media/image65.emf"/><Relationship Id="rId25" Type="http://schemas.openxmlformats.org/officeDocument/2006/relationships/image" Target="../media/image73.emf"/><Relationship Id="rId33" Type="http://schemas.openxmlformats.org/officeDocument/2006/relationships/image" Target="../media/image81.emf"/><Relationship Id="rId38" Type="http://schemas.openxmlformats.org/officeDocument/2006/relationships/image" Target="../media/image86.emf"/></Relationships>
</file>

<file path=xl/drawings/_rels/vmlDrawing4.vml.rels><?xml version="1.0" encoding="UTF-8" standalone="yes"?>
<Relationships xmlns="http://schemas.openxmlformats.org/package/2006/relationships"><Relationship Id="rId8" Type="http://schemas.openxmlformats.org/officeDocument/2006/relationships/image" Target="../media/image99.emf"/><Relationship Id="rId13" Type="http://schemas.openxmlformats.org/officeDocument/2006/relationships/image" Target="../media/image104.emf"/><Relationship Id="rId18" Type="http://schemas.openxmlformats.org/officeDocument/2006/relationships/image" Target="../media/image109.emf"/><Relationship Id="rId3" Type="http://schemas.openxmlformats.org/officeDocument/2006/relationships/image" Target="../media/image94.emf"/><Relationship Id="rId7" Type="http://schemas.openxmlformats.org/officeDocument/2006/relationships/image" Target="../media/image98.emf"/><Relationship Id="rId12" Type="http://schemas.openxmlformats.org/officeDocument/2006/relationships/image" Target="../media/image103.emf"/><Relationship Id="rId17" Type="http://schemas.openxmlformats.org/officeDocument/2006/relationships/image" Target="../media/image108.emf"/><Relationship Id="rId2" Type="http://schemas.openxmlformats.org/officeDocument/2006/relationships/image" Target="../media/image93.emf"/><Relationship Id="rId16" Type="http://schemas.openxmlformats.org/officeDocument/2006/relationships/image" Target="../media/image107.emf"/><Relationship Id="rId1" Type="http://schemas.openxmlformats.org/officeDocument/2006/relationships/image" Target="../media/image92.emf"/><Relationship Id="rId6" Type="http://schemas.openxmlformats.org/officeDocument/2006/relationships/image" Target="../media/image97.emf"/><Relationship Id="rId11" Type="http://schemas.openxmlformats.org/officeDocument/2006/relationships/image" Target="../media/image102.emf"/><Relationship Id="rId5" Type="http://schemas.openxmlformats.org/officeDocument/2006/relationships/image" Target="../media/image96.emf"/><Relationship Id="rId15" Type="http://schemas.openxmlformats.org/officeDocument/2006/relationships/image" Target="../media/image106.emf"/><Relationship Id="rId10" Type="http://schemas.openxmlformats.org/officeDocument/2006/relationships/image" Target="../media/image101.emf"/><Relationship Id="rId19" Type="http://schemas.openxmlformats.org/officeDocument/2006/relationships/image" Target="../media/image110.emf"/><Relationship Id="rId4" Type="http://schemas.openxmlformats.org/officeDocument/2006/relationships/image" Target="../media/image95.emf"/><Relationship Id="rId9" Type="http://schemas.openxmlformats.org/officeDocument/2006/relationships/image" Target="../media/image100.emf"/><Relationship Id="rId14" Type="http://schemas.openxmlformats.org/officeDocument/2006/relationships/image" Target="../media/image105.emf"/></Relationships>
</file>

<file path=xl/drawings/_rels/vmlDrawing5.vml.rels><?xml version="1.0" encoding="UTF-8" standalone="yes"?>
<Relationships xmlns="http://schemas.openxmlformats.org/package/2006/relationships"><Relationship Id="rId13" Type="http://schemas.openxmlformats.org/officeDocument/2006/relationships/image" Target="../media/image125.emf"/><Relationship Id="rId18" Type="http://schemas.openxmlformats.org/officeDocument/2006/relationships/image" Target="../media/image130.emf"/><Relationship Id="rId26" Type="http://schemas.openxmlformats.org/officeDocument/2006/relationships/image" Target="../media/image138.emf"/><Relationship Id="rId3" Type="http://schemas.openxmlformats.org/officeDocument/2006/relationships/image" Target="../media/image115.emf"/><Relationship Id="rId21" Type="http://schemas.openxmlformats.org/officeDocument/2006/relationships/image" Target="../media/image133.emf"/><Relationship Id="rId34" Type="http://schemas.openxmlformats.org/officeDocument/2006/relationships/image" Target="../media/image146.emf"/><Relationship Id="rId7" Type="http://schemas.openxmlformats.org/officeDocument/2006/relationships/image" Target="../media/image119.emf"/><Relationship Id="rId12" Type="http://schemas.openxmlformats.org/officeDocument/2006/relationships/image" Target="../media/image124.emf"/><Relationship Id="rId17" Type="http://schemas.openxmlformats.org/officeDocument/2006/relationships/image" Target="../media/image129.emf"/><Relationship Id="rId25" Type="http://schemas.openxmlformats.org/officeDocument/2006/relationships/image" Target="../media/image137.emf"/><Relationship Id="rId33" Type="http://schemas.openxmlformats.org/officeDocument/2006/relationships/image" Target="../media/image145.emf"/><Relationship Id="rId2" Type="http://schemas.openxmlformats.org/officeDocument/2006/relationships/image" Target="../media/image114.emf"/><Relationship Id="rId16" Type="http://schemas.openxmlformats.org/officeDocument/2006/relationships/image" Target="../media/image128.emf"/><Relationship Id="rId20" Type="http://schemas.openxmlformats.org/officeDocument/2006/relationships/image" Target="../media/image132.emf"/><Relationship Id="rId29" Type="http://schemas.openxmlformats.org/officeDocument/2006/relationships/image" Target="../media/image141.emf"/><Relationship Id="rId1" Type="http://schemas.openxmlformats.org/officeDocument/2006/relationships/image" Target="../media/image113.emf"/><Relationship Id="rId6" Type="http://schemas.openxmlformats.org/officeDocument/2006/relationships/image" Target="../media/image118.emf"/><Relationship Id="rId11" Type="http://schemas.openxmlformats.org/officeDocument/2006/relationships/image" Target="../media/image123.emf"/><Relationship Id="rId24" Type="http://schemas.openxmlformats.org/officeDocument/2006/relationships/image" Target="../media/image136.emf"/><Relationship Id="rId32" Type="http://schemas.openxmlformats.org/officeDocument/2006/relationships/image" Target="../media/image144.emf"/><Relationship Id="rId5" Type="http://schemas.openxmlformats.org/officeDocument/2006/relationships/image" Target="../media/image117.emf"/><Relationship Id="rId15" Type="http://schemas.openxmlformats.org/officeDocument/2006/relationships/image" Target="../media/image127.emf"/><Relationship Id="rId23" Type="http://schemas.openxmlformats.org/officeDocument/2006/relationships/image" Target="../media/image135.emf"/><Relationship Id="rId28" Type="http://schemas.openxmlformats.org/officeDocument/2006/relationships/image" Target="../media/image140.emf"/><Relationship Id="rId10" Type="http://schemas.openxmlformats.org/officeDocument/2006/relationships/image" Target="../media/image122.emf"/><Relationship Id="rId19" Type="http://schemas.openxmlformats.org/officeDocument/2006/relationships/image" Target="../media/image131.emf"/><Relationship Id="rId31" Type="http://schemas.openxmlformats.org/officeDocument/2006/relationships/image" Target="../media/image143.emf"/><Relationship Id="rId4" Type="http://schemas.openxmlformats.org/officeDocument/2006/relationships/image" Target="../media/image116.emf"/><Relationship Id="rId9" Type="http://schemas.openxmlformats.org/officeDocument/2006/relationships/image" Target="../media/image121.emf"/><Relationship Id="rId14" Type="http://schemas.openxmlformats.org/officeDocument/2006/relationships/image" Target="../media/image126.emf"/><Relationship Id="rId22" Type="http://schemas.openxmlformats.org/officeDocument/2006/relationships/image" Target="../media/image134.emf"/><Relationship Id="rId27" Type="http://schemas.openxmlformats.org/officeDocument/2006/relationships/image" Target="../media/image139.emf"/><Relationship Id="rId30" Type="http://schemas.openxmlformats.org/officeDocument/2006/relationships/image" Target="../media/image142.emf"/><Relationship Id="rId35" Type="http://schemas.openxmlformats.org/officeDocument/2006/relationships/image" Target="../media/image147.emf"/><Relationship Id="rId8" Type="http://schemas.openxmlformats.org/officeDocument/2006/relationships/image" Target="../media/image12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161925</xdr:colOff>
          <xdr:row>0</xdr:row>
          <xdr:rowOff>57150</xdr:rowOff>
        </xdr:from>
        <xdr:to>
          <xdr:col>11</xdr:col>
          <xdr:colOff>533400</xdr:colOff>
          <xdr:row>0</xdr:row>
          <xdr:rowOff>247650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0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Traiter les CND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236904</xdr:colOff>
      <xdr:row>14</xdr:row>
      <xdr:rowOff>83039</xdr:rowOff>
    </xdr:from>
    <xdr:to>
      <xdr:col>10</xdr:col>
      <xdr:colOff>39077</xdr:colOff>
      <xdr:row>14</xdr:row>
      <xdr:rowOff>85970</xdr:rowOff>
    </xdr:to>
    <xdr:cxnSp macro="">
      <xdr:nvCxnSpPr>
        <xdr:cNvPr id="34" name="Connecteur droit avec flèche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CxnSpPr/>
      </xdr:nvCxnSpPr>
      <xdr:spPr>
        <a:xfrm flipV="1">
          <a:off x="3407019" y="4332654"/>
          <a:ext cx="310173" cy="2931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259861</xdr:colOff>
      <xdr:row>15</xdr:row>
      <xdr:rowOff>83039</xdr:rowOff>
    </xdr:from>
    <xdr:to>
      <xdr:col>10</xdr:col>
      <xdr:colOff>81084</xdr:colOff>
      <xdr:row>15</xdr:row>
      <xdr:rowOff>84016</xdr:rowOff>
    </xdr:to>
    <xdr:cxnSp macro="">
      <xdr:nvCxnSpPr>
        <xdr:cNvPr id="35" name="Connecteur droit avec flèche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CxnSpPr/>
      </xdr:nvCxnSpPr>
      <xdr:spPr>
        <a:xfrm flipV="1">
          <a:off x="3415811" y="4597889"/>
          <a:ext cx="189523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145562</xdr:colOff>
      <xdr:row>14</xdr:row>
      <xdr:rowOff>57150</xdr:rowOff>
    </xdr:from>
    <xdr:to>
      <xdr:col>10</xdr:col>
      <xdr:colOff>266212</xdr:colOff>
      <xdr:row>14</xdr:row>
      <xdr:rowOff>165100</xdr:rowOff>
    </xdr:to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3749187" y="4269317"/>
          <a:ext cx="120650" cy="107950"/>
        </a:xfrm>
        <a:prstGeom prst="rect">
          <a:avLst/>
        </a:prstGeom>
        <a:noFill/>
        <a:ln w="9525"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19539</xdr:colOff>
      <xdr:row>16</xdr:row>
      <xdr:rowOff>86457</xdr:rowOff>
    </xdr:from>
    <xdr:to>
      <xdr:col>10</xdr:col>
      <xdr:colOff>280378</xdr:colOff>
      <xdr:row>16</xdr:row>
      <xdr:rowOff>87434</xdr:rowOff>
    </xdr:to>
    <xdr:cxnSp macro="">
      <xdr:nvCxnSpPr>
        <xdr:cNvPr id="42" name="Connecteur droit avec flèche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CxnSpPr/>
      </xdr:nvCxnSpPr>
      <xdr:spPr>
        <a:xfrm>
          <a:off x="3543789" y="4842607"/>
          <a:ext cx="260839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17586</xdr:colOff>
      <xdr:row>27</xdr:row>
      <xdr:rowOff>95739</xdr:rowOff>
    </xdr:from>
    <xdr:to>
      <xdr:col>3</xdr:col>
      <xdr:colOff>105509</xdr:colOff>
      <xdr:row>27</xdr:row>
      <xdr:rowOff>96716</xdr:rowOff>
    </xdr:to>
    <xdr:cxnSp macro="">
      <xdr:nvCxnSpPr>
        <xdr:cNvPr id="61" name="Connecteur droit avec flèche 6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CxnSpPr/>
      </xdr:nvCxnSpPr>
      <xdr:spPr>
        <a:xfrm>
          <a:off x="1687636" y="7645889"/>
          <a:ext cx="259373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44450</xdr:colOff>
      <xdr:row>0</xdr:row>
      <xdr:rowOff>19050</xdr:rowOff>
    </xdr:from>
    <xdr:to>
      <xdr:col>0</xdr:col>
      <xdr:colOff>612804</xdr:colOff>
      <xdr:row>0</xdr:row>
      <xdr:rowOff>225970</xdr:rowOff>
    </xdr:to>
    <xdr:pic>
      <xdr:nvPicPr>
        <xdr:cNvPr id="67" name="irc_mi" descr="Image result for logo alstom transport">
          <a:hlinkClick xmlns:r="http://schemas.openxmlformats.org/officeDocument/2006/relationships" r:id="rId1" tgtFrame="_blank"/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4450" y="19050"/>
          <a:ext cx="568354" cy="206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69850</xdr:colOff>
      <xdr:row>6</xdr:row>
      <xdr:rowOff>120650</xdr:rowOff>
    </xdr:from>
    <xdr:to>
      <xdr:col>1</xdr:col>
      <xdr:colOff>466481</xdr:colOff>
      <xdr:row>6</xdr:row>
      <xdr:rowOff>121627</xdr:rowOff>
    </xdr:to>
    <xdr:cxnSp macro="">
      <xdr:nvCxnSpPr>
        <xdr:cNvPr id="73" name="Connecteur droit avec flèche 7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CxnSpPr/>
      </xdr:nvCxnSpPr>
      <xdr:spPr>
        <a:xfrm>
          <a:off x="1200150" y="2463800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69850</xdr:colOff>
      <xdr:row>7</xdr:row>
      <xdr:rowOff>120650</xdr:rowOff>
    </xdr:from>
    <xdr:to>
      <xdr:col>1</xdr:col>
      <xdr:colOff>466481</xdr:colOff>
      <xdr:row>7</xdr:row>
      <xdr:rowOff>121627</xdr:rowOff>
    </xdr:to>
    <xdr:cxnSp macro="">
      <xdr:nvCxnSpPr>
        <xdr:cNvPr id="74" name="Connecteur droit avec flèche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200150" y="2724150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69850</xdr:colOff>
      <xdr:row>8</xdr:row>
      <xdr:rowOff>114300</xdr:rowOff>
    </xdr:from>
    <xdr:to>
      <xdr:col>1</xdr:col>
      <xdr:colOff>466481</xdr:colOff>
      <xdr:row>8</xdr:row>
      <xdr:rowOff>115277</xdr:rowOff>
    </xdr:to>
    <xdr:cxnSp macro="">
      <xdr:nvCxnSpPr>
        <xdr:cNvPr id="75" name="Connecteur droit avec flèche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1200150" y="2978150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69850</xdr:colOff>
      <xdr:row>9</xdr:row>
      <xdr:rowOff>184150</xdr:rowOff>
    </xdr:from>
    <xdr:to>
      <xdr:col>1</xdr:col>
      <xdr:colOff>466481</xdr:colOff>
      <xdr:row>9</xdr:row>
      <xdr:rowOff>185127</xdr:rowOff>
    </xdr:to>
    <xdr:cxnSp macro="">
      <xdr:nvCxnSpPr>
        <xdr:cNvPr id="76" name="Connecteur droit avec flèche 75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CxnSpPr/>
      </xdr:nvCxnSpPr>
      <xdr:spPr>
        <a:xfrm>
          <a:off x="1200150" y="3308350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69850</xdr:colOff>
      <xdr:row>10</xdr:row>
      <xdr:rowOff>120650</xdr:rowOff>
    </xdr:from>
    <xdr:to>
      <xdr:col>1</xdr:col>
      <xdr:colOff>466481</xdr:colOff>
      <xdr:row>10</xdr:row>
      <xdr:rowOff>121627</xdr:rowOff>
    </xdr:to>
    <xdr:cxnSp macro="">
      <xdr:nvCxnSpPr>
        <xdr:cNvPr id="77" name="Connecteur droit avec flèche 76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CxnSpPr/>
      </xdr:nvCxnSpPr>
      <xdr:spPr>
        <a:xfrm>
          <a:off x="1200150" y="3683000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60081</xdr:colOff>
      <xdr:row>19</xdr:row>
      <xdr:rowOff>118697</xdr:rowOff>
    </xdr:from>
    <xdr:to>
      <xdr:col>3</xdr:col>
      <xdr:colOff>76689</xdr:colOff>
      <xdr:row>19</xdr:row>
      <xdr:rowOff>119674</xdr:rowOff>
    </xdr:to>
    <xdr:cxnSp macro="">
      <xdr:nvCxnSpPr>
        <xdr:cNvPr id="93" name="Connecteur droit avec flèche 92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CxnSpPr/>
      </xdr:nvCxnSpPr>
      <xdr:spPr>
        <a:xfrm flipV="1">
          <a:off x="1672004" y="5565043"/>
          <a:ext cx="187570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60081</xdr:colOff>
      <xdr:row>20</xdr:row>
      <xdr:rowOff>65943</xdr:rowOff>
    </xdr:from>
    <xdr:to>
      <xdr:col>3</xdr:col>
      <xdr:colOff>76689</xdr:colOff>
      <xdr:row>20</xdr:row>
      <xdr:rowOff>66920</xdr:rowOff>
    </xdr:to>
    <xdr:cxnSp macro="">
      <xdr:nvCxnSpPr>
        <xdr:cNvPr id="94" name="Connecteur droit avec flèche 93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CxnSpPr/>
      </xdr:nvCxnSpPr>
      <xdr:spPr>
        <a:xfrm flipV="1">
          <a:off x="1672004" y="5771174"/>
          <a:ext cx="187570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60081</xdr:colOff>
      <xdr:row>22</xdr:row>
      <xdr:rowOff>76689</xdr:rowOff>
    </xdr:from>
    <xdr:to>
      <xdr:col>3</xdr:col>
      <xdr:colOff>76689</xdr:colOff>
      <xdr:row>22</xdr:row>
      <xdr:rowOff>77666</xdr:rowOff>
    </xdr:to>
    <xdr:cxnSp macro="">
      <xdr:nvCxnSpPr>
        <xdr:cNvPr id="95" name="Connecteur droit avec flèche 9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CxnSpPr/>
      </xdr:nvCxnSpPr>
      <xdr:spPr>
        <a:xfrm flipV="1">
          <a:off x="1672004" y="6299689"/>
          <a:ext cx="187570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20516</xdr:colOff>
      <xdr:row>22</xdr:row>
      <xdr:rowOff>62035</xdr:rowOff>
    </xdr:from>
    <xdr:to>
      <xdr:col>6</xdr:col>
      <xdr:colOff>141166</xdr:colOff>
      <xdr:row>22</xdr:row>
      <xdr:rowOff>169985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/>
      </xdr:nvSpPr>
      <xdr:spPr>
        <a:xfrm>
          <a:off x="2531208" y="6285035"/>
          <a:ext cx="120650" cy="107950"/>
        </a:xfrm>
        <a:prstGeom prst="rect">
          <a:avLst/>
        </a:prstGeom>
        <a:noFill/>
        <a:ln w="9525"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261329</xdr:colOff>
      <xdr:row>26</xdr:row>
      <xdr:rowOff>148006</xdr:rowOff>
    </xdr:from>
    <xdr:to>
      <xdr:col>2</xdr:col>
      <xdr:colOff>36637</xdr:colOff>
      <xdr:row>26</xdr:row>
      <xdr:rowOff>148983</xdr:rowOff>
    </xdr:to>
    <xdr:cxnSp macro="">
      <xdr:nvCxnSpPr>
        <xdr:cNvPr id="105" name="Connecteur droit avec flèche 10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CxnSpPr/>
      </xdr:nvCxnSpPr>
      <xdr:spPr>
        <a:xfrm>
          <a:off x="1389675" y="7406544"/>
          <a:ext cx="258885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4885</xdr:colOff>
      <xdr:row>25</xdr:row>
      <xdr:rowOff>122116</xdr:rowOff>
    </xdr:from>
    <xdr:to>
      <xdr:col>5</xdr:col>
      <xdr:colOff>122116</xdr:colOff>
      <xdr:row>25</xdr:row>
      <xdr:rowOff>123093</xdr:rowOff>
    </xdr:to>
    <xdr:cxnSp macro="">
      <xdr:nvCxnSpPr>
        <xdr:cNvPr id="111" name="Connecteur droit avec flèche 110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CxnSpPr/>
      </xdr:nvCxnSpPr>
      <xdr:spPr>
        <a:xfrm>
          <a:off x="1929423" y="7121770"/>
          <a:ext cx="258885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21005</xdr:colOff>
      <xdr:row>14</xdr:row>
      <xdr:rowOff>57150</xdr:rowOff>
    </xdr:from>
    <xdr:to>
      <xdr:col>12</xdr:col>
      <xdr:colOff>141655</xdr:colOff>
      <xdr:row>14</xdr:row>
      <xdr:rowOff>165100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/>
      </xdr:nvSpPr>
      <xdr:spPr>
        <a:xfrm>
          <a:off x="4661797" y="4269317"/>
          <a:ext cx="120650" cy="107950"/>
        </a:xfrm>
        <a:prstGeom prst="rect">
          <a:avLst/>
        </a:prstGeom>
        <a:noFill/>
        <a:ln w="9525"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</xdr:row>
          <xdr:rowOff>9525</xdr:rowOff>
        </xdr:from>
        <xdr:to>
          <xdr:col>3</xdr:col>
          <xdr:colOff>9525</xdr:colOff>
          <xdr:row>6</xdr:row>
          <xdr:rowOff>152400</xdr:rowOff>
        </xdr:to>
        <xdr:sp macro="" textlink="">
          <xdr:nvSpPr>
            <xdr:cNvPr id="1025" name="Option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428625</xdr:colOff>
          <xdr:row>6</xdr:row>
          <xdr:rowOff>19050</xdr:rowOff>
        </xdr:from>
        <xdr:to>
          <xdr:col>6</xdr:col>
          <xdr:colOff>133350</xdr:colOff>
          <xdr:row>6</xdr:row>
          <xdr:rowOff>161925</xdr:rowOff>
        </xdr:to>
        <xdr:sp macro="" textlink="">
          <xdr:nvSpPr>
            <xdr:cNvPr id="1026" name="Option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95250</xdr:colOff>
          <xdr:row>6</xdr:row>
          <xdr:rowOff>9525</xdr:rowOff>
        </xdr:from>
        <xdr:to>
          <xdr:col>10</xdr:col>
          <xdr:colOff>257175</xdr:colOff>
          <xdr:row>6</xdr:row>
          <xdr:rowOff>142875</xdr:rowOff>
        </xdr:to>
        <xdr:sp macro="" textlink="">
          <xdr:nvSpPr>
            <xdr:cNvPr id="1027" name="Option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9</xdr:row>
          <xdr:rowOff>9525</xdr:rowOff>
        </xdr:from>
        <xdr:to>
          <xdr:col>3</xdr:col>
          <xdr:colOff>9525</xdr:colOff>
          <xdr:row>9</xdr:row>
          <xdr:rowOff>142875</xdr:rowOff>
        </xdr:to>
        <xdr:sp macro="" textlink="">
          <xdr:nvSpPr>
            <xdr:cNvPr id="1029" name="OptionButton4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180975</xdr:colOff>
          <xdr:row>9</xdr:row>
          <xdr:rowOff>28575</xdr:rowOff>
        </xdr:from>
        <xdr:to>
          <xdr:col>8</xdr:col>
          <xdr:colOff>333375</xdr:colOff>
          <xdr:row>9</xdr:row>
          <xdr:rowOff>161925</xdr:rowOff>
        </xdr:to>
        <xdr:sp macro="" textlink="">
          <xdr:nvSpPr>
            <xdr:cNvPr id="1030" name="OptionButton5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571500</xdr:colOff>
          <xdr:row>9</xdr:row>
          <xdr:rowOff>28575</xdr:rowOff>
        </xdr:from>
        <xdr:to>
          <xdr:col>11</xdr:col>
          <xdr:colOff>733425</xdr:colOff>
          <xdr:row>9</xdr:row>
          <xdr:rowOff>161925</xdr:rowOff>
        </xdr:to>
        <xdr:sp macro="" textlink="">
          <xdr:nvSpPr>
            <xdr:cNvPr id="1031" name="OptionButton6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10</xdr:row>
          <xdr:rowOff>9525</xdr:rowOff>
        </xdr:from>
        <xdr:to>
          <xdr:col>3</xdr:col>
          <xdr:colOff>19050</xdr:colOff>
          <xdr:row>10</xdr:row>
          <xdr:rowOff>133350</xdr:rowOff>
        </xdr:to>
        <xdr:sp macro="" textlink="">
          <xdr:nvSpPr>
            <xdr:cNvPr id="1032" name="OptionButton7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428625</xdr:colOff>
          <xdr:row>10</xdr:row>
          <xdr:rowOff>28575</xdr:rowOff>
        </xdr:from>
        <xdr:to>
          <xdr:col>6</xdr:col>
          <xdr:colOff>142875</xdr:colOff>
          <xdr:row>10</xdr:row>
          <xdr:rowOff>152400</xdr:rowOff>
        </xdr:to>
        <xdr:sp macro="" textlink="">
          <xdr:nvSpPr>
            <xdr:cNvPr id="1033" name="OptionButton8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10</xdr:row>
          <xdr:rowOff>28575</xdr:rowOff>
        </xdr:from>
        <xdr:to>
          <xdr:col>9</xdr:col>
          <xdr:colOff>485775</xdr:colOff>
          <xdr:row>10</xdr:row>
          <xdr:rowOff>152400</xdr:rowOff>
        </xdr:to>
        <xdr:sp macro="" textlink="">
          <xdr:nvSpPr>
            <xdr:cNvPr id="1034" name="OptionButton9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723900</xdr:colOff>
          <xdr:row>10</xdr:row>
          <xdr:rowOff>38100</xdr:rowOff>
        </xdr:from>
        <xdr:to>
          <xdr:col>12</xdr:col>
          <xdr:colOff>152400</xdr:colOff>
          <xdr:row>10</xdr:row>
          <xdr:rowOff>161925</xdr:rowOff>
        </xdr:to>
        <xdr:sp macro="" textlink="">
          <xdr:nvSpPr>
            <xdr:cNvPr id="1035" name="OptionButton10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19050</xdr:rowOff>
        </xdr:from>
        <xdr:to>
          <xdr:col>4</xdr:col>
          <xdr:colOff>19050</xdr:colOff>
          <xdr:row>11</xdr:row>
          <xdr:rowOff>142875</xdr:rowOff>
        </xdr:to>
        <xdr:sp macro="" textlink="">
          <xdr:nvSpPr>
            <xdr:cNvPr id="1036" name="OptionButton11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428625</xdr:colOff>
          <xdr:row>11</xdr:row>
          <xdr:rowOff>28575</xdr:rowOff>
        </xdr:from>
        <xdr:to>
          <xdr:col>6</xdr:col>
          <xdr:colOff>142875</xdr:colOff>
          <xdr:row>11</xdr:row>
          <xdr:rowOff>152400</xdr:rowOff>
        </xdr:to>
        <xdr:sp macro="" textlink="">
          <xdr:nvSpPr>
            <xdr:cNvPr id="1037" name="OptionButton12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</xdr:row>
          <xdr:rowOff>28575</xdr:rowOff>
        </xdr:from>
        <xdr:to>
          <xdr:col>10</xdr:col>
          <xdr:colOff>266700</xdr:colOff>
          <xdr:row>11</xdr:row>
          <xdr:rowOff>152400</xdr:rowOff>
        </xdr:to>
        <xdr:sp macro="" textlink="">
          <xdr:nvSpPr>
            <xdr:cNvPr id="1038" name="OptionButton13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733425</xdr:colOff>
          <xdr:row>11</xdr:row>
          <xdr:rowOff>19050</xdr:rowOff>
        </xdr:from>
        <xdr:to>
          <xdr:col>13</xdr:col>
          <xdr:colOff>0</xdr:colOff>
          <xdr:row>11</xdr:row>
          <xdr:rowOff>142875</xdr:rowOff>
        </xdr:to>
        <xdr:sp macro="" textlink="">
          <xdr:nvSpPr>
            <xdr:cNvPr id="1039" name="OptionButton14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12</xdr:row>
          <xdr:rowOff>9525</xdr:rowOff>
        </xdr:from>
        <xdr:to>
          <xdr:col>4</xdr:col>
          <xdr:colOff>9525</xdr:colOff>
          <xdr:row>12</xdr:row>
          <xdr:rowOff>133350</xdr:rowOff>
        </xdr:to>
        <xdr:sp macro="" textlink="">
          <xdr:nvSpPr>
            <xdr:cNvPr id="1040" name="OptionButton15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438150</xdr:colOff>
          <xdr:row>12</xdr:row>
          <xdr:rowOff>9525</xdr:rowOff>
        </xdr:from>
        <xdr:to>
          <xdr:col>6</xdr:col>
          <xdr:colOff>142875</xdr:colOff>
          <xdr:row>12</xdr:row>
          <xdr:rowOff>152400</xdr:rowOff>
        </xdr:to>
        <xdr:sp macro="" textlink="">
          <xdr:nvSpPr>
            <xdr:cNvPr id="1041" name="OptionButton16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</xdr:row>
          <xdr:rowOff>0</xdr:rowOff>
        </xdr:from>
        <xdr:to>
          <xdr:col>10</xdr:col>
          <xdr:colOff>266700</xdr:colOff>
          <xdr:row>12</xdr:row>
          <xdr:rowOff>123825</xdr:rowOff>
        </xdr:to>
        <xdr:sp macro="" textlink="">
          <xdr:nvSpPr>
            <xdr:cNvPr id="1042" name="OptionButton17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1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161925</xdr:colOff>
          <xdr:row>13</xdr:row>
          <xdr:rowOff>38100</xdr:rowOff>
        </xdr:from>
        <xdr:to>
          <xdr:col>1</xdr:col>
          <xdr:colOff>323850</xdr:colOff>
          <xdr:row>13</xdr:row>
          <xdr:rowOff>180975</xdr:rowOff>
        </xdr:to>
        <xdr:sp macro="" textlink="">
          <xdr:nvSpPr>
            <xdr:cNvPr id="1043" name="OptionButton18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28575</xdr:rowOff>
        </xdr:from>
        <xdr:to>
          <xdr:col>4</xdr:col>
          <xdr:colOff>9525</xdr:colOff>
          <xdr:row>13</xdr:row>
          <xdr:rowOff>161925</xdr:rowOff>
        </xdr:to>
        <xdr:sp macro="" textlink="">
          <xdr:nvSpPr>
            <xdr:cNvPr id="1044" name="OptionButton19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428625</xdr:colOff>
          <xdr:row>13</xdr:row>
          <xdr:rowOff>47625</xdr:rowOff>
        </xdr:from>
        <xdr:to>
          <xdr:col>6</xdr:col>
          <xdr:colOff>142875</xdr:colOff>
          <xdr:row>13</xdr:row>
          <xdr:rowOff>180975</xdr:rowOff>
        </xdr:to>
        <xdr:sp macro="" textlink="">
          <xdr:nvSpPr>
            <xdr:cNvPr id="1045" name="OptionButton20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</xdr:row>
          <xdr:rowOff>19050</xdr:rowOff>
        </xdr:from>
        <xdr:to>
          <xdr:col>10</xdr:col>
          <xdr:colOff>257175</xdr:colOff>
          <xdr:row>13</xdr:row>
          <xdr:rowOff>161925</xdr:rowOff>
        </xdr:to>
        <xdr:sp macro="" textlink="">
          <xdr:nvSpPr>
            <xdr:cNvPr id="1046" name="OptionButton21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13</xdr:row>
          <xdr:rowOff>28575</xdr:rowOff>
        </xdr:from>
        <xdr:to>
          <xdr:col>13</xdr:col>
          <xdr:colOff>28575</xdr:colOff>
          <xdr:row>13</xdr:row>
          <xdr:rowOff>161925</xdr:rowOff>
        </xdr:to>
        <xdr:sp macro="" textlink="">
          <xdr:nvSpPr>
            <xdr:cNvPr id="1047" name="OptionButton22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15</xdr:row>
          <xdr:rowOff>28575</xdr:rowOff>
        </xdr:from>
        <xdr:to>
          <xdr:col>1</xdr:col>
          <xdr:colOff>295275</xdr:colOff>
          <xdr:row>15</xdr:row>
          <xdr:rowOff>152400</xdr:rowOff>
        </xdr:to>
        <xdr:sp macro="" textlink="">
          <xdr:nvSpPr>
            <xdr:cNvPr id="1048" name="OptionButton23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15</xdr:row>
          <xdr:rowOff>28575</xdr:rowOff>
        </xdr:from>
        <xdr:to>
          <xdr:col>4</xdr:col>
          <xdr:colOff>0</xdr:colOff>
          <xdr:row>15</xdr:row>
          <xdr:rowOff>152400</xdr:rowOff>
        </xdr:to>
        <xdr:sp macro="" textlink="">
          <xdr:nvSpPr>
            <xdr:cNvPr id="1050" name="OptionButton24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15</xdr:row>
          <xdr:rowOff>38100</xdr:rowOff>
        </xdr:from>
        <xdr:to>
          <xdr:col>10</xdr:col>
          <xdr:colOff>285750</xdr:colOff>
          <xdr:row>15</xdr:row>
          <xdr:rowOff>152400</xdr:rowOff>
        </xdr:to>
        <xdr:sp macro="" textlink="">
          <xdr:nvSpPr>
            <xdr:cNvPr id="1052" name="OptionButton25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266700</xdr:colOff>
          <xdr:row>15</xdr:row>
          <xdr:rowOff>47625</xdr:rowOff>
        </xdr:from>
        <xdr:to>
          <xdr:col>13</xdr:col>
          <xdr:colOff>409575</xdr:colOff>
          <xdr:row>15</xdr:row>
          <xdr:rowOff>190500</xdr:rowOff>
        </xdr:to>
        <xdr:sp macro="" textlink="">
          <xdr:nvSpPr>
            <xdr:cNvPr id="1053" name="OptionButton26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19</xdr:row>
          <xdr:rowOff>28575</xdr:rowOff>
        </xdr:from>
        <xdr:to>
          <xdr:col>6</xdr:col>
          <xdr:colOff>142875</xdr:colOff>
          <xdr:row>19</xdr:row>
          <xdr:rowOff>152400</xdr:rowOff>
        </xdr:to>
        <xdr:sp macro="" textlink="">
          <xdr:nvSpPr>
            <xdr:cNvPr id="1054" name="OptionButton27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19</xdr:row>
          <xdr:rowOff>19050</xdr:rowOff>
        </xdr:from>
        <xdr:to>
          <xdr:col>11</xdr:col>
          <xdr:colOff>9525</xdr:colOff>
          <xdr:row>19</xdr:row>
          <xdr:rowOff>142875</xdr:rowOff>
        </xdr:to>
        <xdr:sp macro="" textlink="">
          <xdr:nvSpPr>
            <xdr:cNvPr id="1055" name="OptionButton28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1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28575</xdr:rowOff>
        </xdr:from>
        <xdr:to>
          <xdr:col>12</xdr:col>
          <xdr:colOff>142875</xdr:colOff>
          <xdr:row>19</xdr:row>
          <xdr:rowOff>161925</xdr:rowOff>
        </xdr:to>
        <xdr:sp macro="" textlink="">
          <xdr:nvSpPr>
            <xdr:cNvPr id="1056" name="OptionButton29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20</xdr:row>
          <xdr:rowOff>19050</xdr:rowOff>
        </xdr:from>
        <xdr:to>
          <xdr:col>7</xdr:col>
          <xdr:colOff>9525</xdr:colOff>
          <xdr:row>20</xdr:row>
          <xdr:rowOff>142875</xdr:rowOff>
        </xdr:to>
        <xdr:sp macro="" textlink="">
          <xdr:nvSpPr>
            <xdr:cNvPr id="1057" name="OptionButton30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1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20</xdr:row>
          <xdr:rowOff>0</xdr:rowOff>
        </xdr:from>
        <xdr:to>
          <xdr:col>11</xdr:col>
          <xdr:colOff>9525</xdr:colOff>
          <xdr:row>20</xdr:row>
          <xdr:rowOff>142875</xdr:rowOff>
        </xdr:to>
        <xdr:sp macro="" textlink="">
          <xdr:nvSpPr>
            <xdr:cNvPr id="1059" name="OptionButton31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1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19050</xdr:rowOff>
        </xdr:from>
        <xdr:to>
          <xdr:col>12</xdr:col>
          <xdr:colOff>142875</xdr:colOff>
          <xdr:row>20</xdr:row>
          <xdr:rowOff>142875</xdr:rowOff>
        </xdr:to>
        <xdr:sp macro="" textlink="">
          <xdr:nvSpPr>
            <xdr:cNvPr id="1060" name="OptionButton32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1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21</xdr:row>
          <xdr:rowOff>28575</xdr:rowOff>
        </xdr:from>
        <xdr:to>
          <xdr:col>6</xdr:col>
          <xdr:colOff>142875</xdr:colOff>
          <xdr:row>21</xdr:row>
          <xdr:rowOff>152400</xdr:rowOff>
        </xdr:to>
        <xdr:sp macro="" textlink="">
          <xdr:nvSpPr>
            <xdr:cNvPr id="1061" name="OptionButton33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1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161925</xdr:colOff>
          <xdr:row>21</xdr:row>
          <xdr:rowOff>19050</xdr:rowOff>
        </xdr:from>
        <xdr:to>
          <xdr:col>11</xdr:col>
          <xdr:colOff>0</xdr:colOff>
          <xdr:row>21</xdr:row>
          <xdr:rowOff>142875</xdr:rowOff>
        </xdr:to>
        <xdr:sp macro="" textlink="">
          <xdr:nvSpPr>
            <xdr:cNvPr id="1062" name="OptionButton34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1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23</xdr:row>
          <xdr:rowOff>38100</xdr:rowOff>
        </xdr:from>
        <xdr:to>
          <xdr:col>4</xdr:col>
          <xdr:colOff>0</xdr:colOff>
          <xdr:row>23</xdr:row>
          <xdr:rowOff>161925</xdr:rowOff>
        </xdr:to>
        <xdr:sp macro="" textlink="">
          <xdr:nvSpPr>
            <xdr:cNvPr id="1063" name="OptionButton35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23</xdr:row>
          <xdr:rowOff>47625</xdr:rowOff>
        </xdr:from>
        <xdr:to>
          <xdr:col>10</xdr:col>
          <xdr:colOff>276225</xdr:colOff>
          <xdr:row>23</xdr:row>
          <xdr:rowOff>161925</xdr:rowOff>
        </xdr:to>
        <xdr:sp macro="" textlink="">
          <xdr:nvSpPr>
            <xdr:cNvPr id="1064" name="OptionButton36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1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25</xdr:row>
          <xdr:rowOff>38100</xdr:rowOff>
        </xdr:from>
        <xdr:to>
          <xdr:col>8</xdr:col>
          <xdr:colOff>333375</xdr:colOff>
          <xdr:row>25</xdr:row>
          <xdr:rowOff>171450</xdr:rowOff>
        </xdr:to>
        <xdr:sp macro="" textlink="">
          <xdr:nvSpPr>
            <xdr:cNvPr id="1065" name="OptionButton37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1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25</xdr:row>
          <xdr:rowOff>47625</xdr:rowOff>
        </xdr:from>
        <xdr:to>
          <xdr:col>10</xdr:col>
          <xdr:colOff>276225</xdr:colOff>
          <xdr:row>25</xdr:row>
          <xdr:rowOff>161925</xdr:rowOff>
        </xdr:to>
        <xdr:sp macro="" textlink="">
          <xdr:nvSpPr>
            <xdr:cNvPr id="1066" name="OptionButton38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1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26</xdr:row>
          <xdr:rowOff>38100</xdr:rowOff>
        </xdr:from>
        <xdr:to>
          <xdr:col>4</xdr:col>
          <xdr:colOff>0</xdr:colOff>
          <xdr:row>26</xdr:row>
          <xdr:rowOff>161925</xdr:rowOff>
        </xdr:to>
        <xdr:sp macro="" textlink="">
          <xdr:nvSpPr>
            <xdr:cNvPr id="1067" name="OptionButton39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1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26</xdr:row>
          <xdr:rowOff>28575</xdr:rowOff>
        </xdr:from>
        <xdr:to>
          <xdr:col>9</xdr:col>
          <xdr:colOff>190500</xdr:colOff>
          <xdr:row>26</xdr:row>
          <xdr:rowOff>180975</xdr:rowOff>
        </xdr:to>
        <xdr:sp macro="" textlink="">
          <xdr:nvSpPr>
            <xdr:cNvPr id="1068" name="OptionButton40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1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27</xdr:row>
          <xdr:rowOff>28575</xdr:rowOff>
        </xdr:from>
        <xdr:to>
          <xdr:col>5</xdr:col>
          <xdr:colOff>9525</xdr:colOff>
          <xdr:row>27</xdr:row>
          <xdr:rowOff>142875</xdr:rowOff>
        </xdr:to>
        <xdr:sp macro="" textlink="">
          <xdr:nvSpPr>
            <xdr:cNvPr id="1070" name="OptionButton42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1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27</xdr:row>
          <xdr:rowOff>28575</xdr:rowOff>
        </xdr:from>
        <xdr:to>
          <xdr:col>7</xdr:col>
          <xdr:colOff>9525</xdr:colOff>
          <xdr:row>27</xdr:row>
          <xdr:rowOff>142875</xdr:rowOff>
        </xdr:to>
        <xdr:sp macro="" textlink="">
          <xdr:nvSpPr>
            <xdr:cNvPr id="1072" name="OptionButton43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1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333375</xdr:colOff>
          <xdr:row>27</xdr:row>
          <xdr:rowOff>19050</xdr:rowOff>
        </xdr:from>
        <xdr:to>
          <xdr:col>9</xdr:col>
          <xdr:colOff>495300</xdr:colOff>
          <xdr:row>27</xdr:row>
          <xdr:rowOff>142875</xdr:rowOff>
        </xdr:to>
        <xdr:sp macro="" textlink="">
          <xdr:nvSpPr>
            <xdr:cNvPr id="1073" name="OptionButton44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1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29</xdr:row>
          <xdr:rowOff>19050</xdr:rowOff>
        </xdr:from>
        <xdr:to>
          <xdr:col>9</xdr:col>
          <xdr:colOff>0</xdr:colOff>
          <xdr:row>29</xdr:row>
          <xdr:rowOff>142875</xdr:rowOff>
        </xdr:to>
        <xdr:sp macro="" textlink="">
          <xdr:nvSpPr>
            <xdr:cNvPr id="1074" name="OptionButton41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1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733425</xdr:colOff>
          <xdr:row>29</xdr:row>
          <xdr:rowOff>28575</xdr:rowOff>
        </xdr:from>
        <xdr:to>
          <xdr:col>12</xdr:col>
          <xdr:colOff>142875</xdr:colOff>
          <xdr:row>29</xdr:row>
          <xdr:rowOff>152400</xdr:rowOff>
        </xdr:to>
        <xdr:sp macro="" textlink="">
          <xdr:nvSpPr>
            <xdr:cNvPr id="1075" name="OptionButton45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1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24</xdr:row>
          <xdr:rowOff>9525</xdr:rowOff>
        </xdr:from>
        <xdr:to>
          <xdr:col>7</xdr:col>
          <xdr:colOff>9525</xdr:colOff>
          <xdr:row>24</xdr:row>
          <xdr:rowOff>209550</xdr:rowOff>
        </xdr:to>
        <xdr:sp macro="" textlink="">
          <xdr:nvSpPr>
            <xdr:cNvPr id="1077" name="TextBox2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1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24</xdr:row>
          <xdr:rowOff>9525</xdr:rowOff>
        </xdr:from>
        <xdr:to>
          <xdr:col>5</xdr:col>
          <xdr:colOff>142875</xdr:colOff>
          <xdr:row>24</xdr:row>
          <xdr:rowOff>200025</xdr:rowOff>
        </xdr:to>
        <xdr:sp macro="" textlink="">
          <xdr:nvSpPr>
            <xdr:cNvPr id="1078" name="TextBox1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1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19050</xdr:colOff>
          <xdr:row>2</xdr:row>
          <xdr:rowOff>38100</xdr:rowOff>
        </xdr:from>
        <xdr:to>
          <xdr:col>20</xdr:col>
          <xdr:colOff>219075</xdr:colOff>
          <xdr:row>3</xdr:row>
          <xdr:rowOff>219075</xdr:rowOff>
        </xdr:to>
        <xdr:sp macro="" textlink="">
          <xdr:nvSpPr>
            <xdr:cNvPr id="1094" name="Button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1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2- Sauvegarde du fichier excel spécifique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4</xdr:row>
          <xdr:rowOff>257175</xdr:rowOff>
        </xdr:from>
        <xdr:to>
          <xdr:col>20</xdr:col>
          <xdr:colOff>219075</xdr:colOff>
          <xdr:row>5</xdr:row>
          <xdr:rowOff>247650</xdr:rowOff>
        </xdr:to>
        <xdr:sp macro="" textlink="">
          <xdr:nvSpPr>
            <xdr:cNvPr id="1095" name="Button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1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4 - Génération du PDF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23961</xdr:colOff>
      <xdr:row>3</xdr:row>
      <xdr:rowOff>232536</xdr:rowOff>
    </xdr:from>
    <xdr:to>
      <xdr:col>20</xdr:col>
      <xdr:colOff>230436</xdr:colOff>
      <xdr:row>4</xdr:row>
      <xdr:rowOff>232236</xdr:rowOff>
    </xdr:to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 txBox="1"/>
      </xdr:nvSpPr>
      <xdr:spPr>
        <a:xfrm>
          <a:off x="6553678" y="1340791"/>
          <a:ext cx="2039588" cy="3651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Alstom" panose="02000503020000020004" pitchFamily="2" charset="0"/>
            </a:rPr>
            <a:t>3- Remplir le formulaire</a:t>
          </a:r>
        </a:p>
      </xdr:txBody>
    </xdr:sp>
    <xdr:clientData/>
  </xdr:twoCellAnchor>
  <xdr:twoCellAnchor>
    <xdr:from>
      <xdr:col>17</xdr:col>
      <xdr:colOff>26757</xdr:colOff>
      <xdr:row>0</xdr:row>
      <xdr:rowOff>53915</xdr:rowOff>
    </xdr:from>
    <xdr:to>
      <xdr:col>20</xdr:col>
      <xdr:colOff>204479</xdr:colOff>
      <xdr:row>2</xdr:row>
      <xdr:rowOff>14875</xdr:rowOff>
    </xdr:to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 txBox="1"/>
      </xdr:nvSpPr>
      <xdr:spPr>
        <a:xfrm>
          <a:off x="6556474" y="53915"/>
          <a:ext cx="2010835" cy="703790"/>
        </a:xfrm>
        <a:prstGeom prst="rect">
          <a:avLst/>
        </a:prstGeom>
        <a:solidFill>
          <a:schemeClr val="lt1"/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 b="1">
              <a:latin typeface="Alstom" panose="02000503020000020004" pitchFamily="2" charset="0"/>
            </a:rPr>
            <a:t>1- Compléter l'en-tête</a:t>
          </a:r>
          <a:r>
            <a:rPr lang="fr-FR" sz="900" b="1" baseline="0">
              <a:latin typeface="Alstom" panose="02000503020000020004" pitchFamily="2" charset="0"/>
            </a:rPr>
            <a:t> du document: Projet, Produit, N° série, N°OF ou AQM</a:t>
          </a:r>
        </a:p>
        <a:p>
          <a:pPr algn="ctr"/>
          <a:r>
            <a:rPr lang="fr-FR" sz="900" b="1" baseline="0">
              <a:solidFill>
                <a:srgbClr val="FF0000"/>
              </a:solidFill>
              <a:latin typeface="Alstom" panose="02000503020000020004" pitchFamily="2" charset="0"/>
            </a:rPr>
            <a:t>(L'en-tête doit être complète avant la sauvegarde du document)</a:t>
          </a:r>
          <a:endParaRPr lang="fr-FR" sz="900" b="1">
            <a:solidFill>
              <a:srgbClr val="FF0000"/>
            </a:solidFill>
            <a:latin typeface="Alstom" panose="02000503020000020004" pitchFamily="2" charset="0"/>
          </a:endParaRPr>
        </a:p>
      </xdr:txBody>
    </xdr:sp>
    <xdr:clientData/>
  </xdr:twoCellAnchor>
  <xdr:twoCellAnchor>
    <xdr:from>
      <xdr:col>17</xdr:col>
      <xdr:colOff>46169</xdr:colOff>
      <xdr:row>5</xdr:row>
      <xdr:rowOff>274608</xdr:rowOff>
    </xdr:from>
    <xdr:to>
      <xdr:col>20</xdr:col>
      <xdr:colOff>236427</xdr:colOff>
      <xdr:row>6</xdr:row>
      <xdr:rowOff>232374</xdr:rowOff>
    </xdr:to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 txBox="1"/>
      </xdr:nvSpPr>
      <xdr:spPr>
        <a:xfrm>
          <a:off x="6575886" y="2113712"/>
          <a:ext cx="2023371" cy="3651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Alstom" panose="02000503020000020004" pitchFamily="2" charset="0"/>
            </a:rPr>
            <a:t>5- Signer sur Foxit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361463</xdr:colOff>
      <xdr:row>6</xdr:row>
      <xdr:rowOff>92808</xdr:rowOff>
    </xdr:from>
    <xdr:to>
      <xdr:col>2</xdr:col>
      <xdr:colOff>66920</xdr:colOff>
      <xdr:row>6</xdr:row>
      <xdr:rowOff>92808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491763" y="2359758"/>
          <a:ext cx="245207" cy="0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395654</xdr:colOff>
      <xdr:row>7</xdr:row>
      <xdr:rowOff>92808</xdr:rowOff>
    </xdr:from>
    <xdr:to>
      <xdr:col>2</xdr:col>
      <xdr:colOff>112347</xdr:colOff>
      <xdr:row>7</xdr:row>
      <xdr:rowOff>93785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1525954" y="2620108"/>
          <a:ext cx="256443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385885</xdr:colOff>
      <xdr:row>9</xdr:row>
      <xdr:rowOff>102577</xdr:rowOff>
    </xdr:from>
    <xdr:to>
      <xdr:col>3</xdr:col>
      <xdr:colOff>0</xdr:colOff>
      <xdr:row>9</xdr:row>
      <xdr:rowOff>104532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1516185" y="3150577"/>
          <a:ext cx="325315" cy="1955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402493</xdr:colOff>
      <xdr:row>8</xdr:row>
      <xdr:rowOff>89877</xdr:rowOff>
    </xdr:from>
    <xdr:to>
      <xdr:col>2</xdr:col>
      <xdr:colOff>102577</xdr:colOff>
      <xdr:row>8</xdr:row>
      <xdr:rowOff>89877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>
          <a:off x="1532793" y="2877527"/>
          <a:ext cx="239834" cy="0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335087</xdr:colOff>
      <xdr:row>10</xdr:row>
      <xdr:rowOff>100623</xdr:rowOff>
    </xdr:from>
    <xdr:to>
      <xdr:col>2</xdr:col>
      <xdr:colOff>40544</xdr:colOff>
      <xdr:row>10</xdr:row>
      <xdr:rowOff>100623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CxnSpPr/>
      </xdr:nvCxnSpPr>
      <xdr:spPr>
        <a:xfrm>
          <a:off x="1465387" y="3408973"/>
          <a:ext cx="245207" cy="0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381978</xdr:colOff>
      <xdr:row>11</xdr:row>
      <xdr:rowOff>108438</xdr:rowOff>
    </xdr:from>
    <xdr:to>
      <xdr:col>2</xdr:col>
      <xdr:colOff>167055</xdr:colOff>
      <xdr:row>11</xdr:row>
      <xdr:rowOff>110393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CxnSpPr/>
      </xdr:nvCxnSpPr>
      <xdr:spPr>
        <a:xfrm>
          <a:off x="1512278" y="3677138"/>
          <a:ext cx="324827" cy="1955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538285</xdr:colOff>
      <xdr:row>11</xdr:row>
      <xdr:rowOff>98669</xdr:rowOff>
    </xdr:from>
    <xdr:to>
      <xdr:col>11</xdr:col>
      <xdr:colOff>108439</xdr:colOff>
      <xdr:row>11</xdr:row>
      <xdr:rowOff>100624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CxnSpPr/>
      </xdr:nvCxnSpPr>
      <xdr:spPr>
        <a:xfrm>
          <a:off x="4526085" y="3667369"/>
          <a:ext cx="262304" cy="1955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534377</xdr:colOff>
      <xdr:row>9</xdr:row>
      <xdr:rowOff>114300</xdr:rowOff>
    </xdr:from>
    <xdr:to>
      <xdr:col>11</xdr:col>
      <xdr:colOff>104531</xdr:colOff>
      <xdr:row>9</xdr:row>
      <xdr:rowOff>116255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CxnSpPr/>
      </xdr:nvCxnSpPr>
      <xdr:spPr>
        <a:xfrm>
          <a:off x="4522177" y="3162300"/>
          <a:ext cx="262304" cy="1955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525584</xdr:colOff>
      <xdr:row>7</xdr:row>
      <xdr:rowOff>129931</xdr:rowOff>
    </xdr:from>
    <xdr:to>
      <xdr:col>11</xdr:col>
      <xdr:colOff>95738</xdr:colOff>
      <xdr:row>7</xdr:row>
      <xdr:rowOff>131886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CxnSpPr/>
      </xdr:nvCxnSpPr>
      <xdr:spPr>
        <a:xfrm>
          <a:off x="4513384" y="2657231"/>
          <a:ext cx="262304" cy="1955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78154</xdr:colOff>
      <xdr:row>15</xdr:row>
      <xdr:rowOff>136770</xdr:rowOff>
    </xdr:from>
    <xdr:to>
      <xdr:col>8</xdr:col>
      <xdr:colOff>337039</xdr:colOff>
      <xdr:row>15</xdr:row>
      <xdr:rowOff>137747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CxnSpPr/>
      </xdr:nvCxnSpPr>
      <xdr:spPr>
        <a:xfrm>
          <a:off x="3405554" y="4746870"/>
          <a:ext cx="258885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177311</xdr:colOff>
      <xdr:row>16</xdr:row>
      <xdr:rowOff>76200</xdr:rowOff>
    </xdr:from>
    <xdr:to>
      <xdr:col>8</xdr:col>
      <xdr:colOff>304800</xdr:colOff>
      <xdr:row>16</xdr:row>
      <xdr:rowOff>84018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CxnSpPr/>
      </xdr:nvCxnSpPr>
      <xdr:spPr>
        <a:xfrm flipV="1">
          <a:off x="3504711" y="4946650"/>
          <a:ext cx="127489" cy="7818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138723</xdr:colOff>
      <xdr:row>19</xdr:row>
      <xdr:rowOff>109415</xdr:rowOff>
    </xdr:from>
    <xdr:to>
      <xdr:col>5</xdr:col>
      <xdr:colOff>397608</xdr:colOff>
      <xdr:row>19</xdr:row>
      <xdr:rowOff>110392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CxnSpPr/>
      </xdr:nvCxnSpPr>
      <xdr:spPr>
        <a:xfrm>
          <a:off x="2259623" y="5760915"/>
          <a:ext cx="258885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222739</xdr:colOff>
      <xdr:row>17</xdr:row>
      <xdr:rowOff>105507</xdr:rowOff>
    </xdr:from>
    <xdr:to>
      <xdr:col>9</xdr:col>
      <xdr:colOff>115278</xdr:colOff>
      <xdr:row>17</xdr:row>
      <xdr:rowOff>106484</xdr:rowOff>
    </xdr:to>
    <xdr:cxnSp macro="">
      <xdr:nvCxnSpPr>
        <xdr:cNvPr id="38" name="Connecteur droit avec flèche 3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CxnSpPr/>
      </xdr:nvCxnSpPr>
      <xdr:spPr>
        <a:xfrm>
          <a:off x="3550139" y="5236307"/>
          <a:ext cx="260839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18562</xdr:colOff>
      <xdr:row>18</xdr:row>
      <xdr:rowOff>77176</xdr:rowOff>
    </xdr:from>
    <xdr:to>
      <xdr:col>5</xdr:col>
      <xdr:colOff>277447</xdr:colOff>
      <xdr:row>18</xdr:row>
      <xdr:rowOff>78153</xdr:rowOff>
    </xdr:to>
    <xdr:cxnSp macro="">
      <xdr:nvCxnSpPr>
        <xdr:cNvPr id="39" name="Connecteur droit avec flèche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CxnSpPr/>
      </xdr:nvCxnSpPr>
      <xdr:spPr>
        <a:xfrm>
          <a:off x="2139462" y="5468326"/>
          <a:ext cx="258885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17584</xdr:colOff>
      <xdr:row>20</xdr:row>
      <xdr:rowOff>112346</xdr:rowOff>
    </xdr:from>
    <xdr:to>
      <xdr:col>5</xdr:col>
      <xdr:colOff>341923</xdr:colOff>
      <xdr:row>20</xdr:row>
      <xdr:rowOff>115277</xdr:rowOff>
    </xdr:to>
    <xdr:cxnSp macro="">
      <xdr:nvCxnSpPr>
        <xdr:cNvPr id="40" name="Connecteur droit avec flèche 3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CxnSpPr/>
      </xdr:nvCxnSpPr>
      <xdr:spPr>
        <a:xfrm flipV="1">
          <a:off x="1687634" y="6024196"/>
          <a:ext cx="775189" cy="2931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13676</xdr:colOff>
      <xdr:row>21</xdr:row>
      <xdr:rowOff>91833</xdr:rowOff>
    </xdr:from>
    <xdr:to>
      <xdr:col>5</xdr:col>
      <xdr:colOff>424961</xdr:colOff>
      <xdr:row>21</xdr:row>
      <xdr:rowOff>92809</xdr:rowOff>
    </xdr:to>
    <xdr:cxnSp macro="">
      <xdr:nvCxnSpPr>
        <xdr:cNvPr id="47" name="Connecteur droit avec flèche 46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CxnSpPr/>
      </xdr:nvCxnSpPr>
      <xdr:spPr>
        <a:xfrm>
          <a:off x="2134576" y="6264033"/>
          <a:ext cx="411285" cy="976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97691</xdr:colOff>
      <xdr:row>22</xdr:row>
      <xdr:rowOff>97694</xdr:rowOff>
    </xdr:from>
    <xdr:to>
      <xdr:col>5</xdr:col>
      <xdr:colOff>508976</xdr:colOff>
      <xdr:row>22</xdr:row>
      <xdr:rowOff>98670</xdr:rowOff>
    </xdr:to>
    <xdr:cxnSp macro="">
      <xdr:nvCxnSpPr>
        <xdr:cNvPr id="48" name="Connecteur droit avec flèche 4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CxnSpPr/>
      </xdr:nvCxnSpPr>
      <xdr:spPr>
        <a:xfrm>
          <a:off x="2218591" y="6530244"/>
          <a:ext cx="360485" cy="976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133839</xdr:colOff>
      <xdr:row>23</xdr:row>
      <xdr:rowOff>73269</xdr:rowOff>
    </xdr:from>
    <xdr:to>
      <xdr:col>5</xdr:col>
      <xdr:colOff>251070</xdr:colOff>
      <xdr:row>23</xdr:row>
      <xdr:rowOff>74246</xdr:rowOff>
    </xdr:to>
    <xdr:cxnSp macro="">
      <xdr:nvCxnSpPr>
        <xdr:cNvPr id="49" name="Connecteur droit avec flèche 4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CxnSpPr/>
      </xdr:nvCxnSpPr>
      <xdr:spPr>
        <a:xfrm>
          <a:off x="1975339" y="6766169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133839</xdr:colOff>
      <xdr:row>24</xdr:row>
      <xdr:rowOff>123093</xdr:rowOff>
    </xdr:from>
    <xdr:to>
      <xdr:col>5</xdr:col>
      <xdr:colOff>251070</xdr:colOff>
      <xdr:row>24</xdr:row>
      <xdr:rowOff>124070</xdr:rowOff>
    </xdr:to>
    <xdr:cxnSp macro="">
      <xdr:nvCxnSpPr>
        <xdr:cNvPr id="50" name="Connecteur droit avec flèche 49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CxnSpPr/>
      </xdr:nvCxnSpPr>
      <xdr:spPr>
        <a:xfrm>
          <a:off x="1975339" y="7076343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133839</xdr:colOff>
      <xdr:row>25</xdr:row>
      <xdr:rowOff>89877</xdr:rowOff>
    </xdr:from>
    <xdr:to>
      <xdr:col>5</xdr:col>
      <xdr:colOff>251070</xdr:colOff>
      <xdr:row>25</xdr:row>
      <xdr:rowOff>90854</xdr:rowOff>
    </xdr:to>
    <xdr:cxnSp macro="">
      <xdr:nvCxnSpPr>
        <xdr:cNvPr id="51" name="Connecteur droit avec flèche 50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CxnSpPr/>
      </xdr:nvCxnSpPr>
      <xdr:spPr>
        <a:xfrm>
          <a:off x="1975339" y="7303477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17586</xdr:colOff>
      <xdr:row>26</xdr:row>
      <xdr:rowOff>95739</xdr:rowOff>
    </xdr:from>
    <xdr:to>
      <xdr:col>3</xdr:col>
      <xdr:colOff>105509</xdr:colOff>
      <xdr:row>26</xdr:row>
      <xdr:rowOff>96716</xdr:rowOff>
    </xdr:to>
    <xdr:cxnSp macro="">
      <xdr:nvCxnSpPr>
        <xdr:cNvPr id="57" name="Connecteur droit avec flèche 56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CxnSpPr/>
      </xdr:nvCxnSpPr>
      <xdr:spPr>
        <a:xfrm>
          <a:off x="1687636" y="7569689"/>
          <a:ext cx="259373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50800</xdr:colOff>
      <xdr:row>0</xdr:row>
      <xdr:rowOff>31750</xdr:rowOff>
    </xdr:from>
    <xdr:to>
      <xdr:col>0</xdr:col>
      <xdr:colOff>619154</xdr:colOff>
      <xdr:row>0</xdr:row>
      <xdr:rowOff>238670</xdr:rowOff>
    </xdr:to>
    <xdr:pic>
      <xdr:nvPicPr>
        <xdr:cNvPr id="72" name="irc_mi" descr="Image result for logo alstom transport">
          <a:hlinkClick xmlns:r="http://schemas.openxmlformats.org/officeDocument/2006/relationships" r:id="rId1" tgtFrame="_blank"/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50800" y="31750"/>
          <a:ext cx="568354" cy="206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523874</xdr:colOff>
      <xdr:row>3</xdr:row>
      <xdr:rowOff>137585</xdr:rowOff>
    </xdr:from>
    <xdr:to>
      <xdr:col>19</xdr:col>
      <xdr:colOff>26458</xdr:colOff>
      <xdr:row>4</xdr:row>
      <xdr:rowOff>132293</xdr:rowOff>
    </xdr:to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 txBox="1"/>
      </xdr:nvSpPr>
      <xdr:spPr>
        <a:xfrm>
          <a:off x="6614582" y="1254127"/>
          <a:ext cx="1936751" cy="3651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Alstom" panose="02000503020000020004" pitchFamily="2" charset="0"/>
            </a:rPr>
            <a:t>3- Remplir le formulaire</a:t>
          </a:r>
        </a:p>
      </xdr:txBody>
    </xdr:sp>
    <xdr:clientData/>
  </xdr:twoCellAnchor>
  <xdr:twoCellAnchor>
    <xdr:from>
      <xdr:col>15</xdr:col>
      <xdr:colOff>502707</xdr:colOff>
      <xdr:row>0</xdr:row>
      <xdr:rowOff>0</xdr:rowOff>
    </xdr:from>
    <xdr:to>
      <xdr:col>19</xdr:col>
      <xdr:colOff>15875</xdr:colOff>
      <xdr:row>1</xdr:row>
      <xdr:rowOff>349249</xdr:rowOff>
    </xdr:to>
    <xdr:sp macro="" textlink="">
      <xdr:nvSpPr>
        <xdr:cNvPr id="8" name="ZoneTexte 118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6593415" y="0"/>
          <a:ext cx="1947335" cy="724957"/>
        </a:xfrm>
        <a:prstGeom prst="rect">
          <a:avLst/>
        </a:prstGeom>
        <a:solidFill>
          <a:schemeClr val="lt1"/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 b="1">
              <a:latin typeface="Alstom" panose="02000503020000020004" pitchFamily="2" charset="0"/>
            </a:rPr>
            <a:t>1- Compléter l'en-tête</a:t>
          </a:r>
          <a:r>
            <a:rPr lang="fr-FR" sz="900" b="1" baseline="0">
              <a:latin typeface="Alstom" panose="02000503020000020004" pitchFamily="2" charset="0"/>
            </a:rPr>
            <a:t> du document: Projet, Désignation, N° série,  </a:t>
          </a:r>
        </a:p>
        <a:p>
          <a:pPr algn="ctr"/>
          <a:r>
            <a:rPr lang="fr-FR" sz="900" b="1" baseline="0">
              <a:solidFill>
                <a:srgbClr val="FF0000"/>
              </a:solidFill>
              <a:latin typeface="Alstom" panose="02000503020000020004" pitchFamily="2" charset="0"/>
            </a:rPr>
            <a:t>(L'en-tête doit être complète avant la sauvegarde du document)</a:t>
          </a:r>
          <a:endParaRPr lang="fr-FR" sz="900" b="1">
            <a:solidFill>
              <a:srgbClr val="FF0000"/>
            </a:solidFill>
            <a:latin typeface="Alstom" panose="02000503020000020004" pitchFamily="2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6</xdr:row>
          <xdr:rowOff>9525</xdr:rowOff>
        </xdr:from>
        <xdr:to>
          <xdr:col>7</xdr:col>
          <xdr:colOff>9525</xdr:colOff>
          <xdr:row>6</xdr:row>
          <xdr:rowOff>161925</xdr:rowOff>
        </xdr:to>
        <xdr:sp macro="" textlink="">
          <xdr:nvSpPr>
            <xdr:cNvPr id="3085" name="OptionButton1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2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361950</xdr:colOff>
          <xdr:row>6</xdr:row>
          <xdr:rowOff>9525</xdr:rowOff>
        </xdr:from>
        <xdr:to>
          <xdr:col>9</xdr:col>
          <xdr:colOff>152400</xdr:colOff>
          <xdr:row>6</xdr:row>
          <xdr:rowOff>161925</xdr:rowOff>
        </xdr:to>
        <xdr:sp macro="" textlink="">
          <xdr:nvSpPr>
            <xdr:cNvPr id="3086" name="OptionButton2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8</xdr:row>
          <xdr:rowOff>28575</xdr:rowOff>
        </xdr:from>
        <xdr:to>
          <xdr:col>4</xdr:col>
          <xdr:colOff>9525</xdr:colOff>
          <xdr:row>8</xdr:row>
          <xdr:rowOff>180975</xdr:rowOff>
        </xdr:to>
        <xdr:sp macro="" textlink="">
          <xdr:nvSpPr>
            <xdr:cNvPr id="3087" name="OptionButton3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8</xdr:row>
          <xdr:rowOff>9525</xdr:rowOff>
        </xdr:from>
        <xdr:to>
          <xdr:col>7</xdr:col>
          <xdr:colOff>9525</xdr:colOff>
          <xdr:row>8</xdr:row>
          <xdr:rowOff>161925</xdr:rowOff>
        </xdr:to>
        <xdr:sp macro="" textlink="">
          <xdr:nvSpPr>
            <xdr:cNvPr id="3088" name="OptionButton4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8</xdr:row>
          <xdr:rowOff>28575</xdr:rowOff>
        </xdr:from>
        <xdr:to>
          <xdr:col>9</xdr:col>
          <xdr:colOff>161925</xdr:colOff>
          <xdr:row>8</xdr:row>
          <xdr:rowOff>161925</xdr:rowOff>
        </xdr:to>
        <xdr:sp macro="" textlink="">
          <xdr:nvSpPr>
            <xdr:cNvPr id="3089" name="OptionButton5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2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10</xdr:row>
          <xdr:rowOff>28575</xdr:rowOff>
        </xdr:from>
        <xdr:to>
          <xdr:col>4</xdr:col>
          <xdr:colOff>19050</xdr:colOff>
          <xdr:row>10</xdr:row>
          <xdr:rowOff>152400</xdr:rowOff>
        </xdr:to>
        <xdr:sp macro="" textlink="">
          <xdr:nvSpPr>
            <xdr:cNvPr id="3090" name="OptionButton6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2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10</xdr:row>
          <xdr:rowOff>28575</xdr:rowOff>
        </xdr:from>
        <xdr:to>
          <xdr:col>7</xdr:col>
          <xdr:colOff>9525</xdr:colOff>
          <xdr:row>10</xdr:row>
          <xdr:rowOff>161925</xdr:rowOff>
        </xdr:to>
        <xdr:sp macro="" textlink="">
          <xdr:nvSpPr>
            <xdr:cNvPr id="3091" name="OptionButton7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2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28575</xdr:rowOff>
        </xdr:from>
        <xdr:to>
          <xdr:col>9</xdr:col>
          <xdr:colOff>152400</xdr:colOff>
          <xdr:row>10</xdr:row>
          <xdr:rowOff>161925</xdr:rowOff>
        </xdr:to>
        <xdr:sp macro="" textlink="">
          <xdr:nvSpPr>
            <xdr:cNvPr id="3092" name="OptionButton8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2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12</xdr:row>
          <xdr:rowOff>19050</xdr:rowOff>
        </xdr:from>
        <xdr:to>
          <xdr:col>4</xdr:col>
          <xdr:colOff>9525</xdr:colOff>
          <xdr:row>12</xdr:row>
          <xdr:rowOff>161925</xdr:rowOff>
        </xdr:to>
        <xdr:sp macro="" textlink="">
          <xdr:nvSpPr>
            <xdr:cNvPr id="3093" name="OptionButton9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2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447675</xdr:colOff>
          <xdr:row>12</xdr:row>
          <xdr:rowOff>28575</xdr:rowOff>
        </xdr:from>
        <xdr:to>
          <xdr:col>7</xdr:col>
          <xdr:colOff>9525</xdr:colOff>
          <xdr:row>12</xdr:row>
          <xdr:rowOff>171450</xdr:rowOff>
        </xdr:to>
        <xdr:sp macro="" textlink="">
          <xdr:nvSpPr>
            <xdr:cNvPr id="3094" name="OptionButton10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2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12</xdr:row>
          <xdr:rowOff>28575</xdr:rowOff>
        </xdr:from>
        <xdr:to>
          <xdr:col>9</xdr:col>
          <xdr:colOff>171450</xdr:colOff>
          <xdr:row>12</xdr:row>
          <xdr:rowOff>171450</xdr:rowOff>
        </xdr:to>
        <xdr:sp macro="" textlink="">
          <xdr:nvSpPr>
            <xdr:cNvPr id="3095" name="OptionButton11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2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19050</xdr:rowOff>
        </xdr:from>
        <xdr:to>
          <xdr:col>12</xdr:col>
          <xdr:colOff>19050</xdr:colOff>
          <xdr:row>12</xdr:row>
          <xdr:rowOff>161925</xdr:rowOff>
        </xdr:to>
        <xdr:sp macro="" textlink="">
          <xdr:nvSpPr>
            <xdr:cNvPr id="3096" name="OptionButton12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2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9525</xdr:rowOff>
        </xdr:from>
        <xdr:to>
          <xdr:col>4</xdr:col>
          <xdr:colOff>28575</xdr:colOff>
          <xdr:row>13</xdr:row>
          <xdr:rowOff>152400</xdr:rowOff>
        </xdr:to>
        <xdr:sp macro="" textlink="">
          <xdr:nvSpPr>
            <xdr:cNvPr id="3097" name="OptionButton13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2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13</xdr:row>
          <xdr:rowOff>9525</xdr:rowOff>
        </xdr:from>
        <xdr:to>
          <xdr:col>7</xdr:col>
          <xdr:colOff>9525</xdr:colOff>
          <xdr:row>13</xdr:row>
          <xdr:rowOff>152400</xdr:rowOff>
        </xdr:to>
        <xdr:sp macro="" textlink="">
          <xdr:nvSpPr>
            <xdr:cNvPr id="3098" name="OptionButton14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2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361950</xdr:colOff>
          <xdr:row>13</xdr:row>
          <xdr:rowOff>9525</xdr:rowOff>
        </xdr:from>
        <xdr:to>
          <xdr:col>9</xdr:col>
          <xdr:colOff>161925</xdr:colOff>
          <xdr:row>13</xdr:row>
          <xdr:rowOff>152400</xdr:rowOff>
        </xdr:to>
        <xdr:sp macro="" textlink="">
          <xdr:nvSpPr>
            <xdr:cNvPr id="3099" name="OptionButton15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2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14</xdr:row>
          <xdr:rowOff>47625</xdr:rowOff>
        </xdr:from>
        <xdr:to>
          <xdr:col>4</xdr:col>
          <xdr:colOff>19050</xdr:colOff>
          <xdr:row>14</xdr:row>
          <xdr:rowOff>190500</xdr:rowOff>
        </xdr:to>
        <xdr:sp macro="" textlink="">
          <xdr:nvSpPr>
            <xdr:cNvPr id="3100" name="OptionButton16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2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14</xdr:row>
          <xdr:rowOff>47625</xdr:rowOff>
        </xdr:from>
        <xdr:to>
          <xdr:col>9</xdr:col>
          <xdr:colOff>200025</xdr:colOff>
          <xdr:row>14</xdr:row>
          <xdr:rowOff>200025</xdr:rowOff>
        </xdr:to>
        <xdr:sp macro="" textlink="">
          <xdr:nvSpPr>
            <xdr:cNvPr id="3101" name="OptionButton17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2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16</xdr:row>
          <xdr:rowOff>19050</xdr:rowOff>
        </xdr:from>
        <xdr:to>
          <xdr:col>1</xdr:col>
          <xdr:colOff>304800</xdr:colOff>
          <xdr:row>16</xdr:row>
          <xdr:rowOff>171450</xdr:rowOff>
        </xdr:to>
        <xdr:sp macro="" textlink="">
          <xdr:nvSpPr>
            <xdr:cNvPr id="3102" name="OptionButton18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2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16</xdr:row>
          <xdr:rowOff>19050</xdr:rowOff>
        </xdr:from>
        <xdr:to>
          <xdr:col>4</xdr:col>
          <xdr:colOff>9525</xdr:colOff>
          <xdr:row>16</xdr:row>
          <xdr:rowOff>171450</xdr:rowOff>
        </xdr:to>
        <xdr:sp macro="" textlink="">
          <xdr:nvSpPr>
            <xdr:cNvPr id="3103" name="OptionButton19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2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15</xdr:row>
          <xdr:rowOff>57150</xdr:rowOff>
        </xdr:from>
        <xdr:to>
          <xdr:col>9</xdr:col>
          <xdr:colOff>171450</xdr:colOff>
          <xdr:row>15</xdr:row>
          <xdr:rowOff>190500</xdr:rowOff>
        </xdr:to>
        <xdr:sp macro="" textlink="">
          <xdr:nvSpPr>
            <xdr:cNvPr id="3104" name="OptionButton20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2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152400</xdr:colOff>
          <xdr:row>15</xdr:row>
          <xdr:rowOff>190500</xdr:rowOff>
        </xdr:to>
        <xdr:sp macro="" textlink="">
          <xdr:nvSpPr>
            <xdr:cNvPr id="3105" name="OptionButton21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2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16</xdr:row>
          <xdr:rowOff>9525</xdr:rowOff>
        </xdr:from>
        <xdr:to>
          <xdr:col>9</xdr:col>
          <xdr:colOff>161925</xdr:colOff>
          <xdr:row>16</xdr:row>
          <xdr:rowOff>142875</xdr:rowOff>
        </xdr:to>
        <xdr:sp macro="" textlink="">
          <xdr:nvSpPr>
            <xdr:cNvPr id="3106" name="OptionButton22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2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266700</xdr:colOff>
          <xdr:row>16</xdr:row>
          <xdr:rowOff>38100</xdr:rowOff>
        </xdr:from>
        <xdr:to>
          <xdr:col>12</xdr:col>
          <xdr:colOff>409575</xdr:colOff>
          <xdr:row>16</xdr:row>
          <xdr:rowOff>171450</xdr:rowOff>
        </xdr:to>
        <xdr:sp macro="" textlink="">
          <xdr:nvSpPr>
            <xdr:cNvPr id="3107" name="OptionButton23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2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18</xdr:row>
          <xdr:rowOff>19050</xdr:rowOff>
        </xdr:from>
        <xdr:to>
          <xdr:col>6</xdr:col>
          <xdr:colOff>142875</xdr:colOff>
          <xdr:row>18</xdr:row>
          <xdr:rowOff>152400</xdr:rowOff>
        </xdr:to>
        <xdr:sp macro="" textlink="">
          <xdr:nvSpPr>
            <xdr:cNvPr id="3108" name="OptionButton24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2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18</xdr:row>
          <xdr:rowOff>28575</xdr:rowOff>
        </xdr:from>
        <xdr:to>
          <xdr:col>9</xdr:col>
          <xdr:colOff>161925</xdr:colOff>
          <xdr:row>18</xdr:row>
          <xdr:rowOff>161925</xdr:rowOff>
        </xdr:to>
        <xdr:sp macro="" textlink="">
          <xdr:nvSpPr>
            <xdr:cNvPr id="3109" name="OptionButton25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2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28575</xdr:rowOff>
        </xdr:from>
        <xdr:to>
          <xdr:col>12</xdr:col>
          <xdr:colOff>419100</xdr:colOff>
          <xdr:row>18</xdr:row>
          <xdr:rowOff>161925</xdr:rowOff>
        </xdr:to>
        <xdr:sp macro="" textlink="">
          <xdr:nvSpPr>
            <xdr:cNvPr id="3110" name="OptionButton26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2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20</xdr:row>
          <xdr:rowOff>9525</xdr:rowOff>
        </xdr:from>
        <xdr:to>
          <xdr:col>7</xdr:col>
          <xdr:colOff>0</xdr:colOff>
          <xdr:row>20</xdr:row>
          <xdr:rowOff>142875</xdr:rowOff>
        </xdr:to>
        <xdr:sp macro="" textlink="">
          <xdr:nvSpPr>
            <xdr:cNvPr id="3111" name="OptionButton27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2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20</xdr:row>
          <xdr:rowOff>9525</xdr:rowOff>
        </xdr:from>
        <xdr:to>
          <xdr:col>9</xdr:col>
          <xdr:colOff>171450</xdr:colOff>
          <xdr:row>20</xdr:row>
          <xdr:rowOff>142875</xdr:rowOff>
        </xdr:to>
        <xdr:sp macro="" textlink="">
          <xdr:nvSpPr>
            <xdr:cNvPr id="3112" name="OptionButton28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2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9525</xdr:rowOff>
        </xdr:from>
        <xdr:to>
          <xdr:col>11</xdr:col>
          <xdr:colOff>152400</xdr:colOff>
          <xdr:row>20</xdr:row>
          <xdr:rowOff>142875</xdr:rowOff>
        </xdr:to>
        <xdr:sp macro="" textlink="">
          <xdr:nvSpPr>
            <xdr:cNvPr id="3113" name="OptionButton29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00000000-0008-0000-0200-00002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21</xdr:row>
          <xdr:rowOff>9525</xdr:rowOff>
        </xdr:from>
        <xdr:to>
          <xdr:col>6</xdr:col>
          <xdr:colOff>142875</xdr:colOff>
          <xdr:row>21</xdr:row>
          <xdr:rowOff>142875</xdr:rowOff>
        </xdr:to>
        <xdr:sp macro="" textlink="">
          <xdr:nvSpPr>
            <xdr:cNvPr id="3114" name="OptionButton30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2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21</xdr:row>
          <xdr:rowOff>9525</xdr:rowOff>
        </xdr:from>
        <xdr:to>
          <xdr:col>9</xdr:col>
          <xdr:colOff>161925</xdr:colOff>
          <xdr:row>21</xdr:row>
          <xdr:rowOff>142875</xdr:rowOff>
        </xdr:to>
        <xdr:sp macro="" textlink="">
          <xdr:nvSpPr>
            <xdr:cNvPr id="3115" name="OptionButton31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00000000-0008-0000-0200-00002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257175</xdr:colOff>
          <xdr:row>21</xdr:row>
          <xdr:rowOff>9525</xdr:rowOff>
        </xdr:from>
        <xdr:to>
          <xdr:col>12</xdr:col>
          <xdr:colOff>400050</xdr:colOff>
          <xdr:row>21</xdr:row>
          <xdr:rowOff>142875</xdr:rowOff>
        </xdr:to>
        <xdr:sp macro="" textlink="">
          <xdr:nvSpPr>
            <xdr:cNvPr id="3116" name="OptionButton32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2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23</xdr:row>
          <xdr:rowOff>28575</xdr:rowOff>
        </xdr:from>
        <xdr:to>
          <xdr:col>7</xdr:col>
          <xdr:colOff>0</xdr:colOff>
          <xdr:row>23</xdr:row>
          <xdr:rowOff>161925</xdr:rowOff>
        </xdr:to>
        <xdr:sp macro="" textlink="">
          <xdr:nvSpPr>
            <xdr:cNvPr id="3117" name="OptionButton33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2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23</xdr:row>
          <xdr:rowOff>28575</xdr:rowOff>
        </xdr:from>
        <xdr:to>
          <xdr:col>9</xdr:col>
          <xdr:colOff>161925</xdr:colOff>
          <xdr:row>23</xdr:row>
          <xdr:rowOff>161925</xdr:rowOff>
        </xdr:to>
        <xdr:sp macro="" textlink="">
          <xdr:nvSpPr>
            <xdr:cNvPr id="3118" name="OptionButton34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200-00002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28575</xdr:rowOff>
        </xdr:from>
        <xdr:to>
          <xdr:col>11</xdr:col>
          <xdr:colOff>152400</xdr:colOff>
          <xdr:row>23</xdr:row>
          <xdr:rowOff>161925</xdr:rowOff>
        </xdr:to>
        <xdr:sp macro="" textlink="">
          <xdr:nvSpPr>
            <xdr:cNvPr id="3119" name="OptionButton35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00000000-0008-0000-0200-00002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24</xdr:row>
          <xdr:rowOff>47625</xdr:rowOff>
        </xdr:from>
        <xdr:to>
          <xdr:col>7</xdr:col>
          <xdr:colOff>0</xdr:colOff>
          <xdr:row>24</xdr:row>
          <xdr:rowOff>180975</xdr:rowOff>
        </xdr:to>
        <xdr:sp macro="" textlink="">
          <xdr:nvSpPr>
            <xdr:cNvPr id="3120" name="OptionButton36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2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28575</xdr:rowOff>
        </xdr:from>
        <xdr:to>
          <xdr:col>12</xdr:col>
          <xdr:colOff>9525</xdr:colOff>
          <xdr:row>24</xdr:row>
          <xdr:rowOff>161925</xdr:rowOff>
        </xdr:to>
        <xdr:sp macro="" textlink="">
          <xdr:nvSpPr>
            <xdr:cNvPr id="3121" name="OptionButton37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2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26</xdr:row>
          <xdr:rowOff>19050</xdr:rowOff>
        </xdr:from>
        <xdr:to>
          <xdr:col>5</xdr:col>
          <xdr:colOff>19050</xdr:colOff>
          <xdr:row>26</xdr:row>
          <xdr:rowOff>152400</xdr:rowOff>
        </xdr:to>
        <xdr:sp macro="" textlink="">
          <xdr:nvSpPr>
            <xdr:cNvPr id="3122" name="OptionButton38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2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26</xdr:row>
          <xdr:rowOff>19050</xdr:rowOff>
        </xdr:from>
        <xdr:to>
          <xdr:col>7</xdr:col>
          <xdr:colOff>0</xdr:colOff>
          <xdr:row>26</xdr:row>
          <xdr:rowOff>152400</xdr:rowOff>
        </xdr:to>
        <xdr:sp macro="" textlink="">
          <xdr:nvSpPr>
            <xdr:cNvPr id="3123" name="OptionButton39" hidden="1">
              <a:extLst>
                <a:ext uri="{63B3BB69-23CF-44E3-9099-C40C66FF867C}">
                  <a14:compatExt spid="_x0000_s3123"/>
                </a:ext>
                <a:ext uri="{FF2B5EF4-FFF2-40B4-BE49-F238E27FC236}">
                  <a16:creationId xmlns:a16="http://schemas.microsoft.com/office/drawing/2014/main" id="{00000000-0008-0000-0200-00003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26</xdr:row>
          <xdr:rowOff>19050</xdr:rowOff>
        </xdr:from>
        <xdr:to>
          <xdr:col>8</xdr:col>
          <xdr:colOff>228600</xdr:colOff>
          <xdr:row>26</xdr:row>
          <xdr:rowOff>161925</xdr:rowOff>
        </xdr:to>
        <xdr:sp macro="" textlink="">
          <xdr:nvSpPr>
            <xdr:cNvPr id="3124" name="OptionButton40" hidden="1">
              <a:extLst>
                <a:ext uri="{63B3BB69-23CF-44E3-9099-C40C66FF867C}">
                  <a14:compatExt spid="_x0000_s3124"/>
                </a:ext>
                <a:ext uri="{FF2B5EF4-FFF2-40B4-BE49-F238E27FC236}">
                  <a16:creationId xmlns:a16="http://schemas.microsoft.com/office/drawing/2014/main" id="{00000000-0008-0000-0200-00003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28</xdr:row>
          <xdr:rowOff>19050</xdr:rowOff>
        </xdr:from>
        <xdr:to>
          <xdr:col>6</xdr:col>
          <xdr:colOff>114300</xdr:colOff>
          <xdr:row>28</xdr:row>
          <xdr:rowOff>152400</xdr:rowOff>
        </xdr:to>
        <xdr:sp macro="" textlink="">
          <xdr:nvSpPr>
            <xdr:cNvPr id="3125" name="OptionButton41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02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28</xdr:row>
          <xdr:rowOff>19050</xdr:rowOff>
        </xdr:from>
        <xdr:to>
          <xdr:col>9</xdr:col>
          <xdr:colOff>238125</xdr:colOff>
          <xdr:row>28</xdr:row>
          <xdr:rowOff>152400</xdr:rowOff>
        </xdr:to>
        <xdr:sp macro="" textlink="">
          <xdr:nvSpPr>
            <xdr:cNvPr id="3126" name="OptionButton42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02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</xdr:row>
          <xdr:rowOff>9525</xdr:rowOff>
        </xdr:from>
        <xdr:to>
          <xdr:col>4</xdr:col>
          <xdr:colOff>19050</xdr:colOff>
          <xdr:row>6</xdr:row>
          <xdr:rowOff>161925</xdr:rowOff>
        </xdr:to>
        <xdr:sp macro="" textlink="">
          <xdr:nvSpPr>
            <xdr:cNvPr id="3127" name="OptionButton43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02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504825</xdr:colOff>
          <xdr:row>1</xdr:row>
          <xdr:rowOff>371475</xdr:rowOff>
        </xdr:from>
        <xdr:to>
          <xdr:col>19</xdr:col>
          <xdr:colOff>19050</xdr:colOff>
          <xdr:row>3</xdr:row>
          <xdr:rowOff>142875</xdr:rowOff>
        </xdr:to>
        <xdr:sp macro="" textlink="">
          <xdr:nvSpPr>
            <xdr:cNvPr id="3139" name="Button 67" hidden="1">
              <a:extLst>
                <a:ext uri="{63B3BB69-23CF-44E3-9099-C40C66FF867C}">
                  <a14:compatExt spid="_x0000_s3139"/>
                </a:ext>
                <a:ext uri="{FF2B5EF4-FFF2-40B4-BE49-F238E27FC236}">
                  <a16:creationId xmlns:a16="http://schemas.microsoft.com/office/drawing/2014/main" id="{00000000-0008-0000-0200-00004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2- Sauvegarde du fichier excel spécifique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523875</xdr:colOff>
          <xdr:row>4</xdr:row>
          <xdr:rowOff>142875</xdr:rowOff>
        </xdr:from>
        <xdr:to>
          <xdr:col>19</xdr:col>
          <xdr:colOff>19050</xdr:colOff>
          <xdr:row>5</xdr:row>
          <xdr:rowOff>142875</xdr:rowOff>
        </xdr:to>
        <xdr:sp macro="" textlink="">
          <xdr:nvSpPr>
            <xdr:cNvPr id="3140" name="Button 68" hidden="1">
              <a:extLst>
                <a:ext uri="{63B3BB69-23CF-44E3-9099-C40C66FF867C}">
                  <a14:compatExt spid="_x0000_s3140"/>
                </a:ext>
                <a:ext uri="{FF2B5EF4-FFF2-40B4-BE49-F238E27FC236}">
                  <a16:creationId xmlns:a16="http://schemas.microsoft.com/office/drawing/2014/main" id="{00000000-0008-0000-0200-00004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4- Génération du PDF</a:t>
              </a:r>
            </a:p>
          </xdr:txBody>
        </xdr:sp>
        <xdr:clientData fPrintsWithSheet="0"/>
      </xdr:twoCellAnchor>
    </mc:Choice>
    <mc:Fallback/>
  </mc:AlternateContent>
  <xdr:twoCellAnchor>
    <xdr:from>
      <xdr:col>15</xdr:col>
      <xdr:colOff>528109</xdr:colOff>
      <xdr:row>5</xdr:row>
      <xdr:rowOff>157693</xdr:rowOff>
    </xdr:from>
    <xdr:to>
      <xdr:col>19</xdr:col>
      <xdr:colOff>15876</xdr:colOff>
      <xdr:row>6</xdr:row>
      <xdr:rowOff>104775</xdr:rowOff>
    </xdr:to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 txBox="1"/>
      </xdr:nvSpPr>
      <xdr:spPr>
        <a:xfrm>
          <a:off x="6618817" y="2015068"/>
          <a:ext cx="1921934" cy="3651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Alstom" panose="02000503020000020004" pitchFamily="2" charset="0"/>
            </a:rPr>
            <a:t>5- Signer sur Foxit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415636</xdr:colOff>
      <xdr:row>17</xdr:row>
      <xdr:rowOff>80818</xdr:rowOff>
    </xdr:from>
    <xdr:to>
      <xdr:col>8</xdr:col>
      <xdr:colOff>91786</xdr:colOff>
      <xdr:row>17</xdr:row>
      <xdr:rowOff>80818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1564986" y="4646468"/>
          <a:ext cx="488950" cy="0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48490</xdr:colOff>
      <xdr:row>18</xdr:row>
      <xdr:rowOff>88901</xdr:rowOff>
    </xdr:from>
    <xdr:to>
      <xdr:col>8</xdr:col>
      <xdr:colOff>145472</xdr:colOff>
      <xdr:row>18</xdr:row>
      <xdr:rowOff>88901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1794740" y="4959351"/>
          <a:ext cx="312882" cy="0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18</xdr:col>
      <xdr:colOff>65481</xdr:colOff>
      <xdr:row>19</xdr:row>
      <xdr:rowOff>48587</xdr:rowOff>
    </xdr:from>
    <xdr:to>
      <xdr:col>18</xdr:col>
      <xdr:colOff>674180</xdr:colOff>
      <xdr:row>20</xdr:row>
      <xdr:rowOff>239531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30148" y="5234420"/>
          <a:ext cx="608699" cy="497861"/>
        </a:xfrm>
        <a:prstGeom prst="rect">
          <a:avLst/>
        </a:prstGeom>
      </xdr:spPr>
    </xdr:pic>
    <xdr:clientData/>
  </xdr:twoCellAnchor>
  <xdr:twoCellAnchor>
    <xdr:from>
      <xdr:col>17</xdr:col>
      <xdr:colOff>529168</xdr:colOff>
      <xdr:row>16</xdr:row>
      <xdr:rowOff>10584</xdr:rowOff>
    </xdr:from>
    <xdr:to>
      <xdr:col>18</xdr:col>
      <xdr:colOff>845608</xdr:colOff>
      <xdr:row>16</xdr:row>
      <xdr:rowOff>280459</xdr:rowOff>
    </xdr:to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 txBox="1"/>
      </xdr:nvSpPr>
      <xdr:spPr>
        <a:xfrm>
          <a:off x="5111751" y="4275667"/>
          <a:ext cx="898524" cy="269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1100" b="1">
            <a:latin typeface="Alstom" panose="02000503020000020004" pitchFamily="2" charset="0"/>
          </a:endParaRPr>
        </a:p>
      </xdr:txBody>
    </xdr:sp>
    <xdr:clientData/>
  </xdr:twoCellAnchor>
  <xdr:twoCellAnchor editAs="oneCell">
    <xdr:from>
      <xdr:col>0</xdr:col>
      <xdr:colOff>50800</xdr:colOff>
      <xdr:row>0</xdr:row>
      <xdr:rowOff>19050</xdr:rowOff>
    </xdr:from>
    <xdr:to>
      <xdr:col>3</xdr:col>
      <xdr:colOff>66704</xdr:colOff>
      <xdr:row>0</xdr:row>
      <xdr:rowOff>225970</xdr:rowOff>
    </xdr:to>
    <xdr:pic>
      <xdr:nvPicPr>
        <xdr:cNvPr id="59" name="irc_mi" descr="Image result for logo alstom transport">
          <a:hlinkClick xmlns:r="http://schemas.openxmlformats.org/officeDocument/2006/relationships" r:id="rId2" tgtFrame="_blank"/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50800" y="19050"/>
          <a:ext cx="568354" cy="206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18</xdr:col>
      <xdr:colOff>335493</xdr:colOff>
      <xdr:row>12</xdr:row>
      <xdr:rowOff>153457</xdr:rowOff>
    </xdr:from>
    <xdr:to>
      <xdr:col>18</xdr:col>
      <xdr:colOff>804333</xdr:colOff>
      <xdr:row>13</xdr:row>
      <xdr:rowOff>153458</xdr:rowOff>
    </xdr:to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 txBox="1"/>
      </xdr:nvSpPr>
      <xdr:spPr>
        <a:xfrm>
          <a:off x="5500160" y="3571874"/>
          <a:ext cx="468840" cy="1905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1100" b="1">
            <a:latin typeface="Alstom" panose="02000503020000020004" pitchFamily="2" charset="0"/>
          </a:endParaRPr>
        </a:p>
      </xdr:txBody>
    </xdr:sp>
    <xdr:clientData/>
  </xdr:twoCellAnchor>
  <xdr:twoCellAnchor>
    <xdr:from>
      <xdr:col>18</xdr:col>
      <xdr:colOff>216959</xdr:colOff>
      <xdr:row>11</xdr:row>
      <xdr:rowOff>31749</xdr:rowOff>
    </xdr:from>
    <xdr:to>
      <xdr:col>18</xdr:col>
      <xdr:colOff>799041</xdr:colOff>
      <xdr:row>12</xdr:row>
      <xdr:rowOff>47625</xdr:rowOff>
    </xdr:to>
    <xdr:sp macro="" textlink="">
      <xdr:nvSpPr>
        <xdr:cNvPr id="84" name="ZoneTexte 83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 txBox="1"/>
      </xdr:nvSpPr>
      <xdr:spPr>
        <a:xfrm>
          <a:off x="5381626" y="3259666"/>
          <a:ext cx="582082" cy="2063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1100" b="1">
            <a:latin typeface="Alstom" panose="02000503020000020004" pitchFamily="2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19</xdr:row>
          <xdr:rowOff>9525</xdr:rowOff>
        </xdr:from>
        <xdr:to>
          <xdr:col>18</xdr:col>
          <xdr:colOff>333375</xdr:colOff>
          <xdr:row>19</xdr:row>
          <xdr:rowOff>200025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295275</xdr:colOff>
          <xdr:row>19</xdr:row>
          <xdr:rowOff>9525</xdr:rowOff>
        </xdr:from>
        <xdr:to>
          <xdr:col>18</xdr:col>
          <xdr:colOff>504825</xdr:colOff>
          <xdr:row>19</xdr:row>
          <xdr:rowOff>171450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447675</xdr:colOff>
          <xdr:row>19</xdr:row>
          <xdr:rowOff>9525</xdr:rowOff>
        </xdr:from>
        <xdr:to>
          <xdr:col>18</xdr:col>
          <xdr:colOff>657225</xdr:colOff>
          <xdr:row>19</xdr:row>
          <xdr:rowOff>180975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133350</xdr:colOff>
          <xdr:row>20</xdr:row>
          <xdr:rowOff>104775</xdr:rowOff>
        </xdr:from>
        <xdr:to>
          <xdr:col>18</xdr:col>
          <xdr:colOff>333375</xdr:colOff>
          <xdr:row>20</xdr:row>
          <xdr:rowOff>295275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3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19</xdr:row>
          <xdr:rowOff>180975</xdr:rowOff>
        </xdr:from>
        <xdr:to>
          <xdr:col>18</xdr:col>
          <xdr:colOff>276225</xdr:colOff>
          <xdr:row>20</xdr:row>
          <xdr:rowOff>85725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3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485775</xdr:colOff>
          <xdr:row>19</xdr:row>
          <xdr:rowOff>190500</xdr:rowOff>
        </xdr:from>
        <xdr:to>
          <xdr:col>18</xdr:col>
          <xdr:colOff>704850</xdr:colOff>
          <xdr:row>20</xdr:row>
          <xdr:rowOff>85725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3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447675</xdr:colOff>
          <xdr:row>20</xdr:row>
          <xdr:rowOff>104775</xdr:rowOff>
        </xdr:from>
        <xdr:to>
          <xdr:col>18</xdr:col>
          <xdr:colOff>657225</xdr:colOff>
          <xdr:row>20</xdr:row>
          <xdr:rowOff>304800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3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276225</xdr:colOff>
          <xdr:row>20</xdr:row>
          <xdr:rowOff>104775</xdr:rowOff>
        </xdr:from>
        <xdr:to>
          <xdr:col>18</xdr:col>
          <xdr:colOff>457200</xdr:colOff>
          <xdr:row>21</xdr:row>
          <xdr:rowOff>9525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3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9</xdr:row>
          <xdr:rowOff>9525</xdr:rowOff>
        </xdr:from>
        <xdr:to>
          <xdr:col>3</xdr:col>
          <xdr:colOff>19050</xdr:colOff>
          <xdr:row>9</xdr:row>
          <xdr:rowOff>171450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3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10</xdr:row>
          <xdr:rowOff>19050</xdr:rowOff>
        </xdr:from>
        <xdr:to>
          <xdr:col>3</xdr:col>
          <xdr:colOff>19050</xdr:colOff>
          <xdr:row>11</xdr:row>
          <xdr:rowOff>0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11</xdr:row>
          <xdr:rowOff>9525</xdr:rowOff>
        </xdr:from>
        <xdr:to>
          <xdr:col>3</xdr:col>
          <xdr:colOff>9525</xdr:colOff>
          <xdr:row>11</xdr:row>
          <xdr:rowOff>180975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3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12</xdr:row>
          <xdr:rowOff>28575</xdr:rowOff>
        </xdr:from>
        <xdr:to>
          <xdr:col>3</xdr:col>
          <xdr:colOff>9525</xdr:colOff>
          <xdr:row>13</xdr:row>
          <xdr:rowOff>9525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3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13</xdr:row>
          <xdr:rowOff>9525</xdr:rowOff>
        </xdr:from>
        <xdr:to>
          <xdr:col>3</xdr:col>
          <xdr:colOff>0</xdr:colOff>
          <xdr:row>13</xdr:row>
          <xdr:rowOff>180975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3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9</xdr:row>
          <xdr:rowOff>9525</xdr:rowOff>
        </xdr:from>
        <xdr:to>
          <xdr:col>4</xdr:col>
          <xdr:colOff>28575</xdr:colOff>
          <xdr:row>9</xdr:row>
          <xdr:rowOff>171450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3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10</xdr:row>
          <xdr:rowOff>19050</xdr:rowOff>
        </xdr:from>
        <xdr:to>
          <xdr:col>4</xdr:col>
          <xdr:colOff>28575</xdr:colOff>
          <xdr:row>11</xdr:row>
          <xdr:rowOff>0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3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11</xdr:row>
          <xdr:rowOff>9525</xdr:rowOff>
        </xdr:from>
        <xdr:to>
          <xdr:col>4</xdr:col>
          <xdr:colOff>28575</xdr:colOff>
          <xdr:row>11</xdr:row>
          <xdr:rowOff>180975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3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12</xdr:row>
          <xdr:rowOff>28575</xdr:rowOff>
        </xdr:from>
        <xdr:to>
          <xdr:col>4</xdr:col>
          <xdr:colOff>28575</xdr:colOff>
          <xdr:row>13</xdr:row>
          <xdr:rowOff>9525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3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13</xdr:row>
          <xdr:rowOff>9525</xdr:rowOff>
        </xdr:from>
        <xdr:to>
          <xdr:col>4</xdr:col>
          <xdr:colOff>9525</xdr:colOff>
          <xdr:row>13</xdr:row>
          <xdr:rowOff>180975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3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180975</xdr:rowOff>
        </xdr:from>
        <xdr:to>
          <xdr:col>1</xdr:col>
          <xdr:colOff>28575</xdr:colOff>
          <xdr:row>24</xdr:row>
          <xdr:rowOff>161925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3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1</xdr:col>
          <xdr:colOff>28575</xdr:colOff>
          <xdr:row>25</xdr:row>
          <xdr:rowOff>171450</xdr:rowOff>
        </xdr:to>
        <xdr:sp macro="" textlink="">
          <xdr:nvSpPr>
            <xdr:cNvPr id="4116" name="Check Box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3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25</xdr:row>
          <xdr:rowOff>190500</xdr:rowOff>
        </xdr:from>
        <xdr:to>
          <xdr:col>1</xdr:col>
          <xdr:colOff>28575</xdr:colOff>
          <xdr:row>26</xdr:row>
          <xdr:rowOff>161925</xdr:rowOff>
        </xdr:to>
        <xdr:sp macro="" textlink="">
          <xdr:nvSpPr>
            <xdr:cNvPr id="4117" name="Check Box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3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27</xdr:row>
          <xdr:rowOff>9525</xdr:rowOff>
        </xdr:from>
        <xdr:to>
          <xdr:col>1</xdr:col>
          <xdr:colOff>28575</xdr:colOff>
          <xdr:row>27</xdr:row>
          <xdr:rowOff>180975</xdr:rowOff>
        </xdr:to>
        <xdr:sp macro="" textlink="">
          <xdr:nvSpPr>
            <xdr:cNvPr id="4118" name="Check Box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3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180975</xdr:rowOff>
        </xdr:from>
        <xdr:to>
          <xdr:col>1</xdr:col>
          <xdr:colOff>9525</xdr:colOff>
          <xdr:row>28</xdr:row>
          <xdr:rowOff>180975</xdr:rowOff>
        </xdr:to>
        <xdr:sp macro="" textlink="">
          <xdr:nvSpPr>
            <xdr:cNvPr id="4119" name="Check Box 23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3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23</xdr:row>
          <xdr:rowOff>180975</xdr:rowOff>
        </xdr:from>
        <xdr:to>
          <xdr:col>2</xdr:col>
          <xdr:colOff>19050</xdr:colOff>
          <xdr:row>24</xdr:row>
          <xdr:rowOff>161925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3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25</xdr:row>
          <xdr:rowOff>0</xdr:rowOff>
        </xdr:from>
        <xdr:to>
          <xdr:col>2</xdr:col>
          <xdr:colOff>19050</xdr:colOff>
          <xdr:row>25</xdr:row>
          <xdr:rowOff>161925</xdr:rowOff>
        </xdr:to>
        <xdr:sp macro="" textlink="">
          <xdr:nvSpPr>
            <xdr:cNvPr id="4121" name="Check Box 25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3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25</xdr:row>
          <xdr:rowOff>180975</xdr:rowOff>
        </xdr:from>
        <xdr:to>
          <xdr:col>2</xdr:col>
          <xdr:colOff>19050</xdr:colOff>
          <xdr:row>26</xdr:row>
          <xdr:rowOff>161925</xdr:rowOff>
        </xdr:to>
        <xdr:sp macro="" textlink="">
          <xdr:nvSpPr>
            <xdr:cNvPr id="4122" name="Check Box 26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id="{00000000-0008-0000-03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27</xdr:row>
          <xdr:rowOff>9525</xdr:rowOff>
        </xdr:from>
        <xdr:to>
          <xdr:col>2</xdr:col>
          <xdr:colOff>19050</xdr:colOff>
          <xdr:row>27</xdr:row>
          <xdr:rowOff>171450</xdr:rowOff>
        </xdr:to>
        <xdr:sp macro="" textlink="">
          <xdr:nvSpPr>
            <xdr:cNvPr id="4123" name="Check Box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3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27</xdr:row>
          <xdr:rowOff>180975</xdr:rowOff>
        </xdr:from>
        <xdr:to>
          <xdr:col>2</xdr:col>
          <xdr:colOff>19050</xdr:colOff>
          <xdr:row>28</xdr:row>
          <xdr:rowOff>161925</xdr:rowOff>
        </xdr:to>
        <xdr:sp macro="" textlink="">
          <xdr:nvSpPr>
            <xdr:cNvPr id="4124" name="Check Box 28" hidden="1">
              <a:extLst>
                <a:ext uri="{63B3BB69-23CF-44E3-9099-C40C66FF867C}">
                  <a14:compatExt spid="_x0000_s4124"/>
                </a:ext>
                <a:ext uri="{FF2B5EF4-FFF2-40B4-BE49-F238E27FC236}">
                  <a16:creationId xmlns:a16="http://schemas.microsoft.com/office/drawing/2014/main" id="{00000000-0008-0000-0300-00001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609600</xdr:colOff>
          <xdr:row>8</xdr:row>
          <xdr:rowOff>28575</xdr:rowOff>
        </xdr:from>
        <xdr:to>
          <xdr:col>18</xdr:col>
          <xdr:colOff>771525</xdr:colOff>
          <xdr:row>8</xdr:row>
          <xdr:rowOff>161925</xdr:rowOff>
        </xdr:to>
        <xdr:sp macro="" textlink="">
          <xdr:nvSpPr>
            <xdr:cNvPr id="4135" name="OptionButton1" hidden="1">
              <a:extLst>
                <a:ext uri="{63B3BB69-23CF-44E3-9099-C40C66FF867C}">
                  <a14:compatExt spid="_x0000_s4135"/>
                </a:ext>
                <a:ext uri="{FF2B5EF4-FFF2-40B4-BE49-F238E27FC236}">
                  <a16:creationId xmlns:a16="http://schemas.microsoft.com/office/drawing/2014/main" id="{00000000-0008-0000-0300-00002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609600</xdr:colOff>
          <xdr:row>9</xdr:row>
          <xdr:rowOff>114300</xdr:rowOff>
        </xdr:from>
        <xdr:to>
          <xdr:col>18</xdr:col>
          <xdr:colOff>771525</xdr:colOff>
          <xdr:row>10</xdr:row>
          <xdr:rowOff>66675</xdr:rowOff>
        </xdr:to>
        <xdr:sp macro="" textlink="">
          <xdr:nvSpPr>
            <xdr:cNvPr id="4136" name="OptionButton2" hidden="1">
              <a:extLst>
                <a:ext uri="{63B3BB69-23CF-44E3-9099-C40C66FF867C}">
                  <a14:compatExt spid="_x0000_s4136"/>
                </a:ext>
                <a:ext uri="{FF2B5EF4-FFF2-40B4-BE49-F238E27FC236}">
                  <a16:creationId xmlns:a16="http://schemas.microsoft.com/office/drawing/2014/main" id="{00000000-0008-0000-0300-00002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15</xdr:row>
          <xdr:rowOff>28575</xdr:rowOff>
        </xdr:from>
        <xdr:to>
          <xdr:col>6</xdr:col>
          <xdr:colOff>9525</xdr:colOff>
          <xdr:row>15</xdr:row>
          <xdr:rowOff>152400</xdr:rowOff>
        </xdr:to>
        <xdr:sp macro="" textlink="">
          <xdr:nvSpPr>
            <xdr:cNvPr id="4137" name="OptionButton3" hidden="1">
              <a:extLst>
                <a:ext uri="{63B3BB69-23CF-44E3-9099-C40C66FF867C}">
                  <a14:compatExt spid="_x0000_s4137"/>
                </a:ext>
                <a:ext uri="{FF2B5EF4-FFF2-40B4-BE49-F238E27FC236}">
                  <a16:creationId xmlns:a16="http://schemas.microsoft.com/office/drawing/2014/main" id="{00000000-0008-0000-0300-00002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15</xdr:row>
          <xdr:rowOff>28575</xdr:rowOff>
        </xdr:from>
        <xdr:to>
          <xdr:col>9</xdr:col>
          <xdr:colOff>161925</xdr:colOff>
          <xdr:row>15</xdr:row>
          <xdr:rowOff>161925</xdr:rowOff>
        </xdr:to>
        <xdr:sp macro="" textlink="">
          <xdr:nvSpPr>
            <xdr:cNvPr id="4138" name="OptionButton4" hidden="1">
              <a:extLst>
                <a:ext uri="{63B3BB69-23CF-44E3-9099-C40C66FF867C}">
                  <a14:compatExt spid="_x0000_s4138"/>
                </a:ext>
                <a:ext uri="{FF2B5EF4-FFF2-40B4-BE49-F238E27FC236}">
                  <a16:creationId xmlns:a16="http://schemas.microsoft.com/office/drawing/2014/main" id="{00000000-0008-0000-0300-00002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47625</xdr:rowOff>
        </xdr:from>
        <xdr:to>
          <xdr:col>13</xdr:col>
          <xdr:colOff>352425</xdr:colOff>
          <xdr:row>15</xdr:row>
          <xdr:rowOff>180975</xdr:rowOff>
        </xdr:to>
        <xdr:sp macro="" textlink="">
          <xdr:nvSpPr>
            <xdr:cNvPr id="4139" name="OptionButton5" hidden="1">
              <a:extLst>
                <a:ext uri="{63B3BB69-23CF-44E3-9099-C40C66FF867C}">
                  <a14:compatExt spid="_x0000_s4139"/>
                </a:ext>
                <a:ext uri="{FF2B5EF4-FFF2-40B4-BE49-F238E27FC236}">
                  <a16:creationId xmlns:a16="http://schemas.microsoft.com/office/drawing/2014/main" id="{00000000-0008-0000-0300-00002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15</xdr:row>
          <xdr:rowOff>28575</xdr:rowOff>
        </xdr:from>
        <xdr:to>
          <xdr:col>16</xdr:col>
          <xdr:colOff>142875</xdr:colOff>
          <xdr:row>15</xdr:row>
          <xdr:rowOff>161925</xdr:rowOff>
        </xdr:to>
        <xdr:sp macro="" textlink="">
          <xdr:nvSpPr>
            <xdr:cNvPr id="4140" name="OptionButton6" hidden="1">
              <a:extLst>
                <a:ext uri="{63B3BB69-23CF-44E3-9099-C40C66FF867C}">
                  <a14:compatExt spid="_x0000_s4140"/>
                </a:ext>
                <a:ext uri="{FF2B5EF4-FFF2-40B4-BE49-F238E27FC236}">
                  <a16:creationId xmlns:a16="http://schemas.microsoft.com/office/drawing/2014/main" id="{00000000-0008-0000-0300-00002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16</xdr:row>
          <xdr:rowOff>9525</xdr:rowOff>
        </xdr:from>
        <xdr:to>
          <xdr:col>6</xdr:col>
          <xdr:colOff>0</xdr:colOff>
          <xdr:row>16</xdr:row>
          <xdr:rowOff>133350</xdr:rowOff>
        </xdr:to>
        <xdr:sp macro="" textlink="">
          <xdr:nvSpPr>
            <xdr:cNvPr id="4141" name="OptionButton7" hidden="1">
              <a:extLst>
                <a:ext uri="{63B3BB69-23CF-44E3-9099-C40C66FF867C}">
                  <a14:compatExt spid="_x0000_s4141"/>
                </a:ext>
                <a:ext uri="{FF2B5EF4-FFF2-40B4-BE49-F238E27FC236}">
                  <a16:creationId xmlns:a16="http://schemas.microsoft.com/office/drawing/2014/main" id="{00000000-0008-0000-0300-00002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16</xdr:row>
          <xdr:rowOff>0</xdr:rowOff>
        </xdr:from>
        <xdr:to>
          <xdr:col>10</xdr:col>
          <xdr:colOff>0</xdr:colOff>
          <xdr:row>16</xdr:row>
          <xdr:rowOff>161925</xdr:rowOff>
        </xdr:to>
        <xdr:sp macro="" textlink="">
          <xdr:nvSpPr>
            <xdr:cNvPr id="4142" name="OptionButton8" hidden="1">
              <a:extLst>
                <a:ext uri="{63B3BB69-23CF-44E3-9099-C40C66FF867C}">
                  <a14:compatExt spid="_x0000_s4142"/>
                </a:ext>
                <a:ext uri="{FF2B5EF4-FFF2-40B4-BE49-F238E27FC236}">
                  <a16:creationId xmlns:a16="http://schemas.microsoft.com/office/drawing/2014/main" id="{00000000-0008-0000-0300-00002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0</xdr:rowOff>
        </xdr:from>
        <xdr:to>
          <xdr:col>13</xdr:col>
          <xdr:colOff>352425</xdr:colOff>
          <xdr:row>16</xdr:row>
          <xdr:rowOff>161925</xdr:rowOff>
        </xdr:to>
        <xdr:sp macro="" textlink="">
          <xdr:nvSpPr>
            <xdr:cNvPr id="4143" name="OptionButton9" hidden="1">
              <a:extLst>
                <a:ext uri="{63B3BB69-23CF-44E3-9099-C40C66FF867C}">
                  <a14:compatExt spid="_x0000_s4143"/>
                </a:ext>
                <a:ext uri="{FF2B5EF4-FFF2-40B4-BE49-F238E27FC236}">
                  <a16:creationId xmlns:a16="http://schemas.microsoft.com/office/drawing/2014/main" id="{00000000-0008-0000-0300-00002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17</xdr:row>
          <xdr:rowOff>28575</xdr:rowOff>
        </xdr:from>
        <xdr:to>
          <xdr:col>10</xdr:col>
          <xdr:colOff>0</xdr:colOff>
          <xdr:row>17</xdr:row>
          <xdr:rowOff>190500</xdr:rowOff>
        </xdr:to>
        <xdr:sp macro="" textlink="">
          <xdr:nvSpPr>
            <xdr:cNvPr id="4144" name="OptionButton10" hidden="1">
              <a:extLst>
                <a:ext uri="{63B3BB69-23CF-44E3-9099-C40C66FF867C}">
                  <a14:compatExt spid="_x0000_s4144"/>
                </a:ext>
                <a:ext uri="{FF2B5EF4-FFF2-40B4-BE49-F238E27FC236}">
                  <a16:creationId xmlns:a16="http://schemas.microsoft.com/office/drawing/2014/main" id="{00000000-0008-0000-0300-00003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19050</xdr:rowOff>
        </xdr:from>
        <xdr:to>
          <xdr:col>13</xdr:col>
          <xdr:colOff>352425</xdr:colOff>
          <xdr:row>17</xdr:row>
          <xdr:rowOff>180975</xdr:rowOff>
        </xdr:to>
        <xdr:sp macro="" textlink="">
          <xdr:nvSpPr>
            <xdr:cNvPr id="4145" name="OptionButton11" hidden="1">
              <a:extLst>
                <a:ext uri="{63B3BB69-23CF-44E3-9099-C40C66FF867C}">
                  <a14:compatExt spid="_x0000_s4145"/>
                </a:ext>
                <a:ext uri="{FF2B5EF4-FFF2-40B4-BE49-F238E27FC236}">
                  <a16:creationId xmlns:a16="http://schemas.microsoft.com/office/drawing/2014/main" id="{00000000-0008-0000-0300-00003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17</xdr:row>
          <xdr:rowOff>19050</xdr:rowOff>
        </xdr:from>
        <xdr:to>
          <xdr:col>17</xdr:col>
          <xdr:colOff>0</xdr:colOff>
          <xdr:row>17</xdr:row>
          <xdr:rowOff>180975</xdr:rowOff>
        </xdr:to>
        <xdr:sp macro="" textlink="">
          <xdr:nvSpPr>
            <xdr:cNvPr id="4146" name="OptionButton12" hidden="1">
              <a:extLst>
                <a:ext uri="{63B3BB69-23CF-44E3-9099-C40C66FF867C}">
                  <a14:compatExt spid="_x0000_s4146"/>
                </a:ext>
                <a:ext uri="{FF2B5EF4-FFF2-40B4-BE49-F238E27FC236}">
                  <a16:creationId xmlns:a16="http://schemas.microsoft.com/office/drawing/2014/main" id="{00000000-0008-0000-0300-00003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18</xdr:row>
          <xdr:rowOff>28575</xdr:rowOff>
        </xdr:from>
        <xdr:to>
          <xdr:col>10</xdr:col>
          <xdr:colOff>9525</xdr:colOff>
          <xdr:row>18</xdr:row>
          <xdr:rowOff>190500</xdr:rowOff>
        </xdr:to>
        <xdr:sp macro="" textlink="">
          <xdr:nvSpPr>
            <xdr:cNvPr id="4147" name="OptionButton13" hidden="1">
              <a:extLst>
                <a:ext uri="{63B3BB69-23CF-44E3-9099-C40C66FF867C}">
                  <a14:compatExt spid="_x0000_s4147"/>
                </a:ext>
                <a:ext uri="{FF2B5EF4-FFF2-40B4-BE49-F238E27FC236}">
                  <a16:creationId xmlns:a16="http://schemas.microsoft.com/office/drawing/2014/main" id="{00000000-0008-0000-0300-00003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180975</xdr:colOff>
          <xdr:row>18</xdr:row>
          <xdr:rowOff>28575</xdr:rowOff>
        </xdr:from>
        <xdr:to>
          <xdr:col>13</xdr:col>
          <xdr:colOff>333375</xdr:colOff>
          <xdr:row>18</xdr:row>
          <xdr:rowOff>190500</xdr:rowOff>
        </xdr:to>
        <xdr:sp macro="" textlink="">
          <xdr:nvSpPr>
            <xdr:cNvPr id="4148" name="OptionButton14" hidden="1">
              <a:extLst>
                <a:ext uri="{63B3BB69-23CF-44E3-9099-C40C66FF867C}">
                  <a14:compatExt spid="_x0000_s4148"/>
                </a:ext>
                <a:ext uri="{FF2B5EF4-FFF2-40B4-BE49-F238E27FC236}">
                  <a16:creationId xmlns:a16="http://schemas.microsoft.com/office/drawing/2014/main" id="{00000000-0008-0000-0300-00003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19</xdr:row>
          <xdr:rowOff>9525</xdr:rowOff>
        </xdr:from>
        <xdr:to>
          <xdr:col>6</xdr:col>
          <xdr:colOff>0</xdr:colOff>
          <xdr:row>19</xdr:row>
          <xdr:rowOff>180975</xdr:rowOff>
        </xdr:to>
        <xdr:sp macro="" textlink="">
          <xdr:nvSpPr>
            <xdr:cNvPr id="4149" name="OptionButton15" hidden="1">
              <a:extLst>
                <a:ext uri="{63B3BB69-23CF-44E3-9099-C40C66FF867C}">
                  <a14:compatExt spid="_x0000_s4149"/>
                </a:ext>
                <a:ext uri="{FF2B5EF4-FFF2-40B4-BE49-F238E27FC236}">
                  <a16:creationId xmlns:a16="http://schemas.microsoft.com/office/drawing/2014/main" id="{00000000-0008-0000-0300-00003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161925</xdr:colOff>
          <xdr:row>19</xdr:row>
          <xdr:rowOff>9525</xdr:rowOff>
        </xdr:from>
        <xdr:to>
          <xdr:col>9</xdr:col>
          <xdr:colOff>161925</xdr:colOff>
          <xdr:row>19</xdr:row>
          <xdr:rowOff>180975</xdr:rowOff>
        </xdr:to>
        <xdr:sp macro="" textlink="">
          <xdr:nvSpPr>
            <xdr:cNvPr id="4150" name="OptionButton16" hidden="1">
              <a:extLst>
                <a:ext uri="{63B3BB69-23CF-44E3-9099-C40C66FF867C}">
                  <a14:compatExt spid="_x0000_s4150"/>
                </a:ext>
                <a:ext uri="{FF2B5EF4-FFF2-40B4-BE49-F238E27FC236}">
                  <a16:creationId xmlns:a16="http://schemas.microsoft.com/office/drawing/2014/main" id="{00000000-0008-0000-0300-00003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19</xdr:row>
          <xdr:rowOff>9525</xdr:rowOff>
        </xdr:from>
        <xdr:to>
          <xdr:col>13</xdr:col>
          <xdr:colOff>352425</xdr:colOff>
          <xdr:row>19</xdr:row>
          <xdr:rowOff>180975</xdr:rowOff>
        </xdr:to>
        <xdr:sp macro="" textlink="">
          <xdr:nvSpPr>
            <xdr:cNvPr id="4151" name="OptionButton17" hidden="1">
              <a:extLst>
                <a:ext uri="{63B3BB69-23CF-44E3-9099-C40C66FF867C}">
                  <a14:compatExt spid="_x0000_s4151"/>
                </a:ext>
                <a:ext uri="{FF2B5EF4-FFF2-40B4-BE49-F238E27FC236}">
                  <a16:creationId xmlns:a16="http://schemas.microsoft.com/office/drawing/2014/main" id="{00000000-0008-0000-0300-00003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28575</xdr:rowOff>
        </xdr:from>
        <xdr:to>
          <xdr:col>12</xdr:col>
          <xdr:colOff>9525</xdr:colOff>
          <xdr:row>30</xdr:row>
          <xdr:rowOff>200025</xdr:rowOff>
        </xdr:to>
        <xdr:sp macro="" textlink="">
          <xdr:nvSpPr>
            <xdr:cNvPr id="4152" name="OptionButton18" hidden="1">
              <a:extLst>
                <a:ext uri="{63B3BB69-23CF-44E3-9099-C40C66FF867C}">
                  <a14:compatExt spid="_x0000_s4152"/>
                </a:ext>
                <a:ext uri="{FF2B5EF4-FFF2-40B4-BE49-F238E27FC236}">
                  <a16:creationId xmlns:a16="http://schemas.microsoft.com/office/drawing/2014/main" id="{00000000-0008-0000-0300-00003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171450</xdr:colOff>
          <xdr:row>30</xdr:row>
          <xdr:rowOff>19050</xdr:rowOff>
        </xdr:from>
        <xdr:to>
          <xdr:col>17</xdr:col>
          <xdr:colOff>0</xdr:colOff>
          <xdr:row>30</xdr:row>
          <xdr:rowOff>180975</xdr:rowOff>
        </xdr:to>
        <xdr:sp macro="" textlink="">
          <xdr:nvSpPr>
            <xdr:cNvPr id="4153" name="OptionButton19" hidden="1">
              <a:extLst>
                <a:ext uri="{63B3BB69-23CF-44E3-9099-C40C66FF867C}">
                  <a14:compatExt spid="_x0000_s4153"/>
                </a:ext>
                <a:ext uri="{FF2B5EF4-FFF2-40B4-BE49-F238E27FC236}">
                  <a16:creationId xmlns:a16="http://schemas.microsoft.com/office/drawing/2014/main" id="{00000000-0008-0000-0300-00003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600075</xdr:colOff>
          <xdr:row>2</xdr:row>
          <xdr:rowOff>85725</xdr:rowOff>
        </xdr:from>
        <xdr:to>
          <xdr:col>23</xdr:col>
          <xdr:colOff>209550</xdr:colOff>
          <xdr:row>3</xdr:row>
          <xdr:rowOff>304800</xdr:rowOff>
        </xdr:to>
        <xdr:sp macro="" textlink="">
          <xdr:nvSpPr>
            <xdr:cNvPr id="4162" name="Button 66" hidden="1">
              <a:extLst>
                <a:ext uri="{63B3BB69-23CF-44E3-9099-C40C66FF867C}">
                  <a14:compatExt spid="_x0000_s4162"/>
                </a:ext>
                <a:ext uri="{FF2B5EF4-FFF2-40B4-BE49-F238E27FC236}">
                  <a16:creationId xmlns:a16="http://schemas.microsoft.com/office/drawing/2014/main" id="{00000000-0008-0000-0300-00004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2- Sauvegarde du fichier excel spécifique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600075</xdr:colOff>
          <xdr:row>5</xdr:row>
          <xdr:rowOff>57150</xdr:rowOff>
        </xdr:from>
        <xdr:to>
          <xdr:col>23</xdr:col>
          <xdr:colOff>219075</xdr:colOff>
          <xdr:row>5</xdr:row>
          <xdr:rowOff>419100</xdr:rowOff>
        </xdr:to>
        <xdr:sp macro="" textlink="">
          <xdr:nvSpPr>
            <xdr:cNvPr id="4163" name="Button 67" hidden="1">
              <a:extLst>
                <a:ext uri="{63B3BB69-23CF-44E3-9099-C40C66FF867C}">
                  <a14:compatExt spid="_x0000_s4163"/>
                </a:ext>
                <a:ext uri="{FF2B5EF4-FFF2-40B4-BE49-F238E27FC236}">
                  <a16:creationId xmlns:a16="http://schemas.microsoft.com/office/drawing/2014/main" id="{00000000-0008-0000-0300-00004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4- Génération du PDF</a:t>
              </a:r>
            </a:p>
          </xdr:txBody>
        </xdr:sp>
        <xdr:clientData fPrintsWithSheet="0"/>
      </xdr:twoCellAnchor>
    </mc:Choice>
    <mc:Fallback/>
  </mc:AlternateContent>
  <xdr:twoCellAnchor>
    <xdr:from>
      <xdr:col>19</xdr:col>
      <xdr:colOff>606072</xdr:colOff>
      <xdr:row>3</xdr:row>
      <xdr:rowOff>320996</xdr:rowOff>
    </xdr:from>
    <xdr:to>
      <xdr:col>23</xdr:col>
      <xdr:colOff>220313</xdr:colOff>
      <xdr:row>5</xdr:row>
      <xdr:rowOff>45828</xdr:rowOff>
    </xdr:to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 txBox="1"/>
      </xdr:nvSpPr>
      <xdr:spPr>
        <a:xfrm>
          <a:off x="6624461" y="1336996"/>
          <a:ext cx="2041352" cy="3668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Alstom" panose="02000503020000020004" pitchFamily="2" charset="0"/>
            </a:rPr>
            <a:t>3- Remplir le formulaire</a:t>
          </a:r>
        </a:p>
      </xdr:txBody>
    </xdr:sp>
    <xdr:clientData/>
  </xdr:twoCellAnchor>
  <xdr:twoCellAnchor>
    <xdr:from>
      <xdr:col>20</xdr:col>
      <xdr:colOff>8780</xdr:colOff>
      <xdr:row>0</xdr:row>
      <xdr:rowOff>63499</xdr:rowOff>
    </xdr:from>
    <xdr:to>
      <xdr:col>23</xdr:col>
      <xdr:colOff>201046</xdr:colOff>
      <xdr:row>2</xdr:row>
      <xdr:rowOff>74081</xdr:rowOff>
    </xdr:to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 txBox="1"/>
      </xdr:nvSpPr>
      <xdr:spPr>
        <a:xfrm>
          <a:off x="6633947" y="63499"/>
          <a:ext cx="2012599" cy="702026"/>
        </a:xfrm>
        <a:prstGeom prst="rect">
          <a:avLst/>
        </a:prstGeom>
        <a:solidFill>
          <a:schemeClr val="lt1"/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 b="1">
              <a:latin typeface="Alstom" panose="02000503020000020004" pitchFamily="2" charset="0"/>
            </a:rPr>
            <a:t>1- Compléter l'en-tête</a:t>
          </a:r>
          <a:r>
            <a:rPr lang="fr-FR" sz="900" b="1" baseline="0">
              <a:latin typeface="Alstom" panose="02000503020000020004" pitchFamily="2" charset="0"/>
            </a:rPr>
            <a:t> du document: Projet, Produit, N° série, N°OF ou AQM</a:t>
          </a:r>
        </a:p>
        <a:p>
          <a:pPr algn="ctr"/>
          <a:r>
            <a:rPr lang="fr-FR" sz="900" b="1" baseline="0">
              <a:solidFill>
                <a:srgbClr val="FF0000"/>
              </a:solidFill>
              <a:latin typeface="Alstom" panose="02000503020000020004" pitchFamily="2" charset="0"/>
            </a:rPr>
            <a:t>(L'en-tête doit être complète avant la sauvegarde du document)</a:t>
          </a:r>
          <a:endParaRPr lang="fr-FR" sz="900" b="1">
            <a:solidFill>
              <a:srgbClr val="FF0000"/>
            </a:solidFill>
            <a:latin typeface="Alstom" panose="02000503020000020004" pitchFamily="2" charset="0"/>
          </a:endParaRPr>
        </a:p>
      </xdr:txBody>
    </xdr:sp>
    <xdr:clientData/>
  </xdr:twoCellAnchor>
  <xdr:twoCellAnchor>
    <xdr:from>
      <xdr:col>20</xdr:col>
      <xdr:colOff>10220</xdr:colOff>
      <xdr:row>6</xdr:row>
      <xdr:rowOff>672</xdr:rowOff>
    </xdr:from>
    <xdr:to>
      <xdr:col>23</xdr:col>
      <xdr:colOff>215022</xdr:colOff>
      <xdr:row>7</xdr:row>
      <xdr:rowOff>71226</xdr:rowOff>
    </xdr:to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 txBox="1"/>
      </xdr:nvSpPr>
      <xdr:spPr>
        <a:xfrm>
          <a:off x="6635387" y="2089116"/>
          <a:ext cx="2025135" cy="35983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Alstom" panose="02000503020000020004" pitchFamily="2" charset="0"/>
            </a:rPr>
            <a:t>5- Signer sur Foxit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462086</xdr:colOff>
      <xdr:row>23</xdr:row>
      <xdr:rowOff>146539</xdr:rowOff>
    </xdr:from>
    <xdr:to>
      <xdr:col>3</xdr:col>
      <xdr:colOff>67409</xdr:colOff>
      <xdr:row>23</xdr:row>
      <xdr:rowOff>147516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1071686" y="4381989"/>
          <a:ext cx="824523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63500</xdr:colOff>
      <xdr:row>0</xdr:row>
      <xdr:rowOff>19050</xdr:rowOff>
    </xdr:from>
    <xdr:ext cx="568354" cy="206920"/>
    <xdr:pic>
      <xdr:nvPicPr>
        <xdr:cNvPr id="9" name="irc_mi" descr="Image result for logo alstom transport">
          <a:hlinkClick xmlns:r="http://schemas.openxmlformats.org/officeDocument/2006/relationships" r:id="rId1" tgtFrame="_blank"/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63500" y="19050"/>
          <a:ext cx="568354" cy="206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</xdr:row>
          <xdr:rowOff>66675</xdr:rowOff>
        </xdr:from>
        <xdr:to>
          <xdr:col>2</xdr:col>
          <xdr:colOff>161925</xdr:colOff>
          <xdr:row>6</xdr:row>
          <xdr:rowOff>200025</xdr:rowOff>
        </xdr:to>
        <xdr:sp macro="" textlink="">
          <xdr:nvSpPr>
            <xdr:cNvPr id="7171" name="OptionButton1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4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6</xdr:row>
          <xdr:rowOff>66675</xdr:rowOff>
        </xdr:from>
        <xdr:to>
          <xdr:col>6</xdr:col>
          <xdr:colOff>95250</xdr:colOff>
          <xdr:row>6</xdr:row>
          <xdr:rowOff>200025</xdr:rowOff>
        </xdr:to>
        <xdr:sp macro="" textlink="">
          <xdr:nvSpPr>
            <xdr:cNvPr id="7172" name="OptionButton2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4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</xdr:row>
          <xdr:rowOff>38100</xdr:rowOff>
        </xdr:from>
        <xdr:to>
          <xdr:col>2</xdr:col>
          <xdr:colOff>161925</xdr:colOff>
          <xdr:row>7</xdr:row>
          <xdr:rowOff>180975</xdr:rowOff>
        </xdr:to>
        <xdr:sp macro="" textlink="">
          <xdr:nvSpPr>
            <xdr:cNvPr id="7173" name="OptionButton3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4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7</xdr:row>
          <xdr:rowOff>38100</xdr:rowOff>
        </xdr:from>
        <xdr:to>
          <xdr:col>6</xdr:col>
          <xdr:colOff>95250</xdr:colOff>
          <xdr:row>7</xdr:row>
          <xdr:rowOff>180975</xdr:rowOff>
        </xdr:to>
        <xdr:sp macro="" textlink="">
          <xdr:nvSpPr>
            <xdr:cNvPr id="7174" name="OptionButton4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4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6</xdr:row>
          <xdr:rowOff>66675</xdr:rowOff>
        </xdr:from>
        <xdr:to>
          <xdr:col>10</xdr:col>
          <xdr:colOff>342900</xdr:colOff>
          <xdr:row>6</xdr:row>
          <xdr:rowOff>200025</xdr:rowOff>
        </xdr:to>
        <xdr:sp macro="" textlink="">
          <xdr:nvSpPr>
            <xdr:cNvPr id="7175" name="OptionButton5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4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7</xdr:row>
          <xdr:rowOff>38100</xdr:rowOff>
        </xdr:from>
        <xdr:to>
          <xdr:col>10</xdr:col>
          <xdr:colOff>342900</xdr:colOff>
          <xdr:row>7</xdr:row>
          <xdr:rowOff>180975</xdr:rowOff>
        </xdr:to>
        <xdr:sp macro="" textlink="">
          <xdr:nvSpPr>
            <xdr:cNvPr id="7176" name="OptionButton6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4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10</xdr:row>
          <xdr:rowOff>76200</xdr:rowOff>
        </xdr:from>
        <xdr:to>
          <xdr:col>8</xdr:col>
          <xdr:colOff>238125</xdr:colOff>
          <xdr:row>10</xdr:row>
          <xdr:rowOff>200025</xdr:rowOff>
        </xdr:to>
        <xdr:sp macro="" textlink="">
          <xdr:nvSpPr>
            <xdr:cNvPr id="7177" name="OptionButton7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4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10</xdr:row>
          <xdr:rowOff>76200</xdr:rowOff>
        </xdr:from>
        <xdr:to>
          <xdr:col>9</xdr:col>
          <xdr:colOff>238125</xdr:colOff>
          <xdr:row>10</xdr:row>
          <xdr:rowOff>200025</xdr:rowOff>
        </xdr:to>
        <xdr:sp macro="" textlink="">
          <xdr:nvSpPr>
            <xdr:cNvPr id="7178" name="OptionButton8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4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</xdr:row>
          <xdr:rowOff>76200</xdr:rowOff>
        </xdr:from>
        <xdr:to>
          <xdr:col>10</xdr:col>
          <xdr:colOff>238125</xdr:colOff>
          <xdr:row>10</xdr:row>
          <xdr:rowOff>200025</xdr:rowOff>
        </xdr:to>
        <xdr:sp macro="" textlink="">
          <xdr:nvSpPr>
            <xdr:cNvPr id="7179" name="OptionButton9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4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12</xdr:row>
          <xdr:rowOff>104775</xdr:rowOff>
        </xdr:from>
        <xdr:to>
          <xdr:col>8</xdr:col>
          <xdr:colOff>238125</xdr:colOff>
          <xdr:row>12</xdr:row>
          <xdr:rowOff>228600</xdr:rowOff>
        </xdr:to>
        <xdr:sp macro="" textlink="">
          <xdr:nvSpPr>
            <xdr:cNvPr id="7180" name="OptionButton10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4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12</xdr:row>
          <xdr:rowOff>104775</xdr:rowOff>
        </xdr:from>
        <xdr:to>
          <xdr:col>9</xdr:col>
          <xdr:colOff>238125</xdr:colOff>
          <xdr:row>12</xdr:row>
          <xdr:rowOff>228600</xdr:rowOff>
        </xdr:to>
        <xdr:sp macro="" textlink="">
          <xdr:nvSpPr>
            <xdr:cNvPr id="7181" name="OptionButton11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id="{00000000-0008-0000-04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</xdr:row>
          <xdr:rowOff>104775</xdr:rowOff>
        </xdr:from>
        <xdr:to>
          <xdr:col>10</xdr:col>
          <xdr:colOff>238125</xdr:colOff>
          <xdr:row>12</xdr:row>
          <xdr:rowOff>228600</xdr:rowOff>
        </xdr:to>
        <xdr:sp macro="" textlink="">
          <xdr:nvSpPr>
            <xdr:cNvPr id="7182" name="OptionButton12" hidden="1">
              <a:extLst>
                <a:ext uri="{63B3BB69-23CF-44E3-9099-C40C66FF867C}">
                  <a14:compatExt spid="_x0000_s7182"/>
                </a:ext>
                <a:ext uri="{FF2B5EF4-FFF2-40B4-BE49-F238E27FC236}">
                  <a16:creationId xmlns:a16="http://schemas.microsoft.com/office/drawing/2014/main" id="{00000000-0008-0000-0400-00000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14</xdr:row>
          <xdr:rowOff>104775</xdr:rowOff>
        </xdr:from>
        <xdr:to>
          <xdr:col>8</xdr:col>
          <xdr:colOff>247650</xdr:colOff>
          <xdr:row>14</xdr:row>
          <xdr:rowOff>228600</xdr:rowOff>
        </xdr:to>
        <xdr:sp macro="" textlink="">
          <xdr:nvSpPr>
            <xdr:cNvPr id="7183" name="OptionButton13" hidden="1">
              <a:extLst>
                <a:ext uri="{63B3BB69-23CF-44E3-9099-C40C66FF867C}">
                  <a14:compatExt spid="_x0000_s7183"/>
                </a:ext>
                <a:ext uri="{FF2B5EF4-FFF2-40B4-BE49-F238E27FC236}">
                  <a16:creationId xmlns:a16="http://schemas.microsoft.com/office/drawing/2014/main" id="{00000000-0008-0000-0400-00000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14</xdr:row>
          <xdr:rowOff>104775</xdr:rowOff>
        </xdr:from>
        <xdr:to>
          <xdr:col>9</xdr:col>
          <xdr:colOff>247650</xdr:colOff>
          <xdr:row>14</xdr:row>
          <xdr:rowOff>228600</xdr:rowOff>
        </xdr:to>
        <xdr:sp macro="" textlink="">
          <xdr:nvSpPr>
            <xdr:cNvPr id="7184" name="OptionButton14" hidden="1">
              <a:extLst>
                <a:ext uri="{63B3BB69-23CF-44E3-9099-C40C66FF867C}">
                  <a14:compatExt spid="_x0000_s7184"/>
                </a:ext>
                <a:ext uri="{FF2B5EF4-FFF2-40B4-BE49-F238E27FC236}">
                  <a16:creationId xmlns:a16="http://schemas.microsoft.com/office/drawing/2014/main" id="{00000000-0008-0000-0400-00001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</xdr:row>
          <xdr:rowOff>104775</xdr:rowOff>
        </xdr:from>
        <xdr:to>
          <xdr:col>10</xdr:col>
          <xdr:colOff>247650</xdr:colOff>
          <xdr:row>14</xdr:row>
          <xdr:rowOff>228600</xdr:rowOff>
        </xdr:to>
        <xdr:sp macro="" textlink="">
          <xdr:nvSpPr>
            <xdr:cNvPr id="7185" name="OptionButton15" hidden="1">
              <a:extLst>
                <a:ext uri="{63B3BB69-23CF-44E3-9099-C40C66FF867C}">
                  <a14:compatExt spid="_x0000_s7185"/>
                </a:ext>
                <a:ext uri="{FF2B5EF4-FFF2-40B4-BE49-F238E27FC236}">
                  <a16:creationId xmlns:a16="http://schemas.microsoft.com/office/drawing/2014/main" id="{00000000-0008-0000-0400-00001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16</xdr:row>
          <xdr:rowOff>219075</xdr:rowOff>
        </xdr:from>
        <xdr:to>
          <xdr:col>8</xdr:col>
          <xdr:colOff>247650</xdr:colOff>
          <xdr:row>16</xdr:row>
          <xdr:rowOff>333375</xdr:rowOff>
        </xdr:to>
        <xdr:sp macro="" textlink="">
          <xdr:nvSpPr>
            <xdr:cNvPr id="7186" name="OptionButton16" hidden="1">
              <a:extLst>
                <a:ext uri="{63B3BB69-23CF-44E3-9099-C40C66FF867C}">
                  <a14:compatExt spid="_x0000_s7186"/>
                </a:ext>
                <a:ext uri="{FF2B5EF4-FFF2-40B4-BE49-F238E27FC236}">
                  <a16:creationId xmlns:a16="http://schemas.microsoft.com/office/drawing/2014/main" id="{00000000-0008-0000-0400-00001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16</xdr:row>
          <xdr:rowOff>219075</xdr:rowOff>
        </xdr:from>
        <xdr:to>
          <xdr:col>9</xdr:col>
          <xdr:colOff>247650</xdr:colOff>
          <xdr:row>16</xdr:row>
          <xdr:rowOff>333375</xdr:rowOff>
        </xdr:to>
        <xdr:sp macro="" textlink="">
          <xdr:nvSpPr>
            <xdr:cNvPr id="7187" name="OptionButton17" hidden="1">
              <a:extLst>
                <a:ext uri="{63B3BB69-23CF-44E3-9099-C40C66FF867C}">
                  <a14:compatExt spid="_x0000_s7187"/>
                </a:ext>
                <a:ext uri="{FF2B5EF4-FFF2-40B4-BE49-F238E27FC236}">
                  <a16:creationId xmlns:a16="http://schemas.microsoft.com/office/drawing/2014/main" id="{00000000-0008-0000-0400-00001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16</xdr:row>
          <xdr:rowOff>219075</xdr:rowOff>
        </xdr:from>
        <xdr:to>
          <xdr:col>10</xdr:col>
          <xdr:colOff>247650</xdr:colOff>
          <xdr:row>16</xdr:row>
          <xdr:rowOff>333375</xdr:rowOff>
        </xdr:to>
        <xdr:sp macro="" textlink="">
          <xdr:nvSpPr>
            <xdr:cNvPr id="7188" name="OptionButton18" hidden="1">
              <a:extLst>
                <a:ext uri="{63B3BB69-23CF-44E3-9099-C40C66FF867C}">
                  <a14:compatExt spid="_x0000_s7188"/>
                </a:ext>
                <a:ext uri="{FF2B5EF4-FFF2-40B4-BE49-F238E27FC236}">
                  <a16:creationId xmlns:a16="http://schemas.microsoft.com/office/drawing/2014/main" id="{00000000-0008-0000-0400-00001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17</xdr:row>
          <xdr:rowOff>180975</xdr:rowOff>
        </xdr:from>
        <xdr:to>
          <xdr:col>8</xdr:col>
          <xdr:colOff>257175</xdr:colOff>
          <xdr:row>17</xdr:row>
          <xdr:rowOff>295275</xdr:rowOff>
        </xdr:to>
        <xdr:sp macro="" textlink="">
          <xdr:nvSpPr>
            <xdr:cNvPr id="7189" name="OptionButton19" hidden="1">
              <a:extLst>
                <a:ext uri="{63B3BB69-23CF-44E3-9099-C40C66FF867C}">
                  <a14:compatExt spid="_x0000_s7189"/>
                </a:ext>
                <a:ext uri="{FF2B5EF4-FFF2-40B4-BE49-F238E27FC236}">
                  <a16:creationId xmlns:a16="http://schemas.microsoft.com/office/drawing/2014/main" id="{00000000-0008-0000-0400-00001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123825</xdr:colOff>
          <xdr:row>17</xdr:row>
          <xdr:rowOff>180975</xdr:rowOff>
        </xdr:from>
        <xdr:to>
          <xdr:col>9</xdr:col>
          <xdr:colOff>257175</xdr:colOff>
          <xdr:row>17</xdr:row>
          <xdr:rowOff>295275</xdr:rowOff>
        </xdr:to>
        <xdr:sp macro="" textlink="">
          <xdr:nvSpPr>
            <xdr:cNvPr id="7190" name="OptionButton20" hidden="1">
              <a:extLst>
                <a:ext uri="{63B3BB69-23CF-44E3-9099-C40C66FF867C}">
                  <a14:compatExt spid="_x0000_s7190"/>
                </a:ext>
                <a:ext uri="{FF2B5EF4-FFF2-40B4-BE49-F238E27FC236}">
                  <a16:creationId xmlns:a16="http://schemas.microsoft.com/office/drawing/2014/main" id="{00000000-0008-0000-0400-00001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123825</xdr:colOff>
          <xdr:row>17</xdr:row>
          <xdr:rowOff>180975</xdr:rowOff>
        </xdr:from>
        <xdr:to>
          <xdr:col>10</xdr:col>
          <xdr:colOff>257175</xdr:colOff>
          <xdr:row>17</xdr:row>
          <xdr:rowOff>295275</xdr:rowOff>
        </xdr:to>
        <xdr:sp macro="" textlink="">
          <xdr:nvSpPr>
            <xdr:cNvPr id="7191" name="OptionButton21" hidden="1">
              <a:extLst>
                <a:ext uri="{63B3BB69-23CF-44E3-9099-C40C66FF867C}">
                  <a14:compatExt spid="_x0000_s7191"/>
                </a:ext>
                <a:ext uri="{FF2B5EF4-FFF2-40B4-BE49-F238E27FC236}">
                  <a16:creationId xmlns:a16="http://schemas.microsoft.com/office/drawing/2014/main" id="{00000000-0008-0000-0400-00001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19</xdr:row>
          <xdr:rowOff>85725</xdr:rowOff>
        </xdr:from>
        <xdr:to>
          <xdr:col>8</xdr:col>
          <xdr:colOff>257175</xdr:colOff>
          <xdr:row>19</xdr:row>
          <xdr:rowOff>200025</xdr:rowOff>
        </xdr:to>
        <xdr:sp macro="" textlink="">
          <xdr:nvSpPr>
            <xdr:cNvPr id="7192" name="OptionButton22" hidden="1">
              <a:extLst>
                <a:ext uri="{63B3BB69-23CF-44E3-9099-C40C66FF867C}">
                  <a14:compatExt spid="_x0000_s7192"/>
                </a:ext>
                <a:ext uri="{FF2B5EF4-FFF2-40B4-BE49-F238E27FC236}">
                  <a16:creationId xmlns:a16="http://schemas.microsoft.com/office/drawing/2014/main" id="{00000000-0008-0000-0400-00001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123825</xdr:colOff>
          <xdr:row>19</xdr:row>
          <xdr:rowOff>85725</xdr:rowOff>
        </xdr:from>
        <xdr:to>
          <xdr:col>9</xdr:col>
          <xdr:colOff>257175</xdr:colOff>
          <xdr:row>19</xdr:row>
          <xdr:rowOff>200025</xdr:rowOff>
        </xdr:to>
        <xdr:sp macro="" textlink="">
          <xdr:nvSpPr>
            <xdr:cNvPr id="7193" name="OptionButton23" hidden="1">
              <a:extLst>
                <a:ext uri="{63B3BB69-23CF-44E3-9099-C40C66FF867C}">
                  <a14:compatExt spid="_x0000_s7193"/>
                </a:ext>
                <a:ext uri="{FF2B5EF4-FFF2-40B4-BE49-F238E27FC236}">
                  <a16:creationId xmlns:a16="http://schemas.microsoft.com/office/drawing/2014/main" id="{00000000-0008-0000-0400-00001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123825</xdr:colOff>
          <xdr:row>19</xdr:row>
          <xdr:rowOff>85725</xdr:rowOff>
        </xdr:from>
        <xdr:to>
          <xdr:col>10</xdr:col>
          <xdr:colOff>257175</xdr:colOff>
          <xdr:row>19</xdr:row>
          <xdr:rowOff>200025</xdr:rowOff>
        </xdr:to>
        <xdr:sp macro="" textlink="">
          <xdr:nvSpPr>
            <xdr:cNvPr id="7194" name="OptionButton24" hidden="1">
              <a:extLst>
                <a:ext uri="{63B3BB69-23CF-44E3-9099-C40C66FF867C}">
                  <a14:compatExt spid="_x0000_s7194"/>
                </a:ext>
                <a:ext uri="{FF2B5EF4-FFF2-40B4-BE49-F238E27FC236}">
                  <a16:creationId xmlns:a16="http://schemas.microsoft.com/office/drawing/2014/main" id="{00000000-0008-0000-0400-00001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21</xdr:row>
          <xdr:rowOff>200025</xdr:rowOff>
        </xdr:from>
        <xdr:to>
          <xdr:col>8</xdr:col>
          <xdr:colOff>247650</xdr:colOff>
          <xdr:row>21</xdr:row>
          <xdr:rowOff>314325</xdr:rowOff>
        </xdr:to>
        <xdr:sp macro="" textlink="">
          <xdr:nvSpPr>
            <xdr:cNvPr id="7195" name="OptionButton25" hidden="1">
              <a:extLst>
                <a:ext uri="{63B3BB69-23CF-44E3-9099-C40C66FF867C}">
                  <a14:compatExt spid="_x0000_s7195"/>
                </a:ext>
                <a:ext uri="{FF2B5EF4-FFF2-40B4-BE49-F238E27FC236}">
                  <a16:creationId xmlns:a16="http://schemas.microsoft.com/office/drawing/2014/main" id="{00000000-0008-0000-0400-00001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21</xdr:row>
          <xdr:rowOff>200025</xdr:rowOff>
        </xdr:from>
        <xdr:to>
          <xdr:col>9</xdr:col>
          <xdr:colOff>247650</xdr:colOff>
          <xdr:row>21</xdr:row>
          <xdr:rowOff>314325</xdr:rowOff>
        </xdr:to>
        <xdr:sp macro="" textlink="">
          <xdr:nvSpPr>
            <xdr:cNvPr id="7196" name="OptionButton26" hidden="1">
              <a:extLst>
                <a:ext uri="{63B3BB69-23CF-44E3-9099-C40C66FF867C}">
                  <a14:compatExt spid="_x0000_s7196"/>
                </a:ext>
                <a:ext uri="{FF2B5EF4-FFF2-40B4-BE49-F238E27FC236}">
                  <a16:creationId xmlns:a16="http://schemas.microsoft.com/office/drawing/2014/main" id="{00000000-0008-0000-0400-00001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21</xdr:row>
          <xdr:rowOff>200025</xdr:rowOff>
        </xdr:from>
        <xdr:to>
          <xdr:col>10</xdr:col>
          <xdr:colOff>247650</xdr:colOff>
          <xdr:row>21</xdr:row>
          <xdr:rowOff>314325</xdr:rowOff>
        </xdr:to>
        <xdr:sp macro="" textlink="">
          <xdr:nvSpPr>
            <xdr:cNvPr id="7197" name="OptionButton27" hidden="1">
              <a:extLst>
                <a:ext uri="{63B3BB69-23CF-44E3-9099-C40C66FF867C}">
                  <a14:compatExt spid="_x0000_s7197"/>
                </a:ext>
                <a:ext uri="{FF2B5EF4-FFF2-40B4-BE49-F238E27FC236}">
                  <a16:creationId xmlns:a16="http://schemas.microsoft.com/office/drawing/2014/main" id="{00000000-0008-0000-0400-00001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22</xdr:row>
          <xdr:rowOff>142875</xdr:rowOff>
        </xdr:from>
        <xdr:to>
          <xdr:col>8</xdr:col>
          <xdr:colOff>247650</xdr:colOff>
          <xdr:row>22</xdr:row>
          <xdr:rowOff>266700</xdr:rowOff>
        </xdr:to>
        <xdr:sp macro="" textlink="">
          <xdr:nvSpPr>
            <xdr:cNvPr id="7198" name="OptionButton28" hidden="1">
              <a:extLst>
                <a:ext uri="{63B3BB69-23CF-44E3-9099-C40C66FF867C}">
                  <a14:compatExt spid="_x0000_s7198"/>
                </a:ext>
                <a:ext uri="{FF2B5EF4-FFF2-40B4-BE49-F238E27FC236}">
                  <a16:creationId xmlns:a16="http://schemas.microsoft.com/office/drawing/2014/main" id="{00000000-0008-0000-0400-00001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22</xdr:row>
          <xdr:rowOff>142875</xdr:rowOff>
        </xdr:from>
        <xdr:to>
          <xdr:col>9</xdr:col>
          <xdr:colOff>247650</xdr:colOff>
          <xdr:row>22</xdr:row>
          <xdr:rowOff>266700</xdr:rowOff>
        </xdr:to>
        <xdr:sp macro="" textlink="">
          <xdr:nvSpPr>
            <xdr:cNvPr id="7199" name="OptionButton29" hidden="1">
              <a:extLst>
                <a:ext uri="{63B3BB69-23CF-44E3-9099-C40C66FF867C}">
                  <a14:compatExt spid="_x0000_s7199"/>
                </a:ext>
                <a:ext uri="{FF2B5EF4-FFF2-40B4-BE49-F238E27FC236}">
                  <a16:creationId xmlns:a16="http://schemas.microsoft.com/office/drawing/2014/main" id="{00000000-0008-0000-0400-00001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22</xdr:row>
          <xdr:rowOff>142875</xdr:rowOff>
        </xdr:from>
        <xdr:to>
          <xdr:col>10</xdr:col>
          <xdr:colOff>247650</xdr:colOff>
          <xdr:row>22</xdr:row>
          <xdr:rowOff>266700</xdr:rowOff>
        </xdr:to>
        <xdr:sp macro="" textlink="">
          <xdr:nvSpPr>
            <xdr:cNvPr id="7200" name="OptionButton30" hidden="1">
              <a:extLst>
                <a:ext uri="{63B3BB69-23CF-44E3-9099-C40C66FF867C}">
                  <a14:compatExt spid="_x0000_s7200"/>
                </a:ext>
                <a:ext uri="{FF2B5EF4-FFF2-40B4-BE49-F238E27FC236}">
                  <a16:creationId xmlns:a16="http://schemas.microsoft.com/office/drawing/2014/main" id="{00000000-0008-0000-0400-00002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26</xdr:row>
          <xdr:rowOff>47625</xdr:rowOff>
        </xdr:from>
        <xdr:to>
          <xdr:col>8</xdr:col>
          <xdr:colOff>276225</xdr:colOff>
          <xdr:row>26</xdr:row>
          <xdr:rowOff>190500</xdr:rowOff>
        </xdr:to>
        <xdr:sp macro="" textlink="">
          <xdr:nvSpPr>
            <xdr:cNvPr id="7201" name="OptionButton31" hidden="1">
              <a:extLst>
                <a:ext uri="{63B3BB69-23CF-44E3-9099-C40C66FF867C}">
                  <a14:compatExt spid="_x0000_s7201"/>
                </a:ext>
                <a:ext uri="{FF2B5EF4-FFF2-40B4-BE49-F238E27FC236}">
                  <a16:creationId xmlns:a16="http://schemas.microsoft.com/office/drawing/2014/main" id="{00000000-0008-0000-0400-00002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714375</xdr:colOff>
          <xdr:row>26</xdr:row>
          <xdr:rowOff>47625</xdr:rowOff>
        </xdr:from>
        <xdr:to>
          <xdr:col>12</xdr:col>
          <xdr:colOff>123825</xdr:colOff>
          <xdr:row>26</xdr:row>
          <xdr:rowOff>190500</xdr:rowOff>
        </xdr:to>
        <xdr:sp macro="" textlink="">
          <xdr:nvSpPr>
            <xdr:cNvPr id="7202" name="OptionButton32" hidden="1">
              <a:extLst>
                <a:ext uri="{63B3BB69-23CF-44E3-9099-C40C66FF867C}">
                  <a14:compatExt spid="_x0000_s7202"/>
                </a:ext>
                <a:ext uri="{FF2B5EF4-FFF2-40B4-BE49-F238E27FC236}">
                  <a16:creationId xmlns:a16="http://schemas.microsoft.com/office/drawing/2014/main" id="{00000000-0008-0000-0400-00002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23</xdr:row>
          <xdr:rowOff>47625</xdr:rowOff>
        </xdr:from>
        <xdr:to>
          <xdr:col>4</xdr:col>
          <xdr:colOff>123825</xdr:colOff>
          <xdr:row>23</xdr:row>
          <xdr:rowOff>171450</xdr:rowOff>
        </xdr:to>
        <xdr:sp macro="" textlink="">
          <xdr:nvSpPr>
            <xdr:cNvPr id="7203" name="OptionButton33" hidden="1">
              <a:extLst>
                <a:ext uri="{63B3BB69-23CF-44E3-9099-C40C66FF867C}">
                  <a14:compatExt spid="_x0000_s7203"/>
                </a:ext>
                <a:ext uri="{FF2B5EF4-FFF2-40B4-BE49-F238E27FC236}">
                  <a16:creationId xmlns:a16="http://schemas.microsoft.com/office/drawing/2014/main" id="{00000000-0008-0000-0400-00002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23</xdr:row>
          <xdr:rowOff>47625</xdr:rowOff>
        </xdr:from>
        <xdr:to>
          <xdr:col>6</xdr:col>
          <xdr:colOff>142875</xdr:colOff>
          <xdr:row>23</xdr:row>
          <xdr:rowOff>171450</xdr:rowOff>
        </xdr:to>
        <xdr:sp macro="" textlink="">
          <xdr:nvSpPr>
            <xdr:cNvPr id="7204" name="OptionButton34" hidden="1">
              <a:extLst>
                <a:ext uri="{63B3BB69-23CF-44E3-9099-C40C66FF867C}">
                  <a14:compatExt spid="_x0000_s7204"/>
                </a:ext>
                <a:ext uri="{FF2B5EF4-FFF2-40B4-BE49-F238E27FC236}">
                  <a16:creationId xmlns:a16="http://schemas.microsoft.com/office/drawing/2014/main" id="{00000000-0008-0000-0400-00002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47625</xdr:rowOff>
        </xdr:from>
        <xdr:to>
          <xdr:col>9</xdr:col>
          <xdr:colOff>333375</xdr:colOff>
          <xdr:row>23</xdr:row>
          <xdr:rowOff>171450</xdr:rowOff>
        </xdr:to>
        <xdr:sp macro="" textlink="">
          <xdr:nvSpPr>
            <xdr:cNvPr id="7205" name="OptionButton35" hidden="1">
              <a:extLst>
                <a:ext uri="{63B3BB69-23CF-44E3-9099-C40C66FF867C}">
                  <a14:compatExt spid="_x0000_s7205"/>
                </a:ext>
                <a:ext uri="{FF2B5EF4-FFF2-40B4-BE49-F238E27FC236}">
                  <a16:creationId xmlns:a16="http://schemas.microsoft.com/office/drawing/2014/main" id="{00000000-0008-0000-0400-00002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2</xdr:row>
          <xdr:rowOff>28575</xdr:rowOff>
        </xdr:from>
        <xdr:to>
          <xdr:col>20</xdr:col>
          <xdr:colOff>219075</xdr:colOff>
          <xdr:row>3</xdr:row>
          <xdr:rowOff>238125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  <a:ext uri="{FF2B5EF4-FFF2-40B4-BE49-F238E27FC236}">
                  <a16:creationId xmlns:a16="http://schemas.microsoft.com/office/drawing/2014/main" id="{00000000-0008-0000-0400-00002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2- Sauvegarde du fichier excel spécifique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28575</xdr:colOff>
          <xdr:row>4</xdr:row>
          <xdr:rowOff>266700</xdr:rowOff>
        </xdr:from>
        <xdr:to>
          <xdr:col>20</xdr:col>
          <xdr:colOff>219075</xdr:colOff>
          <xdr:row>5</xdr:row>
          <xdr:rowOff>352425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  <a:ext uri="{FF2B5EF4-FFF2-40B4-BE49-F238E27FC236}">
                  <a16:creationId xmlns:a16="http://schemas.microsoft.com/office/drawing/2014/main" id="{00000000-0008-0000-0400-00002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4- Génération du PDF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38139</xdr:colOff>
      <xdr:row>3</xdr:row>
      <xdr:rowOff>252205</xdr:rowOff>
    </xdr:from>
    <xdr:to>
      <xdr:col>20</xdr:col>
      <xdr:colOff>223348</xdr:colOff>
      <xdr:row>4</xdr:row>
      <xdr:rowOff>246913</xdr:rowOff>
    </xdr:to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 txBox="1"/>
      </xdr:nvSpPr>
      <xdr:spPr>
        <a:xfrm>
          <a:off x="6467514" y="1368747"/>
          <a:ext cx="2010834" cy="3651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Alstom" panose="02000503020000020004" pitchFamily="2" charset="0"/>
            </a:rPr>
            <a:t>3- Remplir le formulaire</a:t>
          </a:r>
        </a:p>
      </xdr:txBody>
    </xdr:sp>
    <xdr:clientData/>
  </xdr:twoCellAnchor>
  <xdr:twoCellAnchor>
    <xdr:from>
      <xdr:col>17</xdr:col>
      <xdr:colOff>31750</xdr:colOff>
      <xdr:row>0</xdr:row>
      <xdr:rowOff>58208</xdr:rowOff>
    </xdr:from>
    <xdr:to>
      <xdr:col>20</xdr:col>
      <xdr:colOff>216960</xdr:colOff>
      <xdr:row>2</xdr:row>
      <xdr:rowOff>15873</xdr:rowOff>
    </xdr:to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 txBox="1"/>
      </xdr:nvSpPr>
      <xdr:spPr>
        <a:xfrm>
          <a:off x="6461125" y="58208"/>
          <a:ext cx="2010835" cy="703790"/>
        </a:xfrm>
        <a:prstGeom prst="rect">
          <a:avLst/>
        </a:prstGeom>
        <a:solidFill>
          <a:schemeClr val="lt1"/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 b="1">
              <a:latin typeface="Alstom" panose="02000503020000020004" pitchFamily="2" charset="0"/>
            </a:rPr>
            <a:t>1- Compléter l'en-tête</a:t>
          </a:r>
          <a:r>
            <a:rPr lang="fr-FR" sz="900" b="1" baseline="0">
              <a:latin typeface="Alstom" panose="02000503020000020004" pitchFamily="2" charset="0"/>
            </a:rPr>
            <a:t> du document: Projet, Produit, N° série, N°OF ou AQM</a:t>
          </a:r>
        </a:p>
        <a:p>
          <a:pPr algn="ctr"/>
          <a:r>
            <a:rPr lang="fr-FR" sz="900" b="1" baseline="0">
              <a:solidFill>
                <a:srgbClr val="FF0000"/>
              </a:solidFill>
              <a:latin typeface="Alstom" panose="02000503020000020004" pitchFamily="2" charset="0"/>
            </a:rPr>
            <a:t>(L'en-tête doit être complète avant la sauvegarde du document)</a:t>
          </a:r>
          <a:endParaRPr lang="fr-FR" sz="900" b="1">
            <a:solidFill>
              <a:srgbClr val="FF0000"/>
            </a:solidFill>
            <a:latin typeface="Alstom" panose="02000503020000020004" pitchFamily="2" charset="0"/>
          </a:endParaRPr>
        </a:p>
      </xdr:txBody>
    </xdr:sp>
    <xdr:clientData/>
  </xdr:twoCellAnchor>
  <xdr:twoCellAnchor>
    <xdr:from>
      <xdr:col>17</xdr:col>
      <xdr:colOff>33189</xdr:colOff>
      <xdr:row>5</xdr:row>
      <xdr:rowOff>367562</xdr:rowOff>
    </xdr:from>
    <xdr:to>
      <xdr:col>20</xdr:col>
      <xdr:colOff>230935</xdr:colOff>
      <xdr:row>7</xdr:row>
      <xdr:rowOff>34186</xdr:rowOff>
    </xdr:to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 txBox="1"/>
      </xdr:nvSpPr>
      <xdr:spPr>
        <a:xfrm>
          <a:off x="6462564" y="2224937"/>
          <a:ext cx="2023371" cy="3651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Alstom" panose="02000503020000020004" pitchFamily="2" charset="0"/>
            </a:rPr>
            <a:t>5- Signer sur Foxit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21" Type="http://schemas.openxmlformats.org/officeDocument/2006/relationships/image" Target="../media/image9.emf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63" Type="http://schemas.openxmlformats.org/officeDocument/2006/relationships/image" Target="../media/image30.emf"/><Relationship Id="rId68" Type="http://schemas.openxmlformats.org/officeDocument/2006/relationships/control" Target="../activeX/activeX33.xml"/><Relationship Id="rId84" Type="http://schemas.openxmlformats.org/officeDocument/2006/relationships/control" Target="../activeX/activeX41.xml"/><Relationship Id="rId89" Type="http://schemas.openxmlformats.org/officeDocument/2006/relationships/image" Target="../media/image43.emf"/><Relationship Id="rId16" Type="http://schemas.openxmlformats.org/officeDocument/2006/relationships/control" Target="../activeX/activeX7.xml"/><Relationship Id="rId11" Type="http://schemas.openxmlformats.org/officeDocument/2006/relationships/image" Target="../media/image4.emf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74" Type="http://schemas.openxmlformats.org/officeDocument/2006/relationships/control" Target="../activeX/activeX36.xml"/><Relationship Id="rId79" Type="http://schemas.openxmlformats.org/officeDocument/2006/relationships/image" Target="../media/image38.emf"/><Relationship Id="rId5" Type="http://schemas.openxmlformats.org/officeDocument/2006/relationships/image" Target="../media/image1.emf"/><Relationship Id="rId90" Type="http://schemas.openxmlformats.org/officeDocument/2006/relationships/control" Target="../activeX/activeX44.xml"/><Relationship Id="rId95" Type="http://schemas.openxmlformats.org/officeDocument/2006/relationships/image" Target="../media/image46.emf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64" Type="http://schemas.openxmlformats.org/officeDocument/2006/relationships/control" Target="../activeX/activeX31.xml"/><Relationship Id="rId69" Type="http://schemas.openxmlformats.org/officeDocument/2006/relationships/image" Target="../media/image33.emf"/><Relationship Id="rId80" Type="http://schemas.openxmlformats.org/officeDocument/2006/relationships/control" Target="../activeX/activeX39.xml"/><Relationship Id="rId85" Type="http://schemas.openxmlformats.org/officeDocument/2006/relationships/image" Target="../media/image41.emf"/><Relationship Id="rId3" Type="http://schemas.openxmlformats.org/officeDocument/2006/relationships/vmlDrawing" Target="../drawings/vmlDrawing2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28.emf"/><Relationship Id="rId67" Type="http://schemas.openxmlformats.org/officeDocument/2006/relationships/image" Target="../media/image32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62" Type="http://schemas.openxmlformats.org/officeDocument/2006/relationships/control" Target="../activeX/activeX30.xml"/><Relationship Id="rId70" Type="http://schemas.openxmlformats.org/officeDocument/2006/relationships/control" Target="../activeX/activeX34.xml"/><Relationship Id="rId75" Type="http://schemas.openxmlformats.org/officeDocument/2006/relationships/image" Target="../media/image36.emf"/><Relationship Id="rId83" Type="http://schemas.openxmlformats.org/officeDocument/2006/relationships/image" Target="../media/image40.emf"/><Relationship Id="rId88" Type="http://schemas.openxmlformats.org/officeDocument/2006/relationships/control" Target="../activeX/activeX43.xml"/><Relationship Id="rId91" Type="http://schemas.openxmlformats.org/officeDocument/2006/relationships/image" Target="../media/image44.emf"/><Relationship Id="rId96" Type="http://schemas.openxmlformats.org/officeDocument/2006/relationships/control" Target="../activeX/activeX47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73" Type="http://schemas.openxmlformats.org/officeDocument/2006/relationships/image" Target="../media/image35.emf"/><Relationship Id="rId78" Type="http://schemas.openxmlformats.org/officeDocument/2006/relationships/control" Target="../activeX/activeX38.xml"/><Relationship Id="rId81" Type="http://schemas.openxmlformats.org/officeDocument/2006/relationships/image" Target="../media/image39.emf"/><Relationship Id="rId86" Type="http://schemas.openxmlformats.org/officeDocument/2006/relationships/control" Target="../activeX/activeX42.xml"/><Relationship Id="rId94" Type="http://schemas.openxmlformats.org/officeDocument/2006/relationships/control" Target="../activeX/activeX46.xml"/><Relationship Id="rId99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image" Target="../media/image18.emf"/><Relationship Id="rId34" Type="http://schemas.openxmlformats.org/officeDocument/2006/relationships/control" Target="../activeX/activeX16.xml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76" Type="http://schemas.openxmlformats.org/officeDocument/2006/relationships/control" Target="../activeX/activeX37.xml"/><Relationship Id="rId97" Type="http://schemas.openxmlformats.org/officeDocument/2006/relationships/image" Target="../media/image47.emf"/><Relationship Id="rId7" Type="http://schemas.openxmlformats.org/officeDocument/2006/relationships/image" Target="../media/image2.emf"/><Relationship Id="rId71" Type="http://schemas.openxmlformats.org/officeDocument/2006/relationships/image" Target="../media/image34.emf"/><Relationship Id="rId92" Type="http://schemas.openxmlformats.org/officeDocument/2006/relationships/control" Target="../activeX/activeX45.xml"/><Relationship Id="rId2" Type="http://schemas.openxmlformats.org/officeDocument/2006/relationships/drawing" Target="../drawings/drawing2.xml"/><Relationship Id="rId29" Type="http://schemas.openxmlformats.org/officeDocument/2006/relationships/image" Target="../media/image13.emf"/><Relationship Id="rId24" Type="http://schemas.openxmlformats.org/officeDocument/2006/relationships/control" Target="../activeX/activeX11.xml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66" Type="http://schemas.openxmlformats.org/officeDocument/2006/relationships/control" Target="../activeX/activeX32.xml"/><Relationship Id="rId87" Type="http://schemas.openxmlformats.org/officeDocument/2006/relationships/image" Target="../media/image42.emf"/><Relationship Id="rId61" Type="http://schemas.openxmlformats.org/officeDocument/2006/relationships/image" Target="../media/image29.emf"/><Relationship Id="rId82" Type="http://schemas.openxmlformats.org/officeDocument/2006/relationships/control" Target="../activeX/activeX40.xml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56" Type="http://schemas.openxmlformats.org/officeDocument/2006/relationships/control" Target="../activeX/activeX27.xml"/><Relationship Id="rId77" Type="http://schemas.openxmlformats.org/officeDocument/2006/relationships/image" Target="../media/image37.emf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72" Type="http://schemas.openxmlformats.org/officeDocument/2006/relationships/control" Target="../activeX/activeX35.xml"/><Relationship Id="rId93" Type="http://schemas.openxmlformats.org/officeDocument/2006/relationships/image" Target="../media/image45.emf"/><Relationship Id="rId98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59.xml"/><Relationship Id="rId21" Type="http://schemas.openxmlformats.org/officeDocument/2006/relationships/image" Target="../media/image57.emf"/><Relationship Id="rId42" Type="http://schemas.openxmlformats.org/officeDocument/2006/relationships/control" Target="../activeX/activeX67.xml"/><Relationship Id="rId47" Type="http://schemas.openxmlformats.org/officeDocument/2006/relationships/image" Target="../media/image70.emf"/><Relationship Id="rId63" Type="http://schemas.openxmlformats.org/officeDocument/2006/relationships/image" Target="../media/image78.emf"/><Relationship Id="rId68" Type="http://schemas.openxmlformats.org/officeDocument/2006/relationships/control" Target="../activeX/activeX80.xml"/><Relationship Id="rId84" Type="http://schemas.openxmlformats.org/officeDocument/2006/relationships/control" Target="../activeX/activeX88.xml"/><Relationship Id="rId89" Type="http://schemas.openxmlformats.org/officeDocument/2006/relationships/image" Target="../media/image91.emf"/><Relationship Id="rId16" Type="http://schemas.openxmlformats.org/officeDocument/2006/relationships/control" Target="../activeX/activeX54.xml"/><Relationship Id="rId11" Type="http://schemas.openxmlformats.org/officeDocument/2006/relationships/image" Target="../media/image52.emf"/><Relationship Id="rId32" Type="http://schemas.openxmlformats.org/officeDocument/2006/relationships/control" Target="../activeX/activeX62.xml"/><Relationship Id="rId37" Type="http://schemas.openxmlformats.org/officeDocument/2006/relationships/image" Target="../media/image65.emf"/><Relationship Id="rId53" Type="http://schemas.openxmlformats.org/officeDocument/2006/relationships/image" Target="../media/image73.emf"/><Relationship Id="rId58" Type="http://schemas.openxmlformats.org/officeDocument/2006/relationships/control" Target="../activeX/activeX75.xml"/><Relationship Id="rId74" Type="http://schemas.openxmlformats.org/officeDocument/2006/relationships/control" Target="../activeX/activeX83.xml"/><Relationship Id="rId79" Type="http://schemas.openxmlformats.org/officeDocument/2006/relationships/image" Target="../media/image86.emf"/><Relationship Id="rId5" Type="http://schemas.openxmlformats.org/officeDocument/2006/relationships/image" Target="../media/image49.emf"/><Relationship Id="rId90" Type="http://schemas.openxmlformats.org/officeDocument/2006/relationships/ctrlProp" Target="../ctrlProps/ctrlProp4.xml"/><Relationship Id="rId14" Type="http://schemas.openxmlformats.org/officeDocument/2006/relationships/control" Target="../activeX/activeX53.xml"/><Relationship Id="rId22" Type="http://schemas.openxmlformats.org/officeDocument/2006/relationships/control" Target="../activeX/activeX57.xml"/><Relationship Id="rId27" Type="http://schemas.openxmlformats.org/officeDocument/2006/relationships/image" Target="../media/image60.emf"/><Relationship Id="rId30" Type="http://schemas.openxmlformats.org/officeDocument/2006/relationships/control" Target="../activeX/activeX61.xml"/><Relationship Id="rId35" Type="http://schemas.openxmlformats.org/officeDocument/2006/relationships/image" Target="../media/image64.emf"/><Relationship Id="rId43" Type="http://schemas.openxmlformats.org/officeDocument/2006/relationships/image" Target="../media/image68.emf"/><Relationship Id="rId48" Type="http://schemas.openxmlformats.org/officeDocument/2006/relationships/control" Target="../activeX/activeX70.xml"/><Relationship Id="rId56" Type="http://schemas.openxmlformats.org/officeDocument/2006/relationships/control" Target="../activeX/activeX74.xml"/><Relationship Id="rId64" Type="http://schemas.openxmlformats.org/officeDocument/2006/relationships/control" Target="../activeX/activeX78.xml"/><Relationship Id="rId69" Type="http://schemas.openxmlformats.org/officeDocument/2006/relationships/image" Target="../media/image81.emf"/><Relationship Id="rId77" Type="http://schemas.openxmlformats.org/officeDocument/2006/relationships/image" Target="../media/image85.emf"/><Relationship Id="rId8" Type="http://schemas.openxmlformats.org/officeDocument/2006/relationships/control" Target="../activeX/activeX50.xml"/><Relationship Id="rId51" Type="http://schemas.openxmlformats.org/officeDocument/2006/relationships/image" Target="../media/image72.emf"/><Relationship Id="rId72" Type="http://schemas.openxmlformats.org/officeDocument/2006/relationships/control" Target="../activeX/activeX82.xml"/><Relationship Id="rId80" Type="http://schemas.openxmlformats.org/officeDocument/2006/relationships/control" Target="../activeX/activeX86.xml"/><Relationship Id="rId85" Type="http://schemas.openxmlformats.org/officeDocument/2006/relationships/image" Target="../media/image89.emf"/><Relationship Id="rId3" Type="http://schemas.openxmlformats.org/officeDocument/2006/relationships/vmlDrawing" Target="../drawings/vmlDrawing3.vml"/><Relationship Id="rId12" Type="http://schemas.openxmlformats.org/officeDocument/2006/relationships/control" Target="../activeX/activeX52.xml"/><Relationship Id="rId17" Type="http://schemas.openxmlformats.org/officeDocument/2006/relationships/image" Target="../media/image55.emf"/><Relationship Id="rId25" Type="http://schemas.openxmlformats.org/officeDocument/2006/relationships/image" Target="../media/image59.emf"/><Relationship Id="rId33" Type="http://schemas.openxmlformats.org/officeDocument/2006/relationships/image" Target="../media/image63.emf"/><Relationship Id="rId38" Type="http://schemas.openxmlformats.org/officeDocument/2006/relationships/control" Target="../activeX/activeX65.xml"/><Relationship Id="rId46" Type="http://schemas.openxmlformats.org/officeDocument/2006/relationships/control" Target="../activeX/activeX69.xml"/><Relationship Id="rId59" Type="http://schemas.openxmlformats.org/officeDocument/2006/relationships/image" Target="../media/image76.emf"/><Relationship Id="rId67" Type="http://schemas.openxmlformats.org/officeDocument/2006/relationships/image" Target="../media/image80.emf"/><Relationship Id="rId20" Type="http://schemas.openxmlformats.org/officeDocument/2006/relationships/control" Target="../activeX/activeX56.xml"/><Relationship Id="rId41" Type="http://schemas.openxmlformats.org/officeDocument/2006/relationships/image" Target="../media/image67.emf"/><Relationship Id="rId54" Type="http://schemas.openxmlformats.org/officeDocument/2006/relationships/control" Target="../activeX/activeX73.xml"/><Relationship Id="rId62" Type="http://schemas.openxmlformats.org/officeDocument/2006/relationships/control" Target="../activeX/activeX77.xml"/><Relationship Id="rId70" Type="http://schemas.openxmlformats.org/officeDocument/2006/relationships/control" Target="../activeX/activeX81.xml"/><Relationship Id="rId75" Type="http://schemas.openxmlformats.org/officeDocument/2006/relationships/image" Target="../media/image84.emf"/><Relationship Id="rId83" Type="http://schemas.openxmlformats.org/officeDocument/2006/relationships/image" Target="../media/image88.emf"/><Relationship Id="rId88" Type="http://schemas.openxmlformats.org/officeDocument/2006/relationships/control" Target="../activeX/activeX90.xml"/><Relationship Id="rId91" Type="http://schemas.openxmlformats.org/officeDocument/2006/relationships/ctrlProp" Target="../ctrlProps/ctrlProp5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9.xml"/><Relationship Id="rId15" Type="http://schemas.openxmlformats.org/officeDocument/2006/relationships/image" Target="../media/image54.emf"/><Relationship Id="rId23" Type="http://schemas.openxmlformats.org/officeDocument/2006/relationships/image" Target="../media/image58.emf"/><Relationship Id="rId28" Type="http://schemas.openxmlformats.org/officeDocument/2006/relationships/control" Target="../activeX/activeX60.xml"/><Relationship Id="rId36" Type="http://schemas.openxmlformats.org/officeDocument/2006/relationships/control" Target="../activeX/activeX64.xml"/><Relationship Id="rId49" Type="http://schemas.openxmlformats.org/officeDocument/2006/relationships/image" Target="../media/image71.emf"/><Relationship Id="rId57" Type="http://schemas.openxmlformats.org/officeDocument/2006/relationships/image" Target="../media/image75.emf"/><Relationship Id="rId10" Type="http://schemas.openxmlformats.org/officeDocument/2006/relationships/control" Target="../activeX/activeX51.xml"/><Relationship Id="rId31" Type="http://schemas.openxmlformats.org/officeDocument/2006/relationships/image" Target="../media/image62.emf"/><Relationship Id="rId44" Type="http://schemas.openxmlformats.org/officeDocument/2006/relationships/control" Target="../activeX/activeX68.xml"/><Relationship Id="rId52" Type="http://schemas.openxmlformats.org/officeDocument/2006/relationships/control" Target="../activeX/activeX72.xml"/><Relationship Id="rId60" Type="http://schemas.openxmlformats.org/officeDocument/2006/relationships/control" Target="../activeX/activeX76.xml"/><Relationship Id="rId65" Type="http://schemas.openxmlformats.org/officeDocument/2006/relationships/image" Target="../media/image79.emf"/><Relationship Id="rId73" Type="http://schemas.openxmlformats.org/officeDocument/2006/relationships/image" Target="../media/image83.emf"/><Relationship Id="rId78" Type="http://schemas.openxmlformats.org/officeDocument/2006/relationships/control" Target="../activeX/activeX85.xml"/><Relationship Id="rId81" Type="http://schemas.openxmlformats.org/officeDocument/2006/relationships/image" Target="../media/image87.emf"/><Relationship Id="rId86" Type="http://schemas.openxmlformats.org/officeDocument/2006/relationships/control" Target="../activeX/activeX89.xml"/><Relationship Id="rId4" Type="http://schemas.openxmlformats.org/officeDocument/2006/relationships/control" Target="../activeX/activeX48.xml"/><Relationship Id="rId9" Type="http://schemas.openxmlformats.org/officeDocument/2006/relationships/image" Target="../media/image51.emf"/><Relationship Id="rId13" Type="http://schemas.openxmlformats.org/officeDocument/2006/relationships/image" Target="../media/image53.emf"/><Relationship Id="rId18" Type="http://schemas.openxmlformats.org/officeDocument/2006/relationships/control" Target="../activeX/activeX55.xml"/><Relationship Id="rId39" Type="http://schemas.openxmlformats.org/officeDocument/2006/relationships/image" Target="../media/image66.emf"/><Relationship Id="rId34" Type="http://schemas.openxmlformats.org/officeDocument/2006/relationships/control" Target="../activeX/activeX63.xml"/><Relationship Id="rId50" Type="http://schemas.openxmlformats.org/officeDocument/2006/relationships/control" Target="../activeX/activeX71.xml"/><Relationship Id="rId55" Type="http://schemas.openxmlformats.org/officeDocument/2006/relationships/image" Target="../media/image74.emf"/><Relationship Id="rId76" Type="http://schemas.openxmlformats.org/officeDocument/2006/relationships/control" Target="../activeX/activeX84.xml"/><Relationship Id="rId7" Type="http://schemas.openxmlformats.org/officeDocument/2006/relationships/image" Target="../media/image50.emf"/><Relationship Id="rId71" Type="http://schemas.openxmlformats.org/officeDocument/2006/relationships/image" Target="../media/image82.emf"/><Relationship Id="rId2" Type="http://schemas.openxmlformats.org/officeDocument/2006/relationships/drawing" Target="../drawings/drawing3.xml"/><Relationship Id="rId29" Type="http://schemas.openxmlformats.org/officeDocument/2006/relationships/image" Target="../media/image61.emf"/><Relationship Id="rId24" Type="http://schemas.openxmlformats.org/officeDocument/2006/relationships/control" Target="../activeX/activeX58.xml"/><Relationship Id="rId40" Type="http://schemas.openxmlformats.org/officeDocument/2006/relationships/control" Target="../activeX/activeX66.xml"/><Relationship Id="rId45" Type="http://schemas.openxmlformats.org/officeDocument/2006/relationships/image" Target="../media/image69.emf"/><Relationship Id="rId66" Type="http://schemas.openxmlformats.org/officeDocument/2006/relationships/control" Target="../activeX/activeX79.xml"/><Relationship Id="rId87" Type="http://schemas.openxmlformats.org/officeDocument/2006/relationships/image" Target="../media/image90.emf"/><Relationship Id="rId61" Type="http://schemas.openxmlformats.org/officeDocument/2006/relationships/image" Target="../media/image77.emf"/><Relationship Id="rId82" Type="http://schemas.openxmlformats.org/officeDocument/2006/relationships/control" Target="../activeX/activeX87.xml"/><Relationship Id="rId19" Type="http://schemas.openxmlformats.org/officeDocument/2006/relationships/image" Target="../media/image56.emf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02.xml"/><Relationship Id="rId21" Type="http://schemas.openxmlformats.org/officeDocument/2006/relationships/image" Target="../media/image100.emf"/><Relationship Id="rId42" Type="http://schemas.openxmlformats.org/officeDocument/2006/relationships/ctrlProp" Target="../ctrlProps/ctrlProp6.xml"/><Relationship Id="rId47" Type="http://schemas.openxmlformats.org/officeDocument/2006/relationships/ctrlProp" Target="../ctrlProps/ctrlProp11.xml"/><Relationship Id="rId63" Type="http://schemas.openxmlformats.org/officeDocument/2006/relationships/ctrlProp" Target="../ctrlProps/ctrlProp27.xml"/><Relationship Id="rId68" Type="http://schemas.openxmlformats.org/officeDocument/2006/relationships/ctrlProp" Target="../ctrlProps/ctrlProp32.xml"/><Relationship Id="rId7" Type="http://schemas.openxmlformats.org/officeDocument/2006/relationships/image" Target="../media/image93.emf"/><Relationship Id="rId71" Type="http://schemas.openxmlformats.org/officeDocument/2006/relationships/ctrlProp" Target="../ctrlProps/ctrlProp35.xml"/><Relationship Id="rId2" Type="http://schemas.openxmlformats.org/officeDocument/2006/relationships/drawing" Target="../drawings/drawing4.xml"/><Relationship Id="rId16" Type="http://schemas.openxmlformats.org/officeDocument/2006/relationships/control" Target="../activeX/activeX97.xml"/><Relationship Id="rId29" Type="http://schemas.openxmlformats.org/officeDocument/2006/relationships/image" Target="../media/image104.emf"/><Relationship Id="rId11" Type="http://schemas.openxmlformats.org/officeDocument/2006/relationships/image" Target="../media/image95.emf"/><Relationship Id="rId24" Type="http://schemas.openxmlformats.org/officeDocument/2006/relationships/control" Target="../activeX/activeX101.xml"/><Relationship Id="rId32" Type="http://schemas.openxmlformats.org/officeDocument/2006/relationships/control" Target="../activeX/activeX105.xml"/><Relationship Id="rId37" Type="http://schemas.openxmlformats.org/officeDocument/2006/relationships/image" Target="../media/image108.emf"/><Relationship Id="rId40" Type="http://schemas.openxmlformats.org/officeDocument/2006/relationships/control" Target="../activeX/activeX109.xml"/><Relationship Id="rId45" Type="http://schemas.openxmlformats.org/officeDocument/2006/relationships/ctrlProp" Target="../ctrlProps/ctrlProp9.xml"/><Relationship Id="rId53" Type="http://schemas.openxmlformats.org/officeDocument/2006/relationships/ctrlProp" Target="../ctrlProps/ctrlProp17.xml"/><Relationship Id="rId58" Type="http://schemas.openxmlformats.org/officeDocument/2006/relationships/ctrlProp" Target="../ctrlProps/ctrlProp22.xml"/><Relationship Id="rId66" Type="http://schemas.openxmlformats.org/officeDocument/2006/relationships/ctrlProp" Target="../ctrlProps/ctrlProp30.xml"/><Relationship Id="rId5" Type="http://schemas.openxmlformats.org/officeDocument/2006/relationships/image" Target="../media/image92.emf"/><Relationship Id="rId61" Type="http://schemas.openxmlformats.org/officeDocument/2006/relationships/ctrlProp" Target="../ctrlProps/ctrlProp25.xml"/><Relationship Id="rId19" Type="http://schemas.openxmlformats.org/officeDocument/2006/relationships/image" Target="../media/image99.emf"/><Relationship Id="rId14" Type="http://schemas.openxmlformats.org/officeDocument/2006/relationships/control" Target="../activeX/activeX96.xml"/><Relationship Id="rId22" Type="http://schemas.openxmlformats.org/officeDocument/2006/relationships/control" Target="../activeX/activeX100.xml"/><Relationship Id="rId27" Type="http://schemas.openxmlformats.org/officeDocument/2006/relationships/image" Target="../media/image103.emf"/><Relationship Id="rId30" Type="http://schemas.openxmlformats.org/officeDocument/2006/relationships/control" Target="../activeX/activeX104.xml"/><Relationship Id="rId35" Type="http://schemas.openxmlformats.org/officeDocument/2006/relationships/image" Target="../media/image107.emf"/><Relationship Id="rId43" Type="http://schemas.openxmlformats.org/officeDocument/2006/relationships/ctrlProp" Target="../ctrlProps/ctrlProp7.xml"/><Relationship Id="rId48" Type="http://schemas.openxmlformats.org/officeDocument/2006/relationships/ctrlProp" Target="../ctrlProps/ctrlProp12.xml"/><Relationship Id="rId56" Type="http://schemas.openxmlformats.org/officeDocument/2006/relationships/ctrlProp" Target="../ctrlProps/ctrlProp20.xml"/><Relationship Id="rId64" Type="http://schemas.openxmlformats.org/officeDocument/2006/relationships/ctrlProp" Target="../ctrlProps/ctrlProp28.xml"/><Relationship Id="rId69" Type="http://schemas.openxmlformats.org/officeDocument/2006/relationships/ctrlProp" Target="../ctrlProps/ctrlProp33.xml"/><Relationship Id="rId8" Type="http://schemas.openxmlformats.org/officeDocument/2006/relationships/control" Target="../activeX/activeX93.xml"/><Relationship Id="rId51" Type="http://schemas.openxmlformats.org/officeDocument/2006/relationships/ctrlProp" Target="../ctrlProps/ctrlProp15.xml"/><Relationship Id="rId3" Type="http://schemas.openxmlformats.org/officeDocument/2006/relationships/vmlDrawing" Target="../drawings/vmlDrawing4.vml"/><Relationship Id="rId12" Type="http://schemas.openxmlformats.org/officeDocument/2006/relationships/control" Target="../activeX/activeX95.xml"/><Relationship Id="rId17" Type="http://schemas.openxmlformats.org/officeDocument/2006/relationships/image" Target="../media/image98.emf"/><Relationship Id="rId25" Type="http://schemas.openxmlformats.org/officeDocument/2006/relationships/image" Target="../media/image102.emf"/><Relationship Id="rId33" Type="http://schemas.openxmlformats.org/officeDocument/2006/relationships/image" Target="../media/image106.emf"/><Relationship Id="rId38" Type="http://schemas.openxmlformats.org/officeDocument/2006/relationships/control" Target="../activeX/activeX108.xml"/><Relationship Id="rId46" Type="http://schemas.openxmlformats.org/officeDocument/2006/relationships/ctrlProp" Target="../ctrlProps/ctrlProp10.xml"/><Relationship Id="rId59" Type="http://schemas.openxmlformats.org/officeDocument/2006/relationships/ctrlProp" Target="../ctrlProps/ctrlProp23.xml"/><Relationship Id="rId67" Type="http://schemas.openxmlformats.org/officeDocument/2006/relationships/ctrlProp" Target="../ctrlProps/ctrlProp31.xml"/><Relationship Id="rId20" Type="http://schemas.openxmlformats.org/officeDocument/2006/relationships/control" Target="../activeX/activeX99.xml"/><Relationship Id="rId41" Type="http://schemas.openxmlformats.org/officeDocument/2006/relationships/image" Target="../media/image110.emf"/><Relationship Id="rId54" Type="http://schemas.openxmlformats.org/officeDocument/2006/relationships/ctrlProp" Target="../ctrlProps/ctrlProp18.xml"/><Relationship Id="rId62" Type="http://schemas.openxmlformats.org/officeDocument/2006/relationships/ctrlProp" Target="../ctrlProps/ctrlProp26.xml"/><Relationship Id="rId70" Type="http://schemas.openxmlformats.org/officeDocument/2006/relationships/ctrlProp" Target="../ctrlProps/ctrlProp3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92.xml"/><Relationship Id="rId15" Type="http://schemas.openxmlformats.org/officeDocument/2006/relationships/image" Target="../media/image97.emf"/><Relationship Id="rId23" Type="http://schemas.openxmlformats.org/officeDocument/2006/relationships/image" Target="../media/image101.emf"/><Relationship Id="rId28" Type="http://schemas.openxmlformats.org/officeDocument/2006/relationships/control" Target="../activeX/activeX103.xml"/><Relationship Id="rId36" Type="http://schemas.openxmlformats.org/officeDocument/2006/relationships/control" Target="../activeX/activeX107.xml"/><Relationship Id="rId49" Type="http://schemas.openxmlformats.org/officeDocument/2006/relationships/ctrlProp" Target="../ctrlProps/ctrlProp13.xml"/><Relationship Id="rId57" Type="http://schemas.openxmlformats.org/officeDocument/2006/relationships/ctrlProp" Target="../ctrlProps/ctrlProp21.xml"/><Relationship Id="rId10" Type="http://schemas.openxmlformats.org/officeDocument/2006/relationships/control" Target="../activeX/activeX94.xml"/><Relationship Id="rId31" Type="http://schemas.openxmlformats.org/officeDocument/2006/relationships/image" Target="../media/image105.emf"/><Relationship Id="rId44" Type="http://schemas.openxmlformats.org/officeDocument/2006/relationships/ctrlProp" Target="../ctrlProps/ctrlProp8.xml"/><Relationship Id="rId52" Type="http://schemas.openxmlformats.org/officeDocument/2006/relationships/ctrlProp" Target="../ctrlProps/ctrlProp16.xml"/><Relationship Id="rId60" Type="http://schemas.openxmlformats.org/officeDocument/2006/relationships/ctrlProp" Target="../ctrlProps/ctrlProp24.xml"/><Relationship Id="rId65" Type="http://schemas.openxmlformats.org/officeDocument/2006/relationships/ctrlProp" Target="../ctrlProps/ctrlProp29.xml"/><Relationship Id="rId4" Type="http://schemas.openxmlformats.org/officeDocument/2006/relationships/control" Target="../activeX/activeX91.xml"/><Relationship Id="rId9" Type="http://schemas.openxmlformats.org/officeDocument/2006/relationships/image" Target="../media/image94.emf"/><Relationship Id="rId13" Type="http://schemas.openxmlformats.org/officeDocument/2006/relationships/image" Target="../media/image96.emf"/><Relationship Id="rId18" Type="http://schemas.openxmlformats.org/officeDocument/2006/relationships/control" Target="../activeX/activeX98.xml"/><Relationship Id="rId39" Type="http://schemas.openxmlformats.org/officeDocument/2006/relationships/image" Target="../media/image109.emf"/><Relationship Id="rId34" Type="http://schemas.openxmlformats.org/officeDocument/2006/relationships/control" Target="../activeX/activeX106.xml"/><Relationship Id="rId50" Type="http://schemas.openxmlformats.org/officeDocument/2006/relationships/ctrlProp" Target="../ctrlProps/ctrlProp14.xml"/><Relationship Id="rId55" Type="http://schemas.openxmlformats.org/officeDocument/2006/relationships/ctrlProp" Target="../ctrlProps/ctrlProp19.xml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1.xml"/><Relationship Id="rId21" Type="http://schemas.openxmlformats.org/officeDocument/2006/relationships/image" Target="../media/image121.emf"/><Relationship Id="rId42" Type="http://schemas.openxmlformats.org/officeDocument/2006/relationships/control" Target="../activeX/activeX129.xml"/><Relationship Id="rId47" Type="http://schemas.openxmlformats.org/officeDocument/2006/relationships/image" Target="../media/image134.emf"/><Relationship Id="rId63" Type="http://schemas.openxmlformats.org/officeDocument/2006/relationships/image" Target="../media/image142.emf"/><Relationship Id="rId68" Type="http://schemas.openxmlformats.org/officeDocument/2006/relationships/control" Target="../activeX/activeX142.xml"/><Relationship Id="rId2" Type="http://schemas.openxmlformats.org/officeDocument/2006/relationships/drawing" Target="../drawings/drawing5.xml"/><Relationship Id="rId16" Type="http://schemas.openxmlformats.org/officeDocument/2006/relationships/control" Target="../activeX/activeX116.xml"/><Relationship Id="rId29" Type="http://schemas.openxmlformats.org/officeDocument/2006/relationships/image" Target="../media/image125.emf"/><Relationship Id="rId11" Type="http://schemas.openxmlformats.org/officeDocument/2006/relationships/image" Target="../media/image116.emf"/><Relationship Id="rId24" Type="http://schemas.openxmlformats.org/officeDocument/2006/relationships/control" Target="../activeX/activeX120.xml"/><Relationship Id="rId32" Type="http://schemas.openxmlformats.org/officeDocument/2006/relationships/control" Target="../activeX/activeX124.xml"/><Relationship Id="rId37" Type="http://schemas.openxmlformats.org/officeDocument/2006/relationships/image" Target="../media/image129.emf"/><Relationship Id="rId40" Type="http://schemas.openxmlformats.org/officeDocument/2006/relationships/control" Target="../activeX/activeX128.xml"/><Relationship Id="rId45" Type="http://schemas.openxmlformats.org/officeDocument/2006/relationships/image" Target="../media/image133.emf"/><Relationship Id="rId53" Type="http://schemas.openxmlformats.org/officeDocument/2006/relationships/image" Target="../media/image137.emf"/><Relationship Id="rId58" Type="http://schemas.openxmlformats.org/officeDocument/2006/relationships/control" Target="../activeX/activeX137.xml"/><Relationship Id="rId66" Type="http://schemas.openxmlformats.org/officeDocument/2006/relationships/control" Target="../activeX/activeX141.xml"/><Relationship Id="rId74" Type="http://schemas.openxmlformats.org/officeDocument/2006/relationships/ctrlProp" Target="../ctrlProps/ctrlProp36.xml"/><Relationship Id="rId5" Type="http://schemas.openxmlformats.org/officeDocument/2006/relationships/image" Target="../media/image113.emf"/><Relationship Id="rId61" Type="http://schemas.openxmlformats.org/officeDocument/2006/relationships/image" Target="../media/image141.emf"/><Relationship Id="rId19" Type="http://schemas.openxmlformats.org/officeDocument/2006/relationships/image" Target="../media/image120.emf"/><Relationship Id="rId14" Type="http://schemas.openxmlformats.org/officeDocument/2006/relationships/control" Target="../activeX/activeX115.xml"/><Relationship Id="rId22" Type="http://schemas.openxmlformats.org/officeDocument/2006/relationships/control" Target="../activeX/activeX119.xml"/><Relationship Id="rId27" Type="http://schemas.openxmlformats.org/officeDocument/2006/relationships/image" Target="../media/image124.emf"/><Relationship Id="rId30" Type="http://schemas.openxmlformats.org/officeDocument/2006/relationships/control" Target="../activeX/activeX123.xml"/><Relationship Id="rId35" Type="http://schemas.openxmlformats.org/officeDocument/2006/relationships/image" Target="../media/image128.emf"/><Relationship Id="rId43" Type="http://schemas.openxmlformats.org/officeDocument/2006/relationships/image" Target="../media/image132.emf"/><Relationship Id="rId48" Type="http://schemas.openxmlformats.org/officeDocument/2006/relationships/control" Target="../activeX/activeX132.xml"/><Relationship Id="rId56" Type="http://schemas.openxmlformats.org/officeDocument/2006/relationships/control" Target="../activeX/activeX136.xml"/><Relationship Id="rId64" Type="http://schemas.openxmlformats.org/officeDocument/2006/relationships/control" Target="../activeX/activeX140.xml"/><Relationship Id="rId69" Type="http://schemas.openxmlformats.org/officeDocument/2006/relationships/image" Target="../media/image145.emf"/><Relationship Id="rId8" Type="http://schemas.openxmlformats.org/officeDocument/2006/relationships/control" Target="../activeX/activeX112.xml"/><Relationship Id="rId51" Type="http://schemas.openxmlformats.org/officeDocument/2006/relationships/image" Target="../media/image136.emf"/><Relationship Id="rId72" Type="http://schemas.openxmlformats.org/officeDocument/2006/relationships/control" Target="../activeX/activeX144.xml"/><Relationship Id="rId3" Type="http://schemas.openxmlformats.org/officeDocument/2006/relationships/vmlDrawing" Target="../drawings/vmlDrawing5.vml"/><Relationship Id="rId12" Type="http://schemas.openxmlformats.org/officeDocument/2006/relationships/control" Target="../activeX/activeX114.xml"/><Relationship Id="rId17" Type="http://schemas.openxmlformats.org/officeDocument/2006/relationships/image" Target="../media/image119.emf"/><Relationship Id="rId25" Type="http://schemas.openxmlformats.org/officeDocument/2006/relationships/image" Target="../media/image123.emf"/><Relationship Id="rId33" Type="http://schemas.openxmlformats.org/officeDocument/2006/relationships/image" Target="../media/image127.emf"/><Relationship Id="rId38" Type="http://schemas.openxmlformats.org/officeDocument/2006/relationships/control" Target="../activeX/activeX127.xml"/><Relationship Id="rId46" Type="http://schemas.openxmlformats.org/officeDocument/2006/relationships/control" Target="../activeX/activeX131.xml"/><Relationship Id="rId59" Type="http://schemas.openxmlformats.org/officeDocument/2006/relationships/image" Target="../media/image140.emf"/><Relationship Id="rId67" Type="http://schemas.openxmlformats.org/officeDocument/2006/relationships/image" Target="../media/image144.emf"/><Relationship Id="rId20" Type="http://schemas.openxmlformats.org/officeDocument/2006/relationships/control" Target="../activeX/activeX118.xml"/><Relationship Id="rId41" Type="http://schemas.openxmlformats.org/officeDocument/2006/relationships/image" Target="../media/image131.emf"/><Relationship Id="rId54" Type="http://schemas.openxmlformats.org/officeDocument/2006/relationships/control" Target="../activeX/activeX135.xml"/><Relationship Id="rId62" Type="http://schemas.openxmlformats.org/officeDocument/2006/relationships/control" Target="../activeX/activeX139.xml"/><Relationship Id="rId70" Type="http://schemas.openxmlformats.org/officeDocument/2006/relationships/control" Target="../activeX/activeX143.xml"/><Relationship Id="rId75" Type="http://schemas.openxmlformats.org/officeDocument/2006/relationships/ctrlProp" Target="../ctrlProps/ctrlProp37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11.xml"/><Relationship Id="rId15" Type="http://schemas.openxmlformats.org/officeDocument/2006/relationships/image" Target="../media/image118.emf"/><Relationship Id="rId23" Type="http://schemas.openxmlformats.org/officeDocument/2006/relationships/image" Target="../media/image122.emf"/><Relationship Id="rId28" Type="http://schemas.openxmlformats.org/officeDocument/2006/relationships/control" Target="../activeX/activeX122.xml"/><Relationship Id="rId36" Type="http://schemas.openxmlformats.org/officeDocument/2006/relationships/control" Target="../activeX/activeX126.xml"/><Relationship Id="rId49" Type="http://schemas.openxmlformats.org/officeDocument/2006/relationships/image" Target="../media/image135.emf"/><Relationship Id="rId57" Type="http://schemas.openxmlformats.org/officeDocument/2006/relationships/image" Target="../media/image139.emf"/><Relationship Id="rId10" Type="http://schemas.openxmlformats.org/officeDocument/2006/relationships/control" Target="../activeX/activeX113.xml"/><Relationship Id="rId31" Type="http://schemas.openxmlformats.org/officeDocument/2006/relationships/image" Target="../media/image126.emf"/><Relationship Id="rId44" Type="http://schemas.openxmlformats.org/officeDocument/2006/relationships/control" Target="../activeX/activeX130.xml"/><Relationship Id="rId52" Type="http://schemas.openxmlformats.org/officeDocument/2006/relationships/control" Target="../activeX/activeX134.xml"/><Relationship Id="rId60" Type="http://schemas.openxmlformats.org/officeDocument/2006/relationships/control" Target="../activeX/activeX138.xml"/><Relationship Id="rId65" Type="http://schemas.openxmlformats.org/officeDocument/2006/relationships/image" Target="../media/image143.emf"/><Relationship Id="rId73" Type="http://schemas.openxmlformats.org/officeDocument/2006/relationships/image" Target="../media/image147.emf"/><Relationship Id="rId4" Type="http://schemas.openxmlformats.org/officeDocument/2006/relationships/control" Target="../activeX/activeX110.xml"/><Relationship Id="rId9" Type="http://schemas.openxmlformats.org/officeDocument/2006/relationships/image" Target="../media/image115.emf"/><Relationship Id="rId13" Type="http://schemas.openxmlformats.org/officeDocument/2006/relationships/image" Target="../media/image117.emf"/><Relationship Id="rId18" Type="http://schemas.openxmlformats.org/officeDocument/2006/relationships/control" Target="../activeX/activeX117.xml"/><Relationship Id="rId39" Type="http://schemas.openxmlformats.org/officeDocument/2006/relationships/image" Target="../media/image130.emf"/><Relationship Id="rId34" Type="http://schemas.openxmlformats.org/officeDocument/2006/relationships/control" Target="../activeX/activeX125.xml"/><Relationship Id="rId50" Type="http://schemas.openxmlformats.org/officeDocument/2006/relationships/control" Target="../activeX/activeX133.xml"/><Relationship Id="rId55" Type="http://schemas.openxmlformats.org/officeDocument/2006/relationships/image" Target="../media/image138.emf"/><Relationship Id="rId7" Type="http://schemas.openxmlformats.org/officeDocument/2006/relationships/image" Target="../media/image114.emf"/><Relationship Id="rId71" Type="http://schemas.openxmlformats.org/officeDocument/2006/relationships/image" Target="../media/image146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file:///\\sflcr10001\manag\manag\Q\07-Q%20Industrielle\QM\FCQ\Sp&#233;cifications\Sp&#233;cifications%20FC\R&#233;visions%20sp&#233;cification%20applicables\Sp&#233;cifications%20FC%2097xxx\FC97014rev6.pdf" TargetMode="External"/><Relationship Id="rId2" Type="http://schemas.openxmlformats.org/officeDocument/2006/relationships/hyperlink" Target="file:///\\sflcr10001\manag\manag\Q\07-Q%20Industrielle\QM\FCQ\Sp&#233;cifications\Sp&#233;cifications%20FC\R&#233;visions%20sp&#233;cification%20applicables\Sp&#233;cifications%20FC%2098xxx\FC98002_REv1%20ressuage%20valid&#233;e.pdf" TargetMode="External"/><Relationship Id="rId1" Type="http://schemas.openxmlformats.org/officeDocument/2006/relationships/hyperlink" Target="file:///\\sflcr10001\manag\manag\Q\07-Q%20Industrielle\QM\FCQ\Sp&#233;cifications\Sp&#233;cifications%20FC\R&#233;visions%20sp&#233;cification%20applicables\Sp&#233;cifications%20FC%2098xxx\FC%2098%20001%20r&#233;v.4%20(Fr).pdf" TargetMode="External"/><Relationship Id="rId4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51981-8CFD-49C0-95AF-7E9180AD4B2D}">
  <sheetPr codeName="Feuil7"/>
  <dimension ref="A1:AA196"/>
  <sheetViews>
    <sheetView tabSelected="1" zoomScale="90" zoomScaleNormal="90" workbookViewId="0">
      <pane ySplit="1" topLeftCell="A48" activePane="bottomLeft" state="frozen"/>
      <selection pane="bottomLeft" activeCell="L59" sqref="L59"/>
    </sheetView>
  </sheetViews>
  <sheetFormatPr baseColWidth="10" defaultColWidth="10.85546875" defaultRowHeight="15"/>
  <cols>
    <col min="1" max="1" width="13.42578125" style="135" bestFit="1" customWidth="1"/>
    <col min="2" max="2" width="36.42578125" style="135" bestFit="1" customWidth="1"/>
    <col min="3" max="3" width="14.85546875" style="135" bestFit="1" customWidth="1"/>
    <col min="4" max="4" width="15.42578125" style="135" bestFit="1" customWidth="1"/>
    <col min="5" max="5" width="13.42578125" style="135" customWidth="1"/>
    <col min="6" max="6" width="9.42578125" style="135" customWidth="1"/>
    <col min="7" max="7" width="4.5703125" style="135" bestFit="1" customWidth="1"/>
    <col min="8" max="8" width="9.28515625" style="135" customWidth="1"/>
    <col min="9" max="9" width="8.5703125" style="135" customWidth="1"/>
    <col min="10" max="10" width="7.5703125" style="119" customWidth="1"/>
    <col min="11" max="11" width="9" style="119" bestFit="1" customWidth="1"/>
    <col min="12" max="12" width="12.7109375" style="147" customWidth="1"/>
    <col min="13" max="16384" width="10.85546875" style="117"/>
  </cols>
  <sheetData>
    <row r="1" spans="1:27" s="143" customFormat="1" ht="51.6" customHeight="1" thickBot="1">
      <c r="A1" s="138" t="s">
        <v>371</v>
      </c>
      <c r="B1" s="139" t="s">
        <v>394</v>
      </c>
      <c r="C1" s="139" t="s">
        <v>355</v>
      </c>
      <c r="D1" s="139" t="s">
        <v>375</v>
      </c>
      <c r="E1" s="139" t="s">
        <v>392</v>
      </c>
      <c r="F1" s="140" t="s">
        <v>372</v>
      </c>
      <c r="G1" s="139" t="s">
        <v>269</v>
      </c>
      <c r="H1" s="140" t="s">
        <v>380</v>
      </c>
      <c r="I1" s="140" t="s">
        <v>376</v>
      </c>
      <c r="J1" s="141" t="s">
        <v>390</v>
      </c>
      <c r="K1" s="142" t="s">
        <v>270</v>
      </c>
      <c r="L1" s="145" t="s">
        <v>370</v>
      </c>
      <c r="M1" s="144" t="s">
        <v>391</v>
      </c>
    </row>
    <row r="2" spans="1:27" ht="19.5" customHeight="1">
      <c r="A2" s="136" t="s">
        <v>83</v>
      </c>
      <c r="B2" s="136" t="s">
        <v>383</v>
      </c>
      <c r="C2" s="136" t="s">
        <v>81</v>
      </c>
      <c r="D2" s="136" t="s">
        <v>84</v>
      </c>
      <c r="E2" s="136"/>
      <c r="F2" s="136">
        <v>162139</v>
      </c>
      <c r="G2" s="136" t="s">
        <v>267</v>
      </c>
      <c r="H2" s="148">
        <v>1</v>
      </c>
      <c r="I2" s="148">
        <v>1</v>
      </c>
      <c r="J2" s="137">
        <v>123</v>
      </c>
      <c r="K2" s="137"/>
      <c r="L2" s="146" t="s">
        <v>379</v>
      </c>
    </row>
    <row r="3" spans="1:27">
      <c r="A3" s="136" t="s">
        <v>83</v>
      </c>
      <c r="B3" s="118" t="s">
        <v>383</v>
      </c>
      <c r="C3" s="118" t="s">
        <v>356</v>
      </c>
      <c r="D3" s="118" t="s">
        <v>359</v>
      </c>
      <c r="E3" s="118"/>
      <c r="F3" s="118">
        <v>162139</v>
      </c>
      <c r="G3" s="118" t="s">
        <v>268</v>
      </c>
      <c r="H3" s="135">
        <v>1</v>
      </c>
      <c r="I3" s="135">
        <v>1</v>
      </c>
      <c r="J3" s="119">
        <v>132</v>
      </c>
      <c r="K3" s="119">
        <v>12345678</v>
      </c>
      <c r="L3" s="147" t="s">
        <v>379</v>
      </c>
      <c r="M3" s="117">
        <v>1</v>
      </c>
      <c r="N3" s="117">
        <v>12345678</v>
      </c>
      <c r="O3" s="117" t="s">
        <v>378</v>
      </c>
    </row>
    <row r="4" spans="1:27">
      <c r="A4" s="136" t="s">
        <v>83</v>
      </c>
      <c r="B4" s="118" t="s">
        <v>384</v>
      </c>
      <c r="C4" s="118" t="s">
        <v>81</v>
      </c>
      <c r="D4" s="118" t="s">
        <v>84</v>
      </c>
      <c r="E4" s="118"/>
      <c r="F4" s="118">
        <v>162139</v>
      </c>
      <c r="G4" s="118" t="s">
        <v>267</v>
      </c>
      <c r="H4" s="135">
        <v>1</v>
      </c>
      <c r="I4" s="135">
        <v>1</v>
      </c>
    </row>
    <row r="5" spans="1:27">
      <c r="A5" s="136" t="s">
        <v>83</v>
      </c>
      <c r="B5" s="118" t="s">
        <v>384</v>
      </c>
      <c r="C5" s="118" t="s">
        <v>81</v>
      </c>
      <c r="D5" s="118" t="s">
        <v>84</v>
      </c>
      <c r="E5" s="118"/>
      <c r="F5" s="118">
        <v>162139</v>
      </c>
      <c r="G5" s="118" t="s">
        <v>268</v>
      </c>
      <c r="H5" s="135">
        <v>1</v>
      </c>
      <c r="I5" s="135">
        <v>1</v>
      </c>
    </row>
    <row r="6" spans="1:27">
      <c r="A6" s="136" t="s">
        <v>83</v>
      </c>
      <c r="B6" s="118" t="s">
        <v>385</v>
      </c>
      <c r="C6" s="118" t="s">
        <v>81</v>
      </c>
      <c r="D6" s="118" t="s">
        <v>84</v>
      </c>
      <c r="E6" s="118"/>
      <c r="F6" s="118">
        <v>162139</v>
      </c>
      <c r="G6" s="118" t="s">
        <v>267</v>
      </c>
      <c r="H6" s="135">
        <v>1</v>
      </c>
      <c r="I6" s="135">
        <v>1</v>
      </c>
    </row>
    <row r="7" spans="1:27">
      <c r="A7" s="136" t="s">
        <v>83</v>
      </c>
      <c r="B7" s="118" t="s">
        <v>385</v>
      </c>
      <c r="C7" s="118" t="s">
        <v>81</v>
      </c>
      <c r="D7" s="118" t="s">
        <v>84</v>
      </c>
      <c r="E7" s="118"/>
      <c r="F7" s="118">
        <v>162139</v>
      </c>
      <c r="G7" s="118" t="s">
        <v>268</v>
      </c>
      <c r="H7" s="135">
        <v>1</v>
      </c>
      <c r="I7" s="135">
        <v>1</v>
      </c>
      <c r="J7" s="119">
        <v>1</v>
      </c>
      <c r="K7" s="119">
        <v>12345678</v>
      </c>
      <c r="L7" s="147" t="s">
        <v>379</v>
      </c>
    </row>
    <row r="8" spans="1:27">
      <c r="A8" s="136" t="s">
        <v>83</v>
      </c>
      <c r="B8" s="118" t="s">
        <v>386</v>
      </c>
      <c r="C8" s="118" t="s">
        <v>81</v>
      </c>
      <c r="D8" s="118" t="s">
        <v>84</v>
      </c>
      <c r="E8" s="118"/>
      <c r="F8" s="118">
        <v>162823</v>
      </c>
      <c r="G8" s="118" t="s">
        <v>267</v>
      </c>
      <c r="H8" s="135">
        <v>1</v>
      </c>
      <c r="I8" s="135">
        <v>1</v>
      </c>
      <c r="J8" s="119">
        <v>1</v>
      </c>
      <c r="K8" s="119">
        <v>12345678</v>
      </c>
      <c r="L8" s="147" t="s">
        <v>379</v>
      </c>
    </row>
    <row r="9" spans="1:27">
      <c r="A9" s="136" t="s">
        <v>83</v>
      </c>
      <c r="B9" s="118" t="s">
        <v>386</v>
      </c>
      <c r="C9" s="118" t="s">
        <v>81</v>
      </c>
      <c r="D9" s="118" t="s">
        <v>84</v>
      </c>
      <c r="E9" s="118"/>
      <c r="F9" s="118">
        <v>162823</v>
      </c>
      <c r="G9" s="118" t="s">
        <v>268</v>
      </c>
      <c r="H9" s="135">
        <v>1</v>
      </c>
      <c r="I9" s="135">
        <v>1</v>
      </c>
    </row>
    <row r="10" spans="1:27">
      <c r="A10" s="136" t="s">
        <v>83</v>
      </c>
      <c r="B10" s="118" t="s">
        <v>387</v>
      </c>
      <c r="C10" s="118" t="s">
        <v>81</v>
      </c>
      <c r="D10" s="118" t="s">
        <v>84</v>
      </c>
      <c r="E10" s="118"/>
      <c r="F10" s="118">
        <v>162824</v>
      </c>
      <c r="G10" s="118" t="s">
        <v>267</v>
      </c>
      <c r="H10" s="135">
        <v>1</v>
      </c>
      <c r="I10" s="135">
        <v>1</v>
      </c>
    </row>
    <row r="11" spans="1:27">
      <c r="A11" s="136" t="s">
        <v>83</v>
      </c>
      <c r="B11" s="118" t="s">
        <v>387</v>
      </c>
      <c r="C11" s="118" t="s">
        <v>81</v>
      </c>
      <c r="D11" s="118" t="s">
        <v>84</v>
      </c>
      <c r="E11" s="118"/>
      <c r="F11" s="118">
        <v>162824</v>
      </c>
      <c r="G11" s="118" t="s">
        <v>268</v>
      </c>
      <c r="H11" s="135">
        <v>1</v>
      </c>
      <c r="I11" s="135">
        <v>1</v>
      </c>
    </row>
    <row r="12" spans="1:27">
      <c r="A12" s="136" t="s">
        <v>83</v>
      </c>
      <c r="B12" s="118" t="s">
        <v>388</v>
      </c>
      <c r="C12" s="118" t="s">
        <v>81</v>
      </c>
      <c r="D12" s="118" t="s">
        <v>85</v>
      </c>
      <c r="E12" s="118"/>
      <c r="F12" s="118">
        <v>162142</v>
      </c>
      <c r="G12" s="118" t="s">
        <v>267</v>
      </c>
      <c r="H12" s="135">
        <v>1</v>
      </c>
      <c r="I12" s="135">
        <v>1</v>
      </c>
    </row>
    <row r="13" spans="1:27">
      <c r="A13" s="136" t="s">
        <v>83</v>
      </c>
      <c r="B13" s="118" t="s">
        <v>388</v>
      </c>
      <c r="C13" s="118" t="s">
        <v>81</v>
      </c>
      <c r="D13" s="118" t="s">
        <v>85</v>
      </c>
      <c r="E13" s="118"/>
      <c r="F13" s="118">
        <v>162142</v>
      </c>
      <c r="G13" s="118" t="s">
        <v>268</v>
      </c>
      <c r="H13" s="135">
        <v>1</v>
      </c>
      <c r="I13" s="135">
        <v>1</v>
      </c>
    </row>
    <row r="14" spans="1:27">
      <c r="A14" s="136" t="s">
        <v>83</v>
      </c>
      <c r="B14" s="118" t="s">
        <v>389</v>
      </c>
      <c r="C14" s="118" t="s">
        <v>87</v>
      </c>
      <c r="D14" s="118" t="s">
        <v>86</v>
      </c>
      <c r="E14" s="118"/>
      <c r="F14" s="118">
        <v>157821</v>
      </c>
      <c r="G14" s="118" t="s">
        <v>267</v>
      </c>
      <c r="H14" s="135">
        <v>1</v>
      </c>
      <c r="I14" s="135">
        <v>1</v>
      </c>
    </row>
    <row r="15" spans="1:27">
      <c r="A15" s="136" t="s">
        <v>83</v>
      </c>
      <c r="B15" s="118" t="s">
        <v>389</v>
      </c>
      <c r="C15" s="118" t="s">
        <v>87</v>
      </c>
      <c r="D15" s="118" t="s">
        <v>86</v>
      </c>
      <c r="E15" s="118"/>
      <c r="F15" s="118">
        <v>157821</v>
      </c>
      <c r="G15" s="118" t="s">
        <v>268</v>
      </c>
      <c r="H15" s="135">
        <v>1</v>
      </c>
      <c r="I15" s="135">
        <v>1</v>
      </c>
    </row>
    <row r="16" spans="1:27">
      <c r="A16" s="120" t="s">
        <v>381</v>
      </c>
      <c r="B16" s="120" t="s">
        <v>272</v>
      </c>
      <c r="C16" s="120" t="s">
        <v>121</v>
      </c>
      <c r="D16" s="120" t="s">
        <v>360</v>
      </c>
      <c r="E16" s="120"/>
      <c r="F16" s="120">
        <v>221942</v>
      </c>
      <c r="G16" s="120" t="s">
        <v>267</v>
      </c>
      <c r="H16" s="135">
        <v>4</v>
      </c>
      <c r="I16" s="135">
        <v>0.25</v>
      </c>
      <c r="J16" s="119">
        <v>4</v>
      </c>
      <c r="K16" s="119">
        <v>12345678</v>
      </c>
      <c r="L16" s="147" t="s">
        <v>379</v>
      </c>
      <c r="M16" s="117">
        <v>9</v>
      </c>
      <c r="N16" s="117">
        <v>12345678</v>
      </c>
      <c r="O16" s="117" t="s">
        <v>382</v>
      </c>
      <c r="P16" s="117">
        <v>8</v>
      </c>
      <c r="Q16" s="117">
        <v>12345678</v>
      </c>
      <c r="R16" s="117" t="s">
        <v>378</v>
      </c>
      <c r="S16" s="117">
        <v>7</v>
      </c>
      <c r="T16" s="117">
        <v>12345678</v>
      </c>
      <c r="U16" s="117" t="s">
        <v>382</v>
      </c>
      <c r="V16" s="117">
        <v>6</v>
      </c>
      <c r="W16" s="117">
        <v>12345678</v>
      </c>
      <c r="X16" s="117" t="s">
        <v>382</v>
      </c>
      <c r="Y16" s="117">
        <v>5</v>
      </c>
      <c r="Z16" s="117">
        <v>11111111</v>
      </c>
      <c r="AA16" s="117" t="s">
        <v>382</v>
      </c>
    </row>
    <row r="17" spans="1:24">
      <c r="A17" s="120" t="s">
        <v>381</v>
      </c>
      <c r="B17" s="120" t="s">
        <v>272</v>
      </c>
      <c r="C17" s="120" t="s">
        <v>121</v>
      </c>
      <c r="D17" s="120" t="s">
        <v>360</v>
      </c>
      <c r="E17" s="120"/>
      <c r="F17" s="120">
        <v>221942</v>
      </c>
      <c r="G17" s="120" t="s">
        <v>268</v>
      </c>
      <c r="H17" s="135">
        <v>4</v>
      </c>
      <c r="I17" s="135">
        <v>0.25</v>
      </c>
      <c r="J17" s="119">
        <v>4</v>
      </c>
      <c r="K17" s="119">
        <v>12345678</v>
      </c>
      <c r="L17" s="147" t="s">
        <v>379</v>
      </c>
      <c r="M17" s="117">
        <v>5</v>
      </c>
      <c r="N17" s="117">
        <v>12345678</v>
      </c>
      <c r="O17" s="117" t="s">
        <v>382</v>
      </c>
      <c r="P17" s="117">
        <v>1</v>
      </c>
      <c r="Q17" s="117">
        <v>12345678</v>
      </c>
      <c r="R17" s="117" t="s">
        <v>378</v>
      </c>
    </row>
    <row r="18" spans="1:24">
      <c r="A18" s="120" t="s">
        <v>381</v>
      </c>
      <c r="B18" s="120" t="s">
        <v>273</v>
      </c>
      <c r="C18" s="120" t="s">
        <v>121</v>
      </c>
      <c r="D18" s="120" t="s">
        <v>360</v>
      </c>
      <c r="E18" s="120"/>
      <c r="F18" s="120">
        <v>201817</v>
      </c>
      <c r="G18" s="120" t="s">
        <v>267</v>
      </c>
      <c r="H18" s="135">
        <v>10</v>
      </c>
      <c r="I18" s="135">
        <v>0.1</v>
      </c>
    </row>
    <row r="19" spans="1:24">
      <c r="A19" s="120" t="s">
        <v>381</v>
      </c>
      <c r="B19" s="120" t="s">
        <v>273</v>
      </c>
      <c r="C19" s="120" t="s">
        <v>121</v>
      </c>
      <c r="D19" s="120" t="s">
        <v>360</v>
      </c>
      <c r="E19" s="120"/>
      <c r="F19" s="120">
        <v>201817</v>
      </c>
      <c r="G19" s="120" t="s">
        <v>268</v>
      </c>
      <c r="H19" s="135">
        <v>10</v>
      </c>
      <c r="I19" s="135">
        <v>0.1</v>
      </c>
    </row>
    <row r="20" spans="1:24">
      <c r="A20" s="120" t="s">
        <v>381</v>
      </c>
      <c r="B20" s="120" t="s">
        <v>274</v>
      </c>
      <c r="C20" s="120" t="s">
        <v>121</v>
      </c>
      <c r="D20" s="120" t="s">
        <v>360</v>
      </c>
      <c r="E20" s="120"/>
      <c r="F20" s="120">
        <v>203898</v>
      </c>
      <c r="G20" s="120" t="s">
        <v>267</v>
      </c>
      <c r="H20" s="135">
        <v>10</v>
      </c>
      <c r="I20" s="135">
        <v>0.1</v>
      </c>
    </row>
    <row r="21" spans="1:24">
      <c r="A21" s="120" t="s">
        <v>381</v>
      </c>
      <c r="B21" s="120" t="s">
        <v>274</v>
      </c>
      <c r="C21" s="120" t="s">
        <v>121</v>
      </c>
      <c r="D21" s="120" t="s">
        <v>360</v>
      </c>
      <c r="E21" s="120"/>
      <c r="F21" s="120">
        <v>203898</v>
      </c>
      <c r="G21" s="120" t="s">
        <v>268</v>
      </c>
      <c r="H21" s="135">
        <v>10</v>
      </c>
      <c r="I21" s="135">
        <v>0.1</v>
      </c>
    </row>
    <row r="22" spans="1:24">
      <c r="A22" s="120" t="s">
        <v>381</v>
      </c>
      <c r="B22" s="120" t="s">
        <v>275</v>
      </c>
      <c r="C22" s="120" t="s">
        <v>121</v>
      </c>
      <c r="D22" s="120" t="s">
        <v>361</v>
      </c>
      <c r="E22" s="120"/>
      <c r="F22" s="120">
        <v>212182</v>
      </c>
      <c r="G22" s="120" t="s">
        <v>267</v>
      </c>
      <c r="H22" s="135">
        <v>10</v>
      </c>
      <c r="I22" s="135">
        <v>0.1</v>
      </c>
    </row>
    <row r="23" spans="1:24">
      <c r="A23" s="120" t="s">
        <v>381</v>
      </c>
      <c r="B23" s="120" t="s">
        <v>275</v>
      </c>
      <c r="C23" s="120" t="s">
        <v>121</v>
      </c>
      <c r="D23" s="120" t="s">
        <v>361</v>
      </c>
      <c r="E23" s="120"/>
      <c r="F23" s="120">
        <v>212182</v>
      </c>
      <c r="G23" s="120" t="s">
        <v>268</v>
      </c>
      <c r="H23" s="135">
        <v>10</v>
      </c>
      <c r="I23" s="135">
        <v>0.1</v>
      </c>
    </row>
    <row r="24" spans="1:24">
      <c r="A24" s="121" t="s">
        <v>377</v>
      </c>
      <c r="B24" s="121" t="s">
        <v>276</v>
      </c>
      <c r="C24" s="121" t="s">
        <v>128</v>
      </c>
      <c r="D24" s="121" t="s">
        <v>97</v>
      </c>
      <c r="E24" s="121"/>
      <c r="F24" s="121">
        <v>214891</v>
      </c>
      <c r="G24" s="121" t="s">
        <v>267</v>
      </c>
      <c r="H24" s="135">
        <v>4</v>
      </c>
      <c r="I24" s="135">
        <v>0.25</v>
      </c>
      <c r="J24" s="119">
        <v>45</v>
      </c>
      <c r="K24" s="119">
        <v>3245609</v>
      </c>
      <c r="L24" s="147" t="s">
        <v>399</v>
      </c>
      <c r="M24" s="117">
        <v>20</v>
      </c>
      <c r="N24" s="117">
        <v>12345678</v>
      </c>
      <c r="O24" s="117" t="s">
        <v>382</v>
      </c>
      <c r="P24" s="117">
        <v>15</v>
      </c>
      <c r="Q24" s="117">
        <v>12345678</v>
      </c>
      <c r="R24" s="117" t="s">
        <v>382</v>
      </c>
      <c r="S24" s="117">
        <v>10</v>
      </c>
      <c r="T24" s="117">
        <v>12345678</v>
      </c>
      <c r="U24" s="117" t="s">
        <v>382</v>
      </c>
      <c r="V24" s="117">
        <v>8</v>
      </c>
      <c r="W24" s="117">
        <v>12345678</v>
      </c>
      <c r="X24" s="117" t="s">
        <v>378</v>
      </c>
    </row>
    <row r="25" spans="1:24">
      <c r="A25" s="121" t="s">
        <v>377</v>
      </c>
      <c r="B25" s="121" t="s">
        <v>276</v>
      </c>
      <c r="C25" s="121" t="s">
        <v>128</v>
      </c>
      <c r="D25" s="121" t="s">
        <v>97</v>
      </c>
      <c r="E25" s="121"/>
      <c r="F25" s="121">
        <v>214891</v>
      </c>
      <c r="G25" s="121" t="s">
        <v>268</v>
      </c>
      <c r="H25" s="135">
        <v>4</v>
      </c>
      <c r="I25" s="135">
        <v>0.25</v>
      </c>
    </row>
    <row r="26" spans="1:24">
      <c r="A26" s="121" t="s">
        <v>377</v>
      </c>
      <c r="B26" s="121" t="s">
        <v>277</v>
      </c>
      <c r="C26" s="121" t="s">
        <v>128</v>
      </c>
      <c r="D26" s="121" t="s">
        <v>97</v>
      </c>
      <c r="E26" s="121"/>
      <c r="F26" s="121">
        <v>214891</v>
      </c>
      <c r="G26" s="121" t="s">
        <v>267</v>
      </c>
      <c r="H26" s="135">
        <v>4</v>
      </c>
      <c r="I26" s="135">
        <v>0.25</v>
      </c>
    </row>
    <row r="27" spans="1:24">
      <c r="A27" s="121" t="s">
        <v>377</v>
      </c>
      <c r="B27" s="121" t="s">
        <v>277</v>
      </c>
      <c r="C27" s="121" t="s">
        <v>128</v>
      </c>
      <c r="D27" s="121" t="s">
        <v>97</v>
      </c>
      <c r="E27" s="121"/>
      <c r="F27" s="121">
        <v>214891</v>
      </c>
      <c r="G27" s="121" t="s">
        <v>268</v>
      </c>
      <c r="H27" s="135">
        <v>4</v>
      </c>
      <c r="I27" s="135">
        <v>0.25</v>
      </c>
    </row>
    <row r="28" spans="1:24">
      <c r="A28" s="121" t="s">
        <v>377</v>
      </c>
      <c r="B28" s="121" t="s">
        <v>278</v>
      </c>
      <c r="C28" s="121" t="s">
        <v>128</v>
      </c>
      <c r="D28" s="121" t="s">
        <v>97</v>
      </c>
      <c r="E28" s="121"/>
      <c r="F28" s="121">
        <v>214891</v>
      </c>
      <c r="G28" s="121" t="s">
        <v>267</v>
      </c>
      <c r="H28" s="135">
        <v>4</v>
      </c>
      <c r="I28" s="135">
        <v>0.25</v>
      </c>
    </row>
    <row r="29" spans="1:24">
      <c r="A29" s="121" t="s">
        <v>377</v>
      </c>
      <c r="B29" s="121" t="s">
        <v>278</v>
      </c>
      <c r="C29" s="121" t="s">
        <v>128</v>
      </c>
      <c r="D29" s="121" t="s">
        <v>97</v>
      </c>
      <c r="E29" s="121"/>
      <c r="F29" s="121">
        <v>214891</v>
      </c>
      <c r="G29" s="121" t="s">
        <v>268</v>
      </c>
      <c r="H29" s="135">
        <v>4</v>
      </c>
      <c r="I29" s="135">
        <v>0.25</v>
      </c>
    </row>
    <row r="30" spans="1:24">
      <c r="A30" s="121" t="s">
        <v>377</v>
      </c>
      <c r="B30" s="121" t="s">
        <v>279</v>
      </c>
      <c r="C30" s="121" t="s">
        <v>128</v>
      </c>
      <c r="D30" s="121" t="s">
        <v>97</v>
      </c>
      <c r="E30" s="121"/>
      <c r="F30" s="121">
        <v>216929</v>
      </c>
      <c r="G30" s="121" t="s">
        <v>267</v>
      </c>
      <c r="H30" s="135">
        <v>4</v>
      </c>
      <c r="I30" s="135">
        <v>0.25</v>
      </c>
    </row>
    <row r="31" spans="1:24">
      <c r="A31" s="121" t="s">
        <v>377</v>
      </c>
      <c r="B31" s="121" t="s">
        <v>279</v>
      </c>
      <c r="C31" s="121" t="s">
        <v>128</v>
      </c>
      <c r="D31" s="121" t="s">
        <v>97</v>
      </c>
      <c r="E31" s="121"/>
      <c r="F31" s="121">
        <v>216929</v>
      </c>
      <c r="G31" s="121" t="s">
        <v>268</v>
      </c>
      <c r="H31" s="135">
        <v>4</v>
      </c>
      <c r="I31" s="135">
        <v>0.25</v>
      </c>
    </row>
    <row r="32" spans="1:24">
      <c r="A32" s="121" t="s">
        <v>377</v>
      </c>
      <c r="B32" s="121" t="s">
        <v>280</v>
      </c>
      <c r="C32" s="121" t="s">
        <v>128</v>
      </c>
      <c r="D32" s="121" t="s">
        <v>97</v>
      </c>
      <c r="E32" s="121"/>
      <c r="F32" s="121">
        <v>216930</v>
      </c>
      <c r="G32" s="121" t="s">
        <v>267</v>
      </c>
      <c r="H32" s="135">
        <v>4</v>
      </c>
      <c r="I32" s="135">
        <v>0.25</v>
      </c>
    </row>
    <row r="33" spans="1:11">
      <c r="A33" s="121" t="s">
        <v>377</v>
      </c>
      <c r="B33" s="121" t="s">
        <v>280</v>
      </c>
      <c r="C33" s="121" t="s">
        <v>128</v>
      </c>
      <c r="D33" s="121" t="s">
        <v>97</v>
      </c>
      <c r="E33" s="121"/>
      <c r="F33" s="121">
        <v>216930</v>
      </c>
      <c r="G33" s="121" t="s">
        <v>268</v>
      </c>
      <c r="H33" s="135">
        <v>4</v>
      </c>
      <c r="I33" s="135">
        <v>0.25</v>
      </c>
    </row>
    <row r="34" spans="1:11">
      <c r="A34" s="122" t="s">
        <v>79</v>
      </c>
      <c r="B34" s="122" t="s">
        <v>122</v>
      </c>
      <c r="C34" s="122" t="s">
        <v>81</v>
      </c>
      <c r="D34" s="122" t="s">
        <v>80</v>
      </c>
      <c r="E34" s="122"/>
      <c r="F34" s="122">
        <v>161779</v>
      </c>
      <c r="G34" s="122" t="s">
        <v>267</v>
      </c>
      <c r="H34" s="135">
        <v>4</v>
      </c>
      <c r="I34" s="135">
        <v>0.25</v>
      </c>
    </row>
    <row r="35" spans="1:11">
      <c r="A35" s="122" t="s">
        <v>79</v>
      </c>
      <c r="B35" s="122" t="s">
        <v>122</v>
      </c>
      <c r="C35" s="122" t="s">
        <v>81</v>
      </c>
      <c r="D35" s="122" t="s">
        <v>80</v>
      </c>
      <c r="E35" s="122"/>
      <c r="F35" s="122">
        <v>161779</v>
      </c>
      <c r="G35" s="122" t="s">
        <v>268</v>
      </c>
      <c r="H35" s="135">
        <v>4</v>
      </c>
      <c r="I35" s="135">
        <v>0.25</v>
      </c>
    </row>
    <row r="36" spans="1:11">
      <c r="A36" s="122" t="s">
        <v>79</v>
      </c>
      <c r="B36" s="122" t="s">
        <v>281</v>
      </c>
      <c r="C36" s="122" t="s">
        <v>81</v>
      </c>
      <c r="D36" s="122" t="s">
        <v>80</v>
      </c>
      <c r="E36" s="122"/>
      <c r="F36" s="122">
        <v>166008</v>
      </c>
      <c r="G36" s="122" t="s">
        <v>267</v>
      </c>
      <c r="H36" s="135">
        <v>4</v>
      </c>
      <c r="I36" s="135">
        <v>0.25</v>
      </c>
    </row>
    <row r="37" spans="1:11">
      <c r="A37" s="122" t="s">
        <v>79</v>
      </c>
      <c r="B37" s="122" t="s">
        <v>281</v>
      </c>
      <c r="C37" s="122" t="s">
        <v>81</v>
      </c>
      <c r="D37" s="122" t="s">
        <v>80</v>
      </c>
      <c r="E37" s="122"/>
      <c r="F37" s="122">
        <v>166008</v>
      </c>
      <c r="G37" s="122" t="s">
        <v>268</v>
      </c>
      <c r="H37" s="135">
        <v>4</v>
      </c>
      <c r="I37" s="135">
        <v>0.25</v>
      </c>
    </row>
    <row r="38" spans="1:11">
      <c r="A38" s="122" t="s">
        <v>79</v>
      </c>
      <c r="B38" s="122" t="s">
        <v>282</v>
      </c>
      <c r="C38" s="122" t="s">
        <v>81</v>
      </c>
      <c r="D38" s="122" t="s">
        <v>80</v>
      </c>
      <c r="E38" s="122"/>
      <c r="F38" s="122">
        <v>169947</v>
      </c>
      <c r="G38" s="122" t="s">
        <v>267</v>
      </c>
      <c r="H38" s="135">
        <v>4</v>
      </c>
      <c r="I38" s="135">
        <v>0.25</v>
      </c>
    </row>
    <row r="39" spans="1:11">
      <c r="A39" s="122" t="s">
        <v>79</v>
      </c>
      <c r="B39" s="122" t="s">
        <v>282</v>
      </c>
      <c r="C39" s="122" t="s">
        <v>81</v>
      </c>
      <c r="D39" s="122" t="s">
        <v>80</v>
      </c>
      <c r="E39" s="122"/>
      <c r="F39" s="122">
        <v>169947</v>
      </c>
      <c r="G39" s="122" t="s">
        <v>268</v>
      </c>
      <c r="H39" s="135">
        <v>4</v>
      </c>
      <c r="I39" s="135">
        <v>0.25</v>
      </c>
    </row>
    <row r="40" spans="1:11">
      <c r="A40" s="122" t="s">
        <v>79</v>
      </c>
      <c r="B40" s="122" t="s">
        <v>123</v>
      </c>
      <c r="C40" s="122" t="s">
        <v>81</v>
      </c>
      <c r="D40" s="122" t="s">
        <v>82</v>
      </c>
      <c r="E40" s="122"/>
      <c r="F40" s="122">
        <v>201325</v>
      </c>
      <c r="G40" s="122" t="s">
        <v>267</v>
      </c>
      <c r="H40" s="135">
        <v>4</v>
      </c>
      <c r="I40" s="135">
        <v>0.25</v>
      </c>
    </row>
    <row r="41" spans="1:11">
      <c r="A41" s="122" t="s">
        <v>79</v>
      </c>
      <c r="B41" s="122" t="s">
        <v>123</v>
      </c>
      <c r="C41" s="122" t="s">
        <v>81</v>
      </c>
      <c r="D41" s="122" t="s">
        <v>82</v>
      </c>
      <c r="E41" s="122"/>
      <c r="F41" s="122">
        <v>201325</v>
      </c>
      <c r="G41" s="122" t="s">
        <v>268</v>
      </c>
      <c r="H41" s="135">
        <v>4</v>
      </c>
      <c r="I41" s="135">
        <v>0.25</v>
      </c>
    </row>
    <row r="42" spans="1:11">
      <c r="A42" s="123" t="s">
        <v>88</v>
      </c>
      <c r="B42" s="123" t="s">
        <v>124</v>
      </c>
      <c r="C42" s="123" t="s">
        <v>90</v>
      </c>
      <c r="D42" s="123" t="s">
        <v>89</v>
      </c>
      <c r="E42" s="123"/>
      <c r="F42" s="123">
        <v>151284</v>
      </c>
      <c r="G42" s="123" t="s">
        <v>267</v>
      </c>
      <c r="J42" s="119">
        <v>6</v>
      </c>
      <c r="K42" s="119">
        <v>90765120</v>
      </c>
    </row>
    <row r="43" spans="1:11">
      <c r="A43" s="123" t="s">
        <v>88</v>
      </c>
      <c r="B43" s="123" t="s">
        <v>124</v>
      </c>
      <c r="C43" s="123" t="s">
        <v>90</v>
      </c>
      <c r="D43" s="123" t="s">
        <v>89</v>
      </c>
      <c r="E43" s="123"/>
      <c r="F43" s="123">
        <v>151284</v>
      </c>
      <c r="G43" s="123" t="s">
        <v>268</v>
      </c>
    </row>
    <row r="44" spans="1:11">
      <c r="A44" s="123" t="s">
        <v>88</v>
      </c>
      <c r="B44" s="123" t="s">
        <v>125</v>
      </c>
      <c r="C44" s="123" t="s">
        <v>90</v>
      </c>
      <c r="D44" s="123" t="s">
        <v>92</v>
      </c>
      <c r="E44" s="123"/>
      <c r="F44" s="123">
        <v>151287</v>
      </c>
      <c r="G44" s="123" t="s">
        <v>267</v>
      </c>
    </row>
    <row r="45" spans="1:11">
      <c r="A45" s="123" t="s">
        <v>88</v>
      </c>
      <c r="B45" s="123" t="s">
        <v>125</v>
      </c>
      <c r="C45" s="123" t="s">
        <v>90</v>
      </c>
      <c r="D45" s="123" t="s">
        <v>92</v>
      </c>
      <c r="E45" s="123"/>
      <c r="F45" s="123">
        <v>151287</v>
      </c>
      <c r="G45" s="123" t="s">
        <v>268</v>
      </c>
      <c r="K45" s="119">
        <v>12345678</v>
      </c>
    </row>
    <row r="46" spans="1:11">
      <c r="A46" s="123" t="s">
        <v>88</v>
      </c>
      <c r="B46" s="123" t="s">
        <v>126</v>
      </c>
      <c r="C46" s="123" t="s">
        <v>90</v>
      </c>
      <c r="D46" s="123" t="s">
        <v>93</v>
      </c>
      <c r="E46" s="123"/>
      <c r="F46" s="123">
        <v>151285</v>
      </c>
      <c r="G46" s="123" t="s">
        <v>267</v>
      </c>
    </row>
    <row r="47" spans="1:11">
      <c r="A47" s="123" t="s">
        <v>88</v>
      </c>
      <c r="B47" s="123" t="s">
        <v>126</v>
      </c>
      <c r="C47" s="123" t="s">
        <v>90</v>
      </c>
      <c r="D47" s="123" t="s">
        <v>93</v>
      </c>
      <c r="E47" s="123"/>
      <c r="F47" s="123">
        <v>151285</v>
      </c>
      <c r="G47" s="123" t="s">
        <v>268</v>
      </c>
    </row>
    <row r="48" spans="1:11">
      <c r="A48" s="123" t="s">
        <v>88</v>
      </c>
      <c r="B48" s="123" t="s">
        <v>127</v>
      </c>
      <c r="C48" s="123" t="s">
        <v>90</v>
      </c>
      <c r="D48" s="123" t="s">
        <v>94</v>
      </c>
      <c r="E48" s="123"/>
      <c r="F48" s="123">
        <v>159389</v>
      </c>
      <c r="G48" s="123" t="s">
        <v>267</v>
      </c>
    </row>
    <row r="49" spans="1:9">
      <c r="A49" s="123" t="s">
        <v>88</v>
      </c>
      <c r="B49" s="123" t="s">
        <v>127</v>
      </c>
      <c r="C49" s="123" t="s">
        <v>90</v>
      </c>
      <c r="D49" s="123" t="s">
        <v>94</v>
      </c>
      <c r="E49" s="123"/>
      <c r="F49" s="123">
        <v>159389</v>
      </c>
      <c r="G49" s="123" t="s">
        <v>268</v>
      </c>
    </row>
    <row r="50" spans="1:9">
      <c r="A50" s="123" t="s">
        <v>88</v>
      </c>
      <c r="B50" s="123" t="s">
        <v>283</v>
      </c>
      <c r="C50" s="123" t="s">
        <v>90</v>
      </c>
      <c r="D50" s="123" t="s">
        <v>362</v>
      </c>
      <c r="E50" s="123"/>
      <c r="F50" s="123">
        <v>151288</v>
      </c>
      <c r="G50" s="123" t="s">
        <v>267</v>
      </c>
    </row>
    <row r="51" spans="1:9">
      <c r="A51" s="123" t="s">
        <v>88</v>
      </c>
      <c r="B51" s="123" t="s">
        <v>283</v>
      </c>
      <c r="C51" s="123" t="s">
        <v>358</v>
      </c>
      <c r="D51" s="123" t="s">
        <v>363</v>
      </c>
      <c r="E51" s="123"/>
      <c r="F51" s="123">
        <v>151288</v>
      </c>
      <c r="G51" s="123" t="s">
        <v>268</v>
      </c>
    </row>
    <row r="52" spans="1:9">
      <c r="A52" s="123" t="s">
        <v>88</v>
      </c>
      <c r="B52" s="123" t="s">
        <v>284</v>
      </c>
      <c r="C52" s="123" t="s">
        <v>90</v>
      </c>
      <c r="D52" s="123" t="s">
        <v>362</v>
      </c>
      <c r="E52" s="123"/>
      <c r="F52" s="123">
        <v>151289</v>
      </c>
      <c r="G52" s="123" t="s">
        <v>267</v>
      </c>
    </row>
    <row r="53" spans="1:9">
      <c r="A53" s="123" t="s">
        <v>88</v>
      </c>
      <c r="B53" s="123" t="s">
        <v>284</v>
      </c>
      <c r="C53" s="123" t="s">
        <v>90</v>
      </c>
      <c r="D53" s="123" t="s">
        <v>362</v>
      </c>
      <c r="E53" s="123"/>
      <c r="F53" s="123">
        <v>151289</v>
      </c>
      <c r="G53" s="123" t="s">
        <v>268</v>
      </c>
    </row>
    <row r="54" spans="1:9">
      <c r="A54" s="124" t="s">
        <v>271</v>
      </c>
      <c r="B54" s="124" t="s">
        <v>285</v>
      </c>
      <c r="C54" s="124" t="s">
        <v>90</v>
      </c>
      <c r="D54" s="124" t="s">
        <v>95</v>
      </c>
      <c r="E54" s="124"/>
      <c r="F54" s="124">
        <v>204991</v>
      </c>
      <c r="G54" s="124" t="s">
        <v>267</v>
      </c>
      <c r="H54" s="135">
        <v>10</v>
      </c>
      <c r="I54" s="135">
        <v>0.1</v>
      </c>
    </row>
    <row r="55" spans="1:9">
      <c r="A55" s="124" t="s">
        <v>271</v>
      </c>
      <c r="B55" s="124" t="s">
        <v>285</v>
      </c>
      <c r="C55" s="124" t="s">
        <v>90</v>
      </c>
      <c r="D55" s="124" t="s">
        <v>95</v>
      </c>
      <c r="E55" s="124"/>
      <c r="F55" s="124">
        <v>204991</v>
      </c>
      <c r="G55" s="124" t="s">
        <v>268</v>
      </c>
      <c r="H55" s="135">
        <v>10</v>
      </c>
      <c r="I55" s="135">
        <v>0.1</v>
      </c>
    </row>
    <row r="56" spans="1:9">
      <c r="A56" s="124" t="s">
        <v>271</v>
      </c>
      <c r="B56" s="124" t="s">
        <v>286</v>
      </c>
      <c r="C56" s="124" t="s">
        <v>90</v>
      </c>
      <c r="D56" s="124" t="s">
        <v>95</v>
      </c>
      <c r="E56" s="124"/>
      <c r="F56" s="124">
        <v>207360</v>
      </c>
      <c r="G56" s="124" t="s">
        <v>267</v>
      </c>
      <c r="H56" s="135">
        <v>10</v>
      </c>
      <c r="I56" s="135">
        <v>0.1</v>
      </c>
    </row>
    <row r="57" spans="1:9">
      <c r="A57" s="124" t="s">
        <v>271</v>
      </c>
      <c r="B57" s="124" t="s">
        <v>286</v>
      </c>
      <c r="C57" s="124" t="s">
        <v>90</v>
      </c>
      <c r="D57" s="124" t="s">
        <v>95</v>
      </c>
      <c r="E57" s="124"/>
      <c r="F57" s="124">
        <v>207360</v>
      </c>
      <c r="G57" s="124" t="s">
        <v>268</v>
      </c>
      <c r="H57" s="135">
        <v>10</v>
      </c>
      <c r="I57" s="135">
        <v>0.1</v>
      </c>
    </row>
    <row r="58" spans="1:9">
      <c r="A58" s="124" t="s">
        <v>271</v>
      </c>
      <c r="B58" s="124" t="s">
        <v>287</v>
      </c>
      <c r="C58" s="124" t="s">
        <v>90</v>
      </c>
      <c r="D58" s="124" t="s">
        <v>96</v>
      </c>
      <c r="E58" s="124"/>
      <c r="F58" s="124">
        <v>205372</v>
      </c>
      <c r="G58" s="124" t="s">
        <v>267</v>
      </c>
      <c r="H58" s="135">
        <v>10</v>
      </c>
      <c r="I58" s="135">
        <v>0.1</v>
      </c>
    </row>
    <row r="59" spans="1:9">
      <c r="A59" s="124" t="s">
        <v>271</v>
      </c>
      <c r="B59" s="124" t="s">
        <v>287</v>
      </c>
      <c r="C59" s="124" t="s">
        <v>90</v>
      </c>
      <c r="D59" s="124" t="s">
        <v>96</v>
      </c>
      <c r="E59" s="124"/>
      <c r="F59" s="124">
        <v>205372</v>
      </c>
      <c r="G59" s="124" t="s">
        <v>268</v>
      </c>
      <c r="H59" s="135">
        <v>10</v>
      </c>
      <c r="I59" s="135">
        <v>0.1</v>
      </c>
    </row>
    <row r="60" spans="1:9">
      <c r="A60" s="124" t="s">
        <v>271</v>
      </c>
      <c r="B60" s="124" t="s">
        <v>288</v>
      </c>
      <c r="C60" s="124" t="s">
        <v>90</v>
      </c>
      <c r="D60" s="124" t="s">
        <v>96</v>
      </c>
      <c r="E60" s="124"/>
      <c r="F60" s="124">
        <v>207605</v>
      </c>
      <c r="G60" s="124" t="s">
        <v>267</v>
      </c>
      <c r="H60" s="135">
        <v>10</v>
      </c>
      <c r="I60" s="135">
        <v>0.1</v>
      </c>
    </row>
    <row r="61" spans="1:9">
      <c r="A61" s="124" t="s">
        <v>271</v>
      </c>
      <c r="B61" s="124" t="s">
        <v>288</v>
      </c>
      <c r="C61" s="124" t="s">
        <v>90</v>
      </c>
      <c r="D61" s="124" t="s">
        <v>96</v>
      </c>
      <c r="E61" s="124"/>
      <c r="F61" s="124">
        <v>207605</v>
      </c>
      <c r="G61" s="124" t="s">
        <v>268</v>
      </c>
      <c r="H61" s="135">
        <v>10</v>
      </c>
      <c r="I61" s="135">
        <v>0.1</v>
      </c>
    </row>
    <row r="62" spans="1:9">
      <c r="A62" s="125" t="s">
        <v>292</v>
      </c>
      <c r="B62" s="125" t="s">
        <v>289</v>
      </c>
      <c r="C62" s="125" t="s">
        <v>128</v>
      </c>
      <c r="D62" s="125" t="s">
        <v>98</v>
      </c>
      <c r="E62" s="125"/>
      <c r="F62" s="125">
        <v>217023</v>
      </c>
      <c r="G62" s="125" t="s">
        <v>267</v>
      </c>
      <c r="H62" s="135">
        <v>4</v>
      </c>
      <c r="I62" s="135">
        <v>0.25</v>
      </c>
    </row>
    <row r="63" spans="1:9">
      <c r="A63" s="125" t="s">
        <v>292</v>
      </c>
      <c r="B63" s="125" t="s">
        <v>289</v>
      </c>
      <c r="C63" s="125" t="s">
        <v>128</v>
      </c>
      <c r="D63" s="125" t="s">
        <v>98</v>
      </c>
      <c r="E63" s="125"/>
      <c r="F63" s="125">
        <v>217023</v>
      </c>
      <c r="G63" s="125" t="s">
        <v>268</v>
      </c>
      <c r="H63" s="135">
        <v>4</v>
      </c>
      <c r="I63" s="135">
        <v>0.25</v>
      </c>
    </row>
    <row r="64" spans="1:9">
      <c r="A64" s="125" t="s">
        <v>292</v>
      </c>
      <c r="B64" s="125" t="s">
        <v>290</v>
      </c>
      <c r="C64" s="125" t="s">
        <v>128</v>
      </c>
      <c r="D64" s="125" t="s">
        <v>98</v>
      </c>
      <c r="E64" s="125"/>
      <c r="F64" s="125">
        <v>218275</v>
      </c>
      <c r="G64" s="125" t="s">
        <v>267</v>
      </c>
      <c r="H64" s="135">
        <v>4</v>
      </c>
      <c r="I64" s="135">
        <v>0.25</v>
      </c>
    </row>
    <row r="65" spans="1:12">
      <c r="A65" s="125" t="s">
        <v>292</v>
      </c>
      <c r="B65" s="125" t="s">
        <v>290</v>
      </c>
      <c r="C65" s="125" t="s">
        <v>128</v>
      </c>
      <c r="D65" s="125" t="s">
        <v>98</v>
      </c>
      <c r="E65" s="125"/>
      <c r="F65" s="125">
        <v>218275</v>
      </c>
      <c r="G65" s="125" t="s">
        <v>268</v>
      </c>
      <c r="H65" s="135">
        <v>4</v>
      </c>
      <c r="I65" s="135">
        <v>0.25</v>
      </c>
    </row>
    <row r="66" spans="1:12">
      <c r="A66" s="125" t="s">
        <v>292</v>
      </c>
      <c r="B66" s="125" t="s">
        <v>291</v>
      </c>
      <c r="C66" s="125" t="s">
        <v>128</v>
      </c>
      <c r="D66" s="125" t="s">
        <v>98</v>
      </c>
      <c r="E66" s="125"/>
      <c r="F66" s="125">
        <v>218276</v>
      </c>
      <c r="G66" s="125" t="s">
        <v>267</v>
      </c>
      <c r="H66" s="135">
        <v>4</v>
      </c>
      <c r="I66" s="135">
        <v>0.25</v>
      </c>
    </row>
    <row r="67" spans="1:12">
      <c r="A67" s="125" t="s">
        <v>292</v>
      </c>
      <c r="B67" s="125" t="s">
        <v>291</v>
      </c>
      <c r="C67" s="125" t="s">
        <v>128</v>
      </c>
      <c r="D67" s="125" t="s">
        <v>98</v>
      </c>
      <c r="E67" s="125"/>
      <c r="F67" s="125">
        <v>218276</v>
      </c>
      <c r="G67" s="125" t="s">
        <v>268</v>
      </c>
      <c r="H67" s="135">
        <v>4</v>
      </c>
      <c r="I67" s="135">
        <v>0.25</v>
      </c>
    </row>
    <row r="68" spans="1:12">
      <c r="A68" s="126" t="s">
        <v>99</v>
      </c>
      <c r="B68" s="126" t="s">
        <v>293</v>
      </c>
      <c r="C68" s="126" t="s">
        <v>81</v>
      </c>
      <c r="D68" s="126" t="s">
        <v>100</v>
      </c>
      <c r="E68" s="126"/>
      <c r="F68" s="126">
        <v>161713</v>
      </c>
      <c r="G68" s="126" t="s">
        <v>267</v>
      </c>
      <c r="H68" s="135">
        <f>1/12</f>
        <v>8.3333333333333329E-2</v>
      </c>
      <c r="I68" s="135" t="e">
        <f>#REF!</f>
        <v>#REF!</v>
      </c>
    </row>
    <row r="69" spans="1:12">
      <c r="A69" s="126" t="s">
        <v>99</v>
      </c>
      <c r="B69" s="126" t="s">
        <v>293</v>
      </c>
      <c r="C69" s="126" t="s">
        <v>81</v>
      </c>
      <c r="D69" s="126" t="s">
        <v>100</v>
      </c>
      <c r="E69" s="126"/>
      <c r="F69" s="126">
        <v>161713</v>
      </c>
      <c r="G69" s="126" t="s">
        <v>268</v>
      </c>
      <c r="H69" s="135">
        <f>1/12</f>
        <v>8.3333333333333329E-2</v>
      </c>
      <c r="I69" s="135" t="e">
        <f>#REF!</f>
        <v>#REF!</v>
      </c>
    </row>
    <row r="70" spans="1:12">
      <c r="A70" s="127" t="s">
        <v>299</v>
      </c>
      <c r="B70" s="127" t="s">
        <v>294</v>
      </c>
      <c r="C70" s="127" t="s">
        <v>128</v>
      </c>
      <c r="D70" s="127" t="s">
        <v>101</v>
      </c>
      <c r="E70" s="127"/>
      <c r="F70" s="127">
        <v>129228</v>
      </c>
      <c r="G70" s="127" t="s">
        <v>267</v>
      </c>
      <c r="H70" s="135">
        <f t="shared" ref="H70:H79" si="0">1/4</f>
        <v>0.25</v>
      </c>
      <c r="I70" s="135">
        <v>0.25</v>
      </c>
    </row>
    <row r="71" spans="1:12">
      <c r="A71" s="127" t="s">
        <v>299</v>
      </c>
      <c r="B71" s="127" t="s">
        <v>294</v>
      </c>
      <c r="C71" s="127" t="s">
        <v>128</v>
      </c>
      <c r="D71" s="127" t="s">
        <v>101</v>
      </c>
      <c r="E71" s="127"/>
      <c r="F71" s="127">
        <v>129228</v>
      </c>
      <c r="G71" s="127" t="s">
        <v>268</v>
      </c>
      <c r="H71" s="135">
        <f t="shared" si="0"/>
        <v>0.25</v>
      </c>
      <c r="I71" s="135">
        <v>0.25</v>
      </c>
    </row>
    <row r="72" spans="1:12">
      <c r="A72" s="127" t="s">
        <v>299</v>
      </c>
      <c r="B72" s="127" t="s">
        <v>295</v>
      </c>
      <c r="C72" s="127" t="s">
        <v>128</v>
      </c>
      <c r="D72" s="127" t="s">
        <v>101</v>
      </c>
      <c r="E72" s="127"/>
      <c r="F72" s="127">
        <v>129228</v>
      </c>
      <c r="G72" s="127" t="s">
        <v>267</v>
      </c>
      <c r="H72" s="135">
        <f t="shared" si="0"/>
        <v>0.25</v>
      </c>
      <c r="I72" s="135">
        <v>0.25</v>
      </c>
    </row>
    <row r="73" spans="1:12">
      <c r="A73" s="127" t="s">
        <v>299</v>
      </c>
      <c r="B73" s="127" t="s">
        <v>295</v>
      </c>
      <c r="C73" s="127" t="s">
        <v>357</v>
      </c>
      <c r="D73" s="127" t="s">
        <v>364</v>
      </c>
      <c r="E73" s="127"/>
      <c r="F73" s="127">
        <v>129228</v>
      </c>
      <c r="G73" s="127" t="s">
        <v>268</v>
      </c>
      <c r="H73" s="135">
        <f t="shared" si="0"/>
        <v>0.25</v>
      </c>
      <c r="I73" s="135">
        <v>0.25</v>
      </c>
    </row>
    <row r="74" spans="1:12">
      <c r="A74" s="127" t="s">
        <v>299</v>
      </c>
      <c r="B74" s="127" t="s">
        <v>296</v>
      </c>
      <c r="C74" s="127" t="s">
        <v>128</v>
      </c>
      <c r="D74" s="127" t="s">
        <v>101</v>
      </c>
      <c r="E74" s="127"/>
      <c r="F74" s="127">
        <v>129228</v>
      </c>
      <c r="G74" s="127" t="s">
        <v>267</v>
      </c>
      <c r="H74" s="135">
        <f t="shared" si="0"/>
        <v>0.25</v>
      </c>
      <c r="I74" s="135">
        <v>0.25</v>
      </c>
    </row>
    <row r="75" spans="1:12">
      <c r="A75" s="127" t="s">
        <v>299</v>
      </c>
      <c r="B75" s="127" t="s">
        <v>296</v>
      </c>
      <c r="C75" s="127" t="s">
        <v>357</v>
      </c>
      <c r="D75" s="127" t="s">
        <v>364</v>
      </c>
      <c r="E75" s="127"/>
      <c r="F75" s="127">
        <v>129228</v>
      </c>
      <c r="G75" s="127" t="s">
        <v>268</v>
      </c>
      <c r="H75" s="135">
        <f t="shared" si="0"/>
        <v>0.25</v>
      </c>
      <c r="I75" s="135">
        <v>0.25</v>
      </c>
      <c r="L75" s="147" t="s">
        <v>379</v>
      </c>
    </row>
    <row r="76" spans="1:12">
      <c r="A76" s="127" t="s">
        <v>299</v>
      </c>
      <c r="B76" s="127" t="s">
        <v>297</v>
      </c>
      <c r="C76" s="127" t="s">
        <v>128</v>
      </c>
      <c r="D76" s="127" t="s">
        <v>101</v>
      </c>
      <c r="E76" s="127"/>
      <c r="F76" s="127">
        <v>129240</v>
      </c>
      <c r="G76" s="127" t="s">
        <v>267</v>
      </c>
      <c r="H76" s="135">
        <f t="shared" si="0"/>
        <v>0.25</v>
      </c>
      <c r="I76" s="135">
        <v>0.25</v>
      </c>
    </row>
    <row r="77" spans="1:12">
      <c r="A77" s="127" t="s">
        <v>299</v>
      </c>
      <c r="B77" s="127" t="s">
        <v>297</v>
      </c>
      <c r="C77" s="127" t="s">
        <v>128</v>
      </c>
      <c r="D77" s="127" t="s">
        <v>101</v>
      </c>
      <c r="E77" s="127"/>
      <c r="F77" s="127">
        <v>129240</v>
      </c>
      <c r="G77" s="127" t="s">
        <v>268</v>
      </c>
      <c r="H77" s="135">
        <f t="shared" si="0"/>
        <v>0.25</v>
      </c>
      <c r="I77" s="135">
        <v>0.25</v>
      </c>
    </row>
    <row r="78" spans="1:12">
      <c r="A78" s="127" t="s">
        <v>299</v>
      </c>
      <c r="B78" s="127" t="s">
        <v>298</v>
      </c>
      <c r="C78" s="127" t="s">
        <v>128</v>
      </c>
      <c r="D78" s="127" t="s">
        <v>101</v>
      </c>
      <c r="E78" s="127"/>
      <c r="F78" s="127">
        <v>129241</v>
      </c>
      <c r="G78" s="127" t="s">
        <v>267</v>
      </c>
      <c r="H78" s="135">
        <f t="shared" si="0"/>
        <v>0.25</v>
      </c>
      <c r="I78" s="135">
        <v>0.25</v>
      </c>
    </row>
    <row r="79" spans="1:12">
      <c r="A79" s="127" t="s">
        <v>299</v>
      </c>
      <c r="B79" s="127" t="s">
        <v>298</v>
      </c>
      <c r="C79" s="127" t="s">
        <v>128</v>
      </c>
      <c r="D79" s="127" t="s">
        <v>101</v>
      </c>
      <c r="E79" s="127"/>
      <c r="F79" s="127">
        <v>129241</v>
      </c>
      <c r="G79" s="127" t="s">
        <v>268</v>
      </c>
      <c r="H79" s="135">
        <f t="shared" si="0"/>
        <v>0.25</v>
      </c>
      <c r="I79" s="135">
        <v>0.25</v>
      </c>
    </row>
    <row r="80" spans="1:12">
      <c r="A80" s="128" t="s">
        <v>102</v>
      </c>
      <c r="B80" s="128" t="s">
        <v>300</v>
      </c>
      <c r="C80" s="128" t="s">
        <v>81</v>
      </c>
      <c r="D80" s="128" t="s">
        <v>103</v>
      </c>
      <c r="E80" s="128"/>
      <c r="F80" s="128">
        <v>199412</v>
      </c>
      <c r="G80" s="128" t="s">
        <v>267</v>
      </c>
      <c r="H80" s="135">
        <f>1/10</f>
        <v>0.1</v>
      </c>
      <c r="I80" s="135">
        <f>1/10</f>
        <v>0.1</v>
      </c>
    </row>
    <row r="81" spans="1:9">
      <c r="A81" s="128" t="s">
        <v>102</v>
      </c>
      <c r="B81" s="128" t="s">
        <v>300</v>
      </c>
      <c r="C81" s="128" t="s">
        <v>81</v>
      </c>
      <c r="D81" s="128" t="s">
        <v>103</v>
      </c>
      <c r="E81" s="128"/>
      <c r="F81" s="128">
        <v>199412</v>
      </c>
      <c r="G81" s="128" t="s">
        <v>268</v>
      </c>
      <c r="H81" s="135">
        <f>1/4</f>
        <v>0.25</v>
      </c>
      <c r="I81" s="135">
        <f>1/4</f>
        <v>0.25</v>
      </c>
    </row>
    <row r="82" spans="1:9">
      <c r="A82" s="128" t="s">
        <v>102</v>
      </c>
      <c r="B82" s="128" t="s">
        <v>301</v>
      </c>
      <c r="C82" s="128" t="s">
        <v>81</v>
      </c>
      <c r="D82" s="128" t="s">
        <v>103</v>
      </c>
      <c r="E82" s="128"/>
      <c r="F82" s="128">
        <v>203909</v>
      </c>
      <c r="G82" s="128" t="s">
        <v>267</v>
      </c>
      <c r="H82" s="135">
        <f>1/10</f>
        <v>0.1</v>
      </c>
      <c r="I82" s="135">
        <f>1/10</f>
        <v>0.1</v>
      </c>
    </row>
    <row r="83" spans="1:9">
      <c r="A83" s="128" t="s">
        <v>102</v>
      </c>
      <c r="B83" s="128" t="s">
        <v>301</v>
      </c>
      <c r="C83" s="128" t="s">
        <v>356</v>
      </c>
      <c r="D83" s="128" t="s">
        <v>365</v>
      </c>
      <c r="E83" s="128"/>
      <c r="F83" s="128">
        <v>203909</v>
      </c>
      <c r="G83" s="128" t="s">
        <v>268</v>
      </c>
      <c r="H83" s="135">
        <f>1/4</f>
        <v>0.25</v>
      </c>
      <c r="I83" s="135">
        <f>1/4</f>
        <v>0.25</v>
      </c>
    </row>
    <row r="84" spans="1:9">
      <c r="A84" s="128" t="s">
        <v>102</v>
      </c>
      <c r="B84" s="128" t="s">
        <v>302</v>
      </c>
      <c r="C84" s="128" t="s">
        <v>81</v>
      </c>
      <c r="D84" s="128" t="s">
        <v>103</v>
      </c>
      <c r="E84" s="128"/>
      <c r="F84" s="128">
        <v>203910</v>
      </c>
      <c r="G84" s="128" t="s">
        <v>267</v>
      </c>
      <c r="H84" s="135">
        <f>1/10</f>
        <v>0.1</v>
      </c>
      <c r="I84" s="135">
        <f>1/10</f>
        <v>0.1</v>
      </c>
    </row>
    <row r="85" spans="1:9">
      <c r="A85" s="128" t="s">
        <v>102</v>
      </c>
      <c r="B85" s="128" t="s">
        <v>302</v>
      </c>
      <c r="C85" s="128" t="s">
        <v>81</v>
      </c>
      <c r="D85" s="128" t="s">
        <v>103</v>
      </c>
      <c r="E85" s="128"/>
      <c r="F85" s="128">
        <v>203910</v>
      </c>
      <c r="G85" s="128" t="s">
        <v>268</v>
      </c>
      <c r="H85" s="135">
        <f>1/4</f>
        <v>0.25</v>
      </c>
      <c r="I85" s="135">
        <f>1/4</f>
        <v>0.25</v>
      </c>
    </row>
    <row r="86" spans="1:9">
      <c r="A86" s="128" t="s">
        <v>102</v>
      </c>
      <c r="B86" s="128" t="s">
        <v>303</v>
      </c>
      <c r="C86" s="128" t="s">
        <v>81</v>
      </c>
      <c r="D86" s="128" t="s">
        <v>103</v>
      </c>
      <c r="E86" s="128"/>
      <c r="F86" s="128">
        <v>203917</v>
      </c>
      <c r="G86" s="128" t="s">
        <v>267</v>
      </c>
      <c r="H86" s="135">
        <f>1/10</f>
        <v>0.1</v>
      </c>
      <c r="I86" s="135">
        <f>1/10</f>
        <v>0.1</v>
      </c>
    </row>
    <row r="87" spans="1:9">
      <c r="A87" s="128" t="s">
        <v>102</v>
      </c>
      <c r="B87" s="128" t="s">
        <v>303</v>
      </c>
      <c r="C87" s="128" t="s">
        <v>81</v>
      </c>
      <c r="D87" s="128" t="s">
        <v>103</v>
      </c>
      <c r="E87" s="128"/>
      <c r="F87" s="128">
        <v>203917</v>
      </c>
      <c r="G87" s="128" t="s">
        <v>268</v>
      </c>
      <c r="H87" s="135">
        <f>1/4</f>
        <v>0.25</v>
      </c>
      <c r="I87" s="135">
        <f>1/4</f>
        <v>0.25</v>
      </c>
    </row>
    <row r="88" spans="1:9">
      <c r="A88" s="129" t="s">
        <v>312</v>
      </c>
      <c r="B88" s="129" t="s">
        <v>304</v>
      </c>
      <c r="C88" s="129" t="s">
        <v>128</v>
      </c>
      <c r="D88" s="129" t="s">
        <v>366</v>
      </c>
      <c r="E88" s="129"/>
      <c r="F88" s="129">
        <v>219873</v>
      </c>
      <c r="G88" s="129" t="s">
        <v>267</v>
      </c>
    </row>
    <row r="89" spans="1:9">
      <c r="A89" s="129" t="s">
        <v>312</v>
      </c>
      <c r="B89" s="129" t="s">
        <v>304</v>
      </c>
      <c r="C89" s="129" t="s">
        <v>128</v>
      </c>
      <c r="D89" s="129" t="s">
        <v>366</v>
      </c>
      <c r="E89" s="129"/>
      <c r="F89" s="129">
        <v>219873</v>
      </c>
      <c r="G89" s="129" t="s">
        <v>268</v>
      </c>
    </row>
    <row r="90" spans="1:9">
      <c r="A90" s="129" t="s">
        <v>312</v>
      </c>
      <c r="B90" s="129" t="s">
        <v>305</v>
      </c>
      <c r="C90" s="129" t="s">
        <v>128</v>
      </c>
      <c r="D90" s="129" t="s">
        <v>366</v>
      </c>
      <c r="E90" s="129"/>
      <c r="F90" s="129">
        <v>219873</v>
      </c>
      <c r="G90" s="129" t="s">
        <v>267</v>
      </c>
    </row>
    <row r="91" spans="1:9">
      <c r="A91" s="129" t="s">
        <v>312</v>
      </c>
      <c r="B91" s="129" t="s">
        <v>305</v>
      </c>
      <c r="C91" s="129" t="s">
        <v>128</v>
      </c>
      <c r="D91" s="129" t="s">
        <v>366</v>
      </c>
      <c r="E91" s="129"/>
      <c r="F91" s="129">
        <v>219873</v>
      </c>
      <c r="G91" s="129" t="s">
        <v>268</v>
      </c>
    </row>
    <row r="92" spans="1:9">
      <c r="A92" s="129" t="s">
        <v>312</v>
      </c>
      <c r="B92" s="129" t="s">
        <v>306</v>
      </c>
      <c r="C92" s="129" t="s">
        <v>128</v>
      </c>
      <c r="D92" s="129" t="s">
        <v>366</v>
      </c>
      <c r="E92" s="129"/>
      <c r="F92" s="129">
        <v>219873</v>
      </c>
      <c r="G92" s="129" t="s">
        <v>267</v>
      </c>
    </row>
    <row r="93" spans="1:9">
      <c r="A93" s="129" t="s">
        <v>312</v>
      </c>
      <c r="B93" s="129" t="s">
        <v>306</v>
      </c>
      <c r="C93" s="129" t="s">
        <v>128</v>
      </c>
      <c r="D93" s="129" t="s">
        <v>366</v>
      </c>
      <c r="E93" s="129"/>
      <c r="F93" s="129">
        <v>219873</v>
      </c>
      <c r="G93" s="129" t="s">
        <v>268</v>
      </c>
    </row>
    <row r="94" spans="1:9">
      <c r="A94" s="129" t="s">
        <v>312</v>
      </c>
      <c r="B94" s="129" t="s">
        <v>307</v>
      </c>
      <c r="C94" s="129" t="s">
        <v>128</v>
      </c>
      <c r="D94" s="129" t="s">
        <v>366</v>
      </c>
      <c r="E94" s="129"/>
      <c r="F94" s="129">
        <v>219879</v>
      </c>
      <c r="G94" s="129" t="s">
        <v>267</v>
      </c>
    </row>
    <row r="95" spans="1:9">
      <c r="A95" s="129" t="s">
        <v>312</v>
      </c>
      <c r="B95" s="129" t="s">
        <v>307</v>
      </c>
      <c r="C95" s="129" t="s">
        <v>128</v>
      </c>
      <c r="D95" s="129" t="s">
        <v>366</v>
      </c>
      <c r="E95" s="129"/>
      <c r="F95" s="129">
        <v>219879</v>
      </c>
      <c r="G95" s="129" t="s">
        <v>268</v>
      </c>
    </row>
    <row r="96" spans="1:9">
      <c r="A96" s="129" t="s">
        <v>312</v>
      </c>
      <c r="B96" s="129" t="s">
        <v>308</v>
      </c>
      <c r="C96" s="129" t="s">
        <v>128</v>
      </c>
      <c r="D96" s="129" t="s">
        <v>367</v>
      </c>
      <c r="E96" s="129"/>
      <c r="F96" s="129">
        <v>220180</v>
      </c>
      <c r="G96" s="129" t="s">
        <v>267</v>
      </c>
    </row>
    <row r="97" spans="1:7">
      <c r="A97" s="129" t="s">
        <v>312</v>
      </c>
      <c r="B97" s="129" t="s">
        <v>308</v>
      </c>
      <c r="C97" s="129" t="s">
        <v>128</v>
      </c>
      <c r="D97" s="129" t="s">
        <v>367</v>
      </c>
      <c r="E97" s="129"/>
      <c r="F97" s="129">
        <v>220180</v>
      </c>
      <c r="G97" s="129" t="s">
        <v>268</v>
      </c>
    </row>
    <row r="98" spans="1:7">
      <c r="A98" s="129" t="s">
        <v>312</v>
      </c>
      <c r="B98" s="129" t="s">
        <v>309</v>
      </c>
      <c r="C98" s="129" t="s">
        <v>128</v>
      </c>
      <c r="D98" s="129" t="s">
        <v>367</v>
      </c>
      <c r="E98" s="129"/>
      <c r="F98" s="129">
        <v>220180</v>
      </c>
      <c r="G98" s="129" t="s">
        <v>267</v>
      </c>
    </row>
    <row r="99" spans="1:7">
      <c r="A99" s="129" t="s">
        <v>312</v>
      </c>
      <c r="B99" s="129" t="s">
        <v>309</v>
      </c>
      <c r="C99" s="129" t="s">
        <v>128</v>
      </c>
      <c r="D99" s="129" t="s">
        <v>367</v>
      </c>
      <c r="E99" s="129"/>
      <c r="F99" s="129">
        <v>220180</v>
      </c>
      <c r="G99" s="129" t="s">
        <v>268</v>
      </c>
    </row>
    <row r="100" spans="1:7">
      <c r="A100" s="129" t="s">
        <v>312</v>
      </c>
      <c r="B100" s="129" t="s">
        <v>310</v>
      </c>
      <c r="C100" s="129" t="s">
        <v>128</v>
      </c>
      <c r="D100" s="129" t="s">
        <v>367</v>
      </c>
      <c r="E100" s="129"/>
      <c r="F100" s="129">
        <v>220180</v>
      </c>
      <c r="G100" s="129" t="s">
        <v>267</v>
      </c>
    </row>
    <row r="101" spans="1:7">
      <c r="A101" s="129" t="s">
        <v>312</v>
      </c>
      <c r="B101" s="129" t="s">
        <v>310</v>
      </c>
      <c r="C101" s="129" t="s">
        <v>128</v>
      </c>
      <c r="D101" s="129" t="s">
        <v>367</v>
      </c>
      <c r="E101" s="129"/>
      <c r="F101" s="129">
        <v>220180</v>
      </c>
      <c r="G101" s="129" t="s">
        <v>268</v>
      </c>
    </row>
    <row r="102" spans="1:7">
      <c r="A102" s="129" t="s">
        <v>312</v>
      </c>
      <c r="B102" s="129" t="s">
        <v>311</v>
      </c>
      <c r="C102" s="129" t="s">
        <v>128</v>
      </c>
      <c r="D102" s="129" t="s">
        <v>367</v>
      </c>
      <c r="E102" s="129"/>
      <c r="F102" s="129">
        <v>220182</v>
      </c>
      <c r="G102" s="129" t="s">
        <v>267</v>
      </c>
    </row>
    <row r="103" spans="1:7">
      <c r="A103" s="129" t="s">
        <v>312</v>
      </c>
      <c r="B103" s="129" t="s">
        <v>311</v>
      </c>
      <c r="C103" s="129" t="s">
        <v>128</v>
      </c>
      <c r="D103" s="129" t="s">
        <v>367</v>
      </c>
      <c r="E103" s="129"/>
      <c r="F103" s="129">
        <v>220182</v>
      </c>
      <c r="G103" s="129" t="s">
        <v>268</v>
      </c>
    </row>
    <row r="104" spans="1:7">
      <c r="A104" s="130" t="s">
        <v>135</v>
      </c>
      <c r="B104" s="130" t="s">
        <v>313</v>
      </c>
      <c r="C104" s="130" t="s">
        <v>81</v>
      </c>
      <c r="D104" s="130" t="s">
        <v>368</v>
      </c>
      <c r="E104" s="130"/>
      <c r="F104" s="130">
        <v>218776</v>
      </c>
      <c r="G104" s="130" t="s">
        <v>267</v>
      </c>
    </row>
    <row r="105" spans="1:7">
      <c r="A105" s="130" t="s">
        <v>135</v>
      </c>
      <c r="B105" s="130" t="s">
        <v>313</v>
      </c>
      <c r="C105" s="130" t="s">
        <v>81</v>
      </c>
      <c r="D105" s="130" t="s">
        <v>368</v>
      </c>
      <c r="E105" s="130"/>
      <c r="F105" s="130">
        <v>218776</v>
      </c>
      <c r="G105" s="130" t="s">
        <v>268</v>
      </c>
    </row>
    <row r="106" spans="1:7">
      <c r="A106" s="131" t="s">
        <v>373</v>
      </c>
      <c r="B106" s="131" t="s">
        <v>314</v>
      </c>
      <c r="C106" s="131" t="s">
        <v>81</v>
      </c>
      <c r="D106" s="131" t="s">
        <v>104</v>
      </c>
      <c r="E106" s="131"/>
      <c r="F106" s="131">
        <v>218786</v>
      </c>
      <c r="G106" s="131" t="s">
        <v>267</v>
      </c>
    </row>
    <row r="107" spans="1:7">
      <c r="A107" s="131" t="s">
        <v>373</v>
      </c>
      <c r="B107" s="131" t="s">
        <v>314</v>
      </c>
      <c r="C107" s="131" t="s">
        <v>81</v>
      </c>
      <c r="D107" s="131" t="s">
        <v>104</v>
      </c>
      <c r="E107" s="131"/>
      <c r="F107" s="131">
        <v>218786</v>
      </c>
      <c r="G107" s="131" t="s">
        <v>268</v>
      </c>
    </row>
    <row r="108" spans="1:7">
      <c r="A108" s="132" t="s">
        <v>321</v>
      </c>
      <c r="B108" s="132" t="s">
        <v>129</v>
      </c>
      <c r="C108" s="132" t="s">
        <v>81</v>
      </c>
      <c r="D108" s="132" t="s">
        <v>105</v>
      </c>
      <c r="E108" s="132"/>
      <c r="F108" s="132">
        <v>215594</v>
      </c>
      <c r="G108" s="132" t="s">
        <v>267</v>
      </c>
    </row>
    <row r="109" spans="1:7">
      <c r="A109" s="132" t="s">
        <v>321</v>
      </c>
      <c r="B109" s="132" t="s">
        <v>129</v>
      </c>
      <c r="C109" s="132" t="s">
        <v>81</v>
      </c>
      <c r="D109" s="132" t="s">
        <v>105</v>
      </c>
      <c r="E109" s="132"/>
      <c r="F109" s="132">
        <v>215594</v>
      </c>
      <c r="G109" s="132" t="s">
        <v>268</v>
      </c>
    </row>
    <row r="110" spans="1:7">
      <c r="A110" s="132" t="s">
        <v>321</v>
      </c>
      <c r="B110" s="132" t="s">
        <v>315</v>
      </c>
      <c r="C110" s="132" t="s">
        <v>81</v>
      </c>
      <c r="D110" s="132" t="s">
        <v>105</v>
      </c>
      <c r="E110" s="132"/>
      <c r="F110" s="132">
        <v>215722</v>
      </c>
      <c r="G110" s="132" t="s">
        <v>267</v>
      </c>
    </row>
    <row r="111" spans="1:7">
      <c r="A111" s="132" t="s">
        <v>321</v>
      </c>
      <c r="B111" s="132" t="s">
        <v>315</v>
      </c>
      <c r="C111" s="132" t="s">
        <v>81</v>
      </c>
      <c r="D111" s="132" t="s">
        <v>105</v>
      </c>
      <c r="E111" s="132"/>
      <c r="F111" s="132">
        <v>215722</v>
      </c>
      <c r="G111" s="132" t="s">
        <v>268</v>
      </c>
    </row>
    <row r="112" spans="1:7">
      <c r="A112" s="132" t="s">
        <v>321</v>
      </c>
      <c r="B112" s="132" t="s">
        <v>130</v>
      </c>
      <c r="C112" s="132" t="s">
        <v>81</v>
      </c>
      <c r="D112" s="132" t="s">
        <v>106</v>
      </c>
      <c r="E112" s="132"/>
      <c r="F112" s="132">
        <v>215591</v>
      </c>
      <c r="G112" s="132" t="s">
        <v>267</v>
      </c>
    </row>
    <row r="113" spans="1:7">
      <c r="A113" s="132" t="s">
        <v>321</v>
      </c>
      <c r="B113" s="132" t="s">
        <v>130</v>
      </c>
      <c r="C113" s="132" t="s">
        <v>81</v>
      </c>
      <c r="D113" s="132" t="s">
        <v>106</v>
      </c>
      <c r="E113" s="132"/>
      <c r="F113" s="132">
        <v>215591</v>
      </c>
      <c r="G113" s="132" t="s">
        <v>268</v>
      </c>
    </row>
    <row r="114" spans="1:7">
      <c r="A114" s="132" t="s">
        <v>321</v>
      </c>
      <c r="B114" s="132" t="s">
        <v>316</v>
      </c>
      <c r="C114" s="132" t="s">
        <v>81</v>
      </c>
      <c r="D114" s="132" t="s">
        <v>106</v>
      </c>
      <c r="E114" s="132"/>
      <c r="F114" s="132">
        <v>215703</v>
      </c>
      <c r="G114" s="132" t="s">
        <v>267</v>
      </c>
    </row>
    <row r="115" spans="1:7">
      <c r="A115" s="132" t="s">
        <v>321</v>
      </c>
      <c r="B115" s="132" t="s">
        <v>316</v>
      </c>
      <c r="C115" s="132" t="s">
        <v>81</v>
      </c>
      <c r="D115" s="132" t="s">
        <v>106</v>
      </c>
      <c r="E115" s="132"/>
      <c r="F115" s="132">
        <v>215703</v>
      </c>
      <c r="G115" s="132" t="s">
        <v>268</v>
      </c>
    </row>
    <row r="116" spans="1:7">
      <c r="A116" s="124" t="s">
        <v>219</v>
      </c>
      <c r="B116" s="124" t="s">
        <v>317</v>
      </c>
      <c r="C116" s="124" t="s">
        <v>81</v>
      </c>
      <c r="D116" s="124" t="s">
        <v>107</v>
      </c>
      <c r="E116" s="124"/>
      <c r="F116" s="124">
        <v>199878</v>
      </c>
      <c r="G116" s="124" t="s">
        <v>267</v>
      </c>
    </row>
    <row r="117" spans="1:7">
      <c r="A117" s="124" t="s">
        <v>219</v>
      </c>
      <c r="B117" s="124" t="s">
        <v>317</v>
      </c>
      <c r="C117" s="124" t="s">
        <v>81</v>
      </c>
      <c r="D117" s="124" t="s">
        <v>107</v>
      </c>
      <c r="E117" s="124"/>
      <c r="F117" s="124">
        <v>199878</v>
      </c>
      <c r="G117" s="124" t="s">
        <v>268</v>
      </c>
    </row>
    <row r="118" spans="1:7">
      <c r="A118" s="124" t="s">
        <v>219</v>
      </c>
      <c r="B118" s="124" t="s">
        <v>318</v>
      </c>
      <c r="C118" s="124" t="s">
        <v>81</v>
      </c>
      <c r="D118" s="124" t="s">
        <v>107</v>
      </c>
      <c r="E118" s="124"/>
      <c r="F118" s="124">
        <v>178825</v>
      </c>
      <c r="G118" s="124" t="s">
        <v>267</v>
      </c>
    </row>
    <row r="119" spans="1:7">
      <c r="A119" s="124" t="s">
        <v>219</v>
      </c>
      <c r="B119" s="124" t="s">
        <v>318</v>
      </c>
      <c r="C119" s="124" t="s">
        <v>81</v>
      </c>
      <c r="D119" s="124" t="s">
        <v>107</v>
      </c>
      <c r="E119" s="124"/>
      <c r="F119" s="124">
        <v>178825</v>
      </c>
      <c r="G119" s="124" t="s">
        <v>268</v>
      </c>
    </row>
    <row r="120" spans="1:7">
      <c r="A120" s="124" t="s">
        <v>219</v>
      </c>
      <c r="B120" s="124" t="s">
        <v>319</v>
      </c>
      <c r="C120" s="124" t="s">
        <v>81</v>
      </c>
      <c r="D120" s="124" t="s">
        <v>109</v>
      </c>
      <c r="E120" s="124"/>
      <c r="F120" s="124">
        <v>199883</v>
      </c>
      <c r="G120" s="124" t="s">
        <v>267</v>
      </c>
    </row>
    <row r="121" spans="1:7">
      <c r="A121" s="124" t="s">
        <v>219</v>
      </c>
      <c r="B121" s="124" t="s">
        <v>319</v>
      </c>
      <c r="C121" s="124" t="s">
        <v>81</v>
      </c>
      <c r="D121" s="124" t="s">
        <v>109</v>
      </c>
      <c r="E121" s="124"/>
      <c r="F121" s="124">
        <v>199883</v>
      </c>
      <c r="G121" s="124" t="s">
        <v>268</v>
      </c>
    </row>
    <row r="122" spans="1:7">
      <c r="A122" s="124" t="s">
        <v>219</v>
      </c>
      <c r="B122" s="124" t="s">
        <v>320</v>
      </c>
      <c r="C122" s="124" t="s">
        <v>81</v>
      </c>
      <c r="D122" s="124" t="s">
        <v>109</v>
      </c>
      <c r="E122" s="124"/>
      <c r="F122" s="124">
        <v>179155</v>
      </c>
      <c r="G122" s="124" t="s">
        <v>267</v>
      </c>
    </row>
    <row r="123" spans="1:7">
      <c r="A123" s="124" t="s">
        <v>219</v>
      </c>
      <c r="B123" s="124" t="s">
        <v>320</v>
      </c>
      <c r="C123" s="124" t="s">
        <v>81</v>
      </c>
      <c r="D123" s="124" t="s">
        <v>109</v>
      </c>
      <c r="E123" s="124"/>
      <c r="F123" s="124">
        <v>179155</v>
      </c>
      <c r="G123" s="124" t="s">
        <v>268</v>
      </c>
    </row>
    <row r="124" spans="1:7">
      <c r="A124" s="119" t="s">
        <v>110</v>
      </c>
      <c r="B124" s="119" t="s">
        <v>322</v>
      </c>
      <c r="C124" s="119" t="s">
        <v>81</v>
      </c>
      <c r="D124" s="119" t="s">
        <v>111</v>
      </c>
      <c r="E124" s="119"/>
      <c r="F124" s="119">
        <v>210069</v>
      </c>
      <c r="G124" s="119" t="s">
        <v>267</v>
      </c>
    </row>
    <row r="125" spans="1:7">
      <c r="A125" s="119" t="s">
        <v>110</v>
      </c>
      <c r="B125" s="119" t="s">
        <v>322</v>
      </c>
      <c r="C125" s="119" t="s">
        <v>81</v>
      </c>
      <c r="D125" s="119" t="s">
        <v>111</v>
      </c>
      <c r="E125" s="119"/>
      <c r="F125" s="119">
        <v>210069</v>
      </c>
      <c r="G125" s="119" t="s">
        <v>268</v>
      </c>
    </row>
    <row r="126" spans="1:7">
      <c r="A126" s="119" t="s">
        <v>110</v>
      </c>
      <c r="B126" s="119" t="s">
        <v>323</v>
      </c>
      <c r="C126" s="119" t="s">
        <v>81</v>
      </c>
      <c r="D126" s="119" t="s">
        <v>111</v>
      </c>
      <c r="E126" s="119"/>
      <c r="F126" s="119">
        <v>210069</v>
      </c>
      <c r="G126" s="119" t="s">
        <v>267</v>
      </c>
    </row>
    <row r="127" spans="1:7">
      <c r="A127" s="119" t="s">
        <v>110</v>
      </c>
      <c r="B127" s="119" t="s">
        <v>323</v>
      </c>
      <c r="C127" s="119" t="s">
        <v>81</v>
      </c>
      <c r="D127" s="119" t="s">
        <v>111</v>
      </c>
      <c r="E127" s="119"/>
      <c r="F127" s="119">
        <v>210069</v>
      </c>
      <c r="G127" s="119" t="s">
        <v>268</v>
      </c>
    </row>
    <row r="128" spans="1:7">
      <c r="A128" s="119" t="s">
        <v>110</v>
      </c>
      <c r="B128" s="119" t="s">
        <v>324</v>
      </c>
      <c r="C128" s="119" t="s">
        <v>81</v>
      </c>
      <c r="D128" s="119" t="s">
        <v>111</v>
      </c>
      <c r="E128" s="119"/>
      <c r="F128" s="119">
        <v>210069</v>
      </c>
      <c r="G128" s="119" t="s">
        <v>267</v>
      </c>
    </row>
    <row r="129" spans="1:7">
      <c r="A129" s="119" t="s">
        <v>110</v>
      </c>
      <c r="B129" s="119" t="s">
        <v>324</v>
      </c>
      <c r="C129" s="119" t="s">
        <v>81</v>
      </c>
      <c r="D129" s="119" t="s">
        <v>111</v>
      </c>
      <c r="E129" s="119"/>
      <c r="F129" s="119">
        <v>210069</v>
      </c>
      <c r="G129" s="119" t="s">
        <v>268</v>
      </c>
    </row>
    <row r="130" spans="1:7">
      <c r="A130" s="119" t="s">
        <v>110</v>
      </c>
      <c r="B130" s="119" t="s">
        <v>325</v>
      </c>
      <c r="C130" s="119" t="s">
        <v>81</v>
      </c>
      <c r="D130" s="119" t="s">
        <v>111</v>
      </c>
      <c r="E130" s="119"/>
      <c r="F130" s="119">
        <v>151040</v>
      </c>
      <c r="G130" s="119" t="s">
        <v>267</v>
      </c>
    </row>
    <row r="131" spans="1:7">
      <c r="A131" s="119" t="s">
        <v>110</v>
      </c>
      <c r="B131" s="119" t="s">
        <v>325</v>
      </c>
      <c r="C131" s="119" t="s">
        <v>81</v>
      </c>
      <c r="D131" s="119" t="s">
        <v>111</v>
      </c>
      <c r="E131" s="119"/>
      <c r="F131" s="119">
        <v>151040</v>
      </c>
      <c r="G131" s="119" t="s">
        <v>268</v>
      </c>
    </row>
    <row r="132" spans="1:7">
      <c r="A132" s="119" t="s">
        <v>110</v>
      </c>
      <c r="B132" s="119" t="s">
        <v>326</v>
      </c>
      <c r="C132" s="119" t="s">
        <v>81</v>
      </c>
      <c r="D132" s="119" t="s">
        <v>112</v>
      </c>
      <c r="E132" s="119"/>
      <c r="F132" s="119">
        <v>149294</v>
      </c>
      <c r="G132" s="119" t="s">
        <v>267</v>
      </c>
    </row>
    <row r="133" spans="1:7">
      <c r="A133" s="119" t="s">
        <v>110</v>
      </c>
      <c r="B133" s="119" t="s">
        <v>326</v>
      </c>
      <c r="C133" s="119" t="s">
        <v>81</v>
      </c>
      <c r="D133" s="119" t="s">
        <v>112</v>
      </c>
      <c r="E133" s="119"/>
      <c r="F133" s="119">
        <v>149294</v>
      </c>
      <c r="G133" s="119" t="s">
        <v>268</v>
      </c>
    </row>
    <row r="134" spans="1:7">
      <c r="A134" s="119" t="s">
        <v>110</v>
      </c>
      <c r="B134" s="119" t="s">
        <v>327</v>
      </c>
      <c r="C134" s="119" t="s">
        <v>81</v>
      </c>
      <c r="D134" s="119" t="s">
        <v>112</v>
      </c>
      <c r="E134" s="119"/>
      <c r="F134" s="119">
        <v>149294</v>
      </c>
      <c r="G134" s="119" t="s">
        <v>267</v>
      </c>
    </row>
    <row r="135" spans="1:7">
      <c r="A135" s="119" t="s">
        <v>110</v>
      </c>
      <c r="B135" s="119" t="s">
        <v>327</v>
      </c>
      <c r="C135" s="119" t="s">
        <v>81</v>
      </c>
      <c r="D135" s="119" t="s">
        <v>112</v>
      </c>
      <c r="E135" s="119"/>
      <c r="F135" s="119">
        <v>149294</v>
      </c>
      <c r="G135" s="119" t="s">
        <v>268</v>
      </c>
    </row>
    <row r="136" spans="1:7">
      <c r="A136" s="119" t="s">
        <v>110</v>
      </c>
      <c r="B136" s="119" t="s">
        <v>328</v>
      </c>
      <c r="C136" s="119" t="s">
        <v>81</v>
      </c>
      <c r="D136" s="119" t="s">
        <v>112</v>
      </c>
      <c r="E136" s="119"/>
      <c r="F136" s="119">
        <v>149294</v>
      </c>
      <c r="G136" s="119" t="s">
        <v>267</v>
      </c>
    </row>
    <row r="137" spans="1:7">
      <c r="A137" s="119" t="s">
        <v>110</v>
      </c>
      <c r="B137" s="119" t="s">
        <v>328</v>
      </c>
      <c r="C137" s="119" t="s">
        <v>81</v>
      </c>
      <c r="D137" s="119" t="s">
        <v>112</v>
      </c>
      <c r="E137" s="119"/>
      <c r="F137" s="119">
        <v>149294</v>
      </c>
      <c r="G137" s="119" t="s">
        <v>268</v>
      </c>
    </row>
    <row r="138" spans="1:7">
      <c r="A138" s="119" t="s">
        <v>110</v>
      </c>
      <c r="B138" s="119" t="s">
        <v>329</v>
      </c>
      <c r="C138" s="119" t="s">
        <v>81</v>
      </c>
      <c r="D138" s="119" t="s">
        <v>112</v>
      </c>
      <c r="E138" s="119"/>
      <c r="F138" s="119">
        <v>150930</v>
      </c>
      <c r="G138" s="119" t="s">
        <v>267</v>
      </c>
    </row>
    <row r="139" spans="1:7">
      <c r="A139" s="119" t="s">
        <v>110</v>
      </c>
      <c r="B139" s="119" t="s">
        <v>329</v>
      </c>
      <c r="C139" s="119" t="s">
        <v>81</v>
      </c>
      <c r="D139" s="119" t="s">
        <v>112</v>
      </c>
      <c r="E139" s="119"/>
      <c r="F139" s="119">
        <v>150930</v>
      </c>
      <c r="G139" s="119" t="s">
        <v>268</v>
      </c>
    </row>
    <row r="140" spans="1:7">
      <c r="A140" s="134" t="s">
        <v>374</v>
      </c>
      <c r="B140" s="134" t="s">
        <v>330</v>
      </c>
      <c r="C140" s="134" t="s">
        <v>81</v>
      </c>
      <c r="D140" s="134" t="s">
        <v>113</v>
      </c>
      <c r="E140" s="134"/>
      <c r="F140" s="134">
        <v>206611</v>
      </c>
      <c r="G140" s="134" t="s">
        <v>267</v>
      </c>
    </row>
    <row r="141" spans="1:7">
      <c r="A141" s="134" t="s">
        <v>374</v>
      </c>
      <c r="B141" s="134" t="s">
        <v>330</v>
      </c>
      <c r="C141" s="134" t="s">
        <v>81</v>
      </c>
      <c r="D141" s="134" t="s">
        <v>113</v>
      </c>
      <c r="E141" s="134"/>
      <c r="F141" s="134">
        <v>206611</v>
      </c>
      <c r="G141" s="134" t="s">
        <v>268</v>
      </c>
    </row>
    <row r="142" spans="1:7">
      <c r="A142" s="134" t="s">
        <v>374</v>
      </c>
      <c r="B142" s="134" t="s">
        <v>331</v>
      </c>
      <c r="C142" s="134" t="s">
        <v>81</v>
      </c>
      <c r="D142" s="134" t="s">
        <v>113</v>
      </c>
      <c r="E142" s="134"/>
      <c r="F142" s="134">
        <v>206611</v>
      </c>
      <c r="G142" s="134" t="s">
        <v>267</v>
      </c>
    </row>
    <row r="143" spans="1:7">
      <c r="A143" s="134" t="s">
        <v>374</v>
      </c>
      <c r="B143" s="134" t="s">
        <v>331</v>
      </c>
      <c r="C143" s="134" t="s">
        <v>81</v>
      </c>
      <c r="D143" s="134" t="s">
        <v>113</v>
      </c>
      <c r="E143" s="134"/>
      <c r="F143" s="134">
        <v>206611</v>
      </c>
      <c r="G143" s="134" t="s">
        <v>268</v>
      </c>
    </row>
    <row r="144" spans="1:7">
      <c r="A144" s="134" t="s">
        <v>374</v>
      </c>
      <c r="B144" s="134" t="s">
        <v>332</v>
      </c>
      <c r="C144" s="134" t="s">
        <v>81</v>
      </c>
      <c r="D144" s="134" t="s">
        <v>113</v>
      </c>
      <c r="E144" s="134"/>
      <c r="F144" s="134">
        <v>206611</v>
      </c>
      <c r="G144" s="134" t="s">
        <v>267</v>
      </c>
    </row>
    <row r="145" spans="1:7">
      <c r="A145" s="134" t="s">
        <v>374</v>
      </c>
      <c r="B145" s="134" t="s">
        <v>332</v>
      </c>
      <c r="C145" s="134" t="s">
        <v>81</v>
      </c>
      <c r="D145" s="134" t="s">
        <v>113</v>
      </c>
      <c r="E145" s="134"/>
      <c r="F145" s="134">
        <v>206611</v>
      </c>
      <c r="G145" s="134" t="s">
        <v>268</v>
      </c>
    </row>
    <row r="146" spans="1:7">
      <c r="A146" s="134" t="s">
        <v>374</v>
      </c>
      <c r="B146" s="134" t="s">
        <v>333</v>
      </c>
      <c r="C146" s="134" t="s">
        <v>81</v>
      </c>
      <c r="D146" s="134" t="s">
        <v>113</v>
      </c>
      <c r="E146" s="134"/>
      <c r="F146" s="134">
        <v>213494</v>
      </c>
      <c r="G146" s="134" t="s">
        <v>267</v>
      </c>
    </row>
    <row r="147" spans="1:7">
      <c r="A147" s="134" t="s">
        <v>374</v>
      </c>
      <c r="B147" s="134" t="s">
        <v>333</v>
      </c>
      <c r="C147" s="134" t="s">
        <v>81</v>
      </c>
      <c r="D147" s="134" t="s">
        <v>113</v>
      </c>
      <c r="E147" s="134"/>
      <c r="F147" s="134">
        <v>213494</v>
      </c>
      <c r="G147" s="134" t="s">
        <v>268</v>
      </c>
    </row>
    <row r="148" spans="1:7">
      <c r="A148" s="134" t="s">
        <v>374</v>
      </c>
      <c r="B148" s="134" t="s">
        <v>334</v>
      </c>
      <c r="C148" s="134" t="s">
        <v>81</v>
      </c>
      <c r="D148" s="134" t="s">
        <v>114</v>
      </c>
      <c r="E148" s="134"/>
      <c r="F148" s="134">
        <v>206622</v>
      </c>
      <c r="G148" s="134" t="s">
        <v>267</v>
      </c>
    </row>
    <row r="149" spans="1:7">
      <c r="A149" s="134" t="s">
        <v>374</v>
      </c>
      <c r="B149" s="134" t="s">
        <v>334</v>
      </c>
      <c r="C149" s="134" t="s">
        <v>81</v>
      </c>
      <c r="D149" s="134" t="s">
        <v>114</v>
      </c>
      <c r="E149" s="134"/>
      <c r="F149" s="134">
        <v>206622</v>
      </c>
      <c r="G149" s="134" t="s">
        <v>268</v>
      </c>
    </row>
    <row r="150" spans="1:7">
      <c r="A150" s="134" t="s">
        <v>374</v>
      </c>
      <c r="B150" s="134" t="s">
        <v>335</v>
      </c>
      <c r="C150" s="134" t="s">
        <v>81</v>
      </c>
      <c r="D150" s="134" t="s">
        <v>114</v>
      </c>
      <c r="E150" s="134"/>
      <c r="F150" s="134">
        <v>206622</v>
      </c>
      <c r="G150" s="134" t="s">
        <v>267</v>
      </c>
    </row>
    <row r="151" spans="1:7">
      <c r="A151" s="134" t="s">
        <v>374</v>
      </c>
      <c r="B151" s="134" t="s">
        <v>335</v>
      </c>
      <c r="C151" s="134" t="s">
        <v>81</v>
      </c>
      <c r="D151" s="134" t="s">
        <v>114</v>
      </c>
      <c r="E151" s="134"/>
      <c r="F151" s="134">
        <v>206622</v>
      </c>
      <c r="G151" s="134" t="s">
        <v>268</v>
      </c>
    </row>
    <row r="152" spans="1:7">
      <c r="A152" s="134" t="s">
        <v>374</v>
      </c>
      <c r="B152" s="134" t="s">
        <v>336</v>
      </c>
      <c r="C152" s="134" t="s">
        <v>81</v>
      </c>
      <c r="D152" s="134" t="s">
        <v>114</v>
      </c>
      <c r="E152" s="134"/>
      <c r="F152" s="134">
        <v>206622</v>
      </c>
      <c r="G152" s="134" t="s">
        <v>267</v>
      </c>
    </row>
    <row r="153" spans="1:7">
      <c r="A153" s="134" t="s">
        <v>374</v>
      </c>
      <c r="B153" s="134" t="s">
        <v>336</v>
      </c>
      <c r="C153" s="134" t="s">
        <v>81</v>
      </c>
      <c r="D153" s="134" t="s">
        <v>114</v>
      </c>
      <c r="E153" s="134"/>
      <c r="F153" s="134">
        <v>206622</v>
      </c>
      <c r="G153" s="134" t="s">
        <v>268</v>
      </c>
    </row>
    <row r="154" spans="1:7">
      <c r="A154" s="134" t="s">
        <v>374</v>
      </c>
      <c r="B154" s="134" t="s">
        <v>337</v>
      </c>
      <c r="C154" s="134" t="s">
        <v>81</v>
      </c>
      <c r="D154" s="134" t="s">
        <v>114</v>
      </c>
      <c r="E154" s="134"/>
      <c r="F154" s="134">
        <v>214649</v>
      </c>
      <c r="G154" s="134" t="s">
        <v>267</v>
      </c>
    </row>
    <row r="155" spans="1:7">
      <c r="A155" s="134" t="s">
        <v>374</v>
      </c>
      <c r="B155" s="134" t="s">
        <v>337</v>
      </c>
      <c r="C155" s="134" t="s">
        <v>81</v>
      </c>
      <c r="D155" s="134" t="s">
        <v>114</v>
      </c>
      <c r="E155" s="134"/>
      <c r="F155" s="134">
        <v>214649</v>
      </c>
      <c r="G155" s="134" t="s">
        <v>268</v>
      </c>
    </row>
    <row r="156" spans="1:7">
      <c r="A156" s="122" t="s">
        <v>115</v>
      </c>
      <c r="B156" s="122" t="s">
        <v>338</v>
      </c>
      <c r="C156" s="122" t="s">
        <v>81</v>
      </c>
      <c r="D156" s="122" t="s">
        <v>116</v>
      </c>
      <c r="E156" s="122"/>
      <c r="F156" s="122">
        <v>138570</v>
      </c>
      <c r="G156" s="122" t="s">
        <v>267</v>
      </c>
    </row>
    <row r="157" spans="1:7">
      <c r="A157" s="122" t="s">
        <v>115</v>
      </c>
      <c r="B157" s="122" t="s">
        <v>338</v>
      </c>
      <c r="C157" s="122" t="s">
        <v>81</v>
      </c>
      <c r="D157" s="122" t="s">
        <v>116</v>
      </c>
      <c r="E157" s="122"/>
      <c r="F157" s="122">
        <v>138570</v>
      </c>
      <c r="G157" s="122" t="s">
        <v>268</v>
      </c>
    </row>
    <row r="158" spans="1:7">
      <c r="A158" s="122" t="s">
        <v>115</v>
      </c>
      <c r="B158" s="122" t="s">
        <v>339</v>
      </c>
      <c r="C158" s="122" t="s">
        <v>81</v>
      </c>
      <c r="D158" s="122" t="s">
        <v>116</v>
      </c>
      <c r="E158" s="122"/>
      <c r="F158" s="122">
        <v>137615</v>
      </c>
      <c r="G158" s="122" t="s">
        <v>267</v>
      </c>
    </row>
    <row r="159" spans="1:7">
      <c r="A159" s="122" t="s">
        <v>115</v>
      </c>
      <c r="B159" s="122" t="s">
        <v>339</v>
      </c>
      <c r="C159" s="122" t="s">
        <v>81</v>
      </c>
      <c r="D159" s="122" t="s">
        <v>116</v>
      </c>
      <c r="E159" s="122"/>
      <c r="F159" s="122">
        <v>137615</v>
      </c>
      <c r="G159" s="122" t="s">
        <v>268</v>
      </c>
    </row>
    <row r="160" spans="1:7">
      <c r="A160" s="122" t="s">
        <v>115</v>
      </c>
      <c r="B160" s="122" t="s">
        <v>340</v>
      </c>
      <c r="C160" s="122" t="s">
        <v>81</v>
      </c>
      <c r="D160" s="122" t="s">
        <v>116</v>
      </c>
      <c r="E160" s="122"/>
      <c r="F160" s="122">
        <v>141484</v>
      </c>
      <c r="G160" s="122" t="s">
        <v>267</v>
      </c>
    </row>
    <row r="161" spans="1:7">
      <c r="A161" s="122" t="s">
        <v>115</v>
      </c>
      <c r="B161" s="122" t="s">
        <v>340</v>
      </c>
      <c r="C161" s="122" t="s">
        <v>81</v>
      </c>
      <c r="D161" s="122" t="s">
        <v>116</v>
      </c>
      <c r="E161" s="122"/>
      <c r="F161" s="122">
        <v>141484</v>
      </c>
      <c r="G161" s="122" t="s">
        <v>268</v>
      </c>
    </row>
    <row r="162" spans="1:7">
      <c r="A162" s="122" t="s">
        <v>115</v>
      </c>
      <c r="B162" s="122" t="s">
        <v>341</v>
      </c>
      <c r="C162" s="122" t="s">
        <v>81</v>
      </c>
      <c r="D162" s="122" t="s">
        <v>116</v>
      </c>
      <c r="E162" s="122"/>
      <c r="F162" s="122">
        <v>141492</v>
      </c>
      <c r="G162" s="122" t="s">
        <v>267</v>
      </c>
    </row>
    <row r="163" spans="1:7">
      <c r="A163" s="122" t="s">
        <v>115</v>
      </c>
      <c r="B163" s="122" t="s">
        <v>341</v>
      </c>
      <c r="C163" s="122" t="s">
        <v>81</v>
      </c>
      <c r="D163" s="122" t="s">
        <v>116</v>
      </c>
      <c r="E163" s="122"/>
      <c r="F163" s="122">
        <v>141492</v>
      </c>
      <c r="G163" s="122" t="s">
        <v>268</v>
      </c>
    </row>
    <row r="164" spans="1:7">
      <c r="A164" s="122" t="s">
        <v>115</v>
      </c>
      <c r="B164" s="122" t="s">
        <v>342</v>
      </c>
      <c r="C164" s="122" t="s">
        <v>81</v>
      </c>
      <c r="D164" s="122" t="s">
        <v>117</v>
      </c>
      <c r="E164" s="122"/>
      <c r="F164" s="122">
        <v>137612</v>
      </c>
      <c r="G164" s="122" t="s">
        <v>267</v>
      </c>
    </row>
    <row r="165" spans="1:7">
      <c r="A165" s="122" t="s">
        <v>115</v>
      </c>
      <c r="B165" s="122" t="s">
        <v>342</v>
      </c>
      <c r="C165" s="122" t="s">
        <v>81</v>
      </c>
      <c r="D165" s="122" t="s">
        <v>117</v>
      </c>
      <c r="E165" s="122"/>
      <c r="F165" s="122">
        <v>137612</v>
      </c>
      <c r="G165" s="122" t="s">
        <v>268</v>
      </c>
    </row>
    <row r="166" spans="1:7">
      <c r="A166" s="122" t="s">
        <v>115</v>
      </c>
      <c r="B166" s="122" t="s">
        <v>343</v>
      </c>
      <c r="C166" s="122" t="s">
        <v>81</v>
      </c>
      <c r="D166" s="122" t="s">
        <v>117</v>
      </c>
      <c r="E166" s="122"/>
      <c r="F166" s="122">
        <v>137615</v>
      </c>
      <c r="G166" s="122" t="s">
        <v>267</v>
      </c>
    </row>
    <row r="167" spans="1:7">
      <c r="A167" s="122" t="s">
        <v>115</v>
      </c>
      <c r="B167" s="122" t="s">
        <v>343</v>
      </c>
      <c r="C167" s="122" t="s">
        <v>81</v>
      </c>
      <c r="D167" s="122" t="s">
        <v>117</v>
      </c>
      <c r="E167" s="122"/>
      <c r="F167" s="122">
        <v>137615</v>
      </c>
      <c r="G167" s="122" t="s">
        <v>268</v>
      </c>
    </row>
    <row r="168" spans="1:7">
      <c r="A168" s="122" t="s">
        <v>115</v>
      </c>
      <c r="B168" s="122" t="s">
        <v>344</v>
      </c>
      <c r="C168" s="122" t="s">
        <v>81</v>
      </c>
      <c r="D168" s="122" t="s">
        <v>117</v>
      </c>
      <c r="E168" s="122"/>
      <c r="F168" s="122">
        <v>137614</v>
      </c>
      <c r="G168" s="122" t="s">
        <v>267</v>
      </c>
    </row>
    <row r="169" spans="1:7">
      <c r="A169" s="122" t="s">
        <v>115</v>
      </c>
      <c r="B169" s="122" t="s">
        <v>344</v>
      </c>
      <c r="C169" s="122" t="s">
        <v>81</v>
      </c>
      <c r="D169" s="122" t="s">
        <v>117</v>
      </c>
      <c r="E169" s="122"/>
      <c r="F169" s="122">
        <v>137614</v>
      </c>
      <c r="G169" s="122" t="s">
        <v>268</v>
      </c>
    </row>
    <row r="170" spans="1:7">
      <c r="A170" s="122" t="s">
        <v>115</v>
      </c>
      <c r="B170" s="122" t="s">
        <v>345</v>
      </c>
      <c r="C170" s="122" t="s">
        <v>81</v>
      </c>
      <c r="D170" s="122" t="s">
        <v>117</v>
      </c>
      <c r="E170" s="122"/>
      <c r="F170" s="122">
        <v>137625</v>
      </c>
      <c r="G170" s="122" t="s">
        <v>267</v>
      </c>
    </row>
    <row r="171" spans="1:7">
      <c r="A171" s="122" t="s">
        <v>115</v>
      </c>
      <c r="B171" s="122" t="s">
        <v>345</v>
      </c>
      <c r="C171" s="122" t="s">
        <v>81</v>
      </c>
      <c r="D171" s="122" t="s">
        <v>117</v>
      </c>
      <c r="E171" s="122"/>
      <c r="F171" s="122">
        <v>137625</v>
      </c>
      <c r="G171" s="122" t="s">
        <v>268</v>
      </c>
    </row>
    <row r="172" spans="1:7">
      <c r="A172" s="122" t="s">
        <v>115</v>
      </c>
      <c r="B172" s="122" t="s">
        <v>346</v>
      </c>
      <c r="C172" s="122" t="s">
        <v>81</v>
      </c>
      <c r="D172" s="122" t="s">
        <v>118</v>
      </c>
      <c r="E172" s="122"/>
      <c r="F172" s="122">
        <v>138573</v>
      </c>
      <c r="G172" s="122" t="s">
        <v>267</v>
      </c>
    </row>
    <row r="173" spans="1:7">
      <c r="A173" s="122" t="s">
        <v>115</v>
      </c>
      <c r="B173" s="122" t="s">
        <v>346</v>
      </c>
      <c r="C173" s="122" t="s">
        <v>81</v>
      </c>
      <c r="D173" s="122" t="s">
        <v>118</v>
      </c>
      <c r="E173" s="122"/>
      <c r="F173" s="122">
        <v>138573</v>
      </c>
      <c r="G173" s="122" t="s">
        <v>268</v>
      </c>
    </row>
    <row r="174" spans="1:7">
      <c r="A174" s="122" t="s">
        <v>115</v>
      </c>
      <c r="B174" s="122" t="s">
        <v>347</v>
      </c>
      <c r="C174" s="122" t="s">
        <v>81</v>
      </c>
      <c r="D174" s="122" t="s">
        <v>119</v>
      </c>
      <c r="E174" s="122"/>
      <c r="F174" s="122">
        <v>138910</v>
      </c>
      <c r="G174" s="122" t="s">
        <v>267</v>
      </c>
    </row>
    <row r="175" spans="1:7">
      <c r="A175" s="122" t="s">
        <v>115</v>
      </c>
      <c r="B175" s="122" t="s">
        <v>347</v>
      </c>
      <c r="C175" s="122" t="s">
        <v>81</v>
      </c>
      <c r="D175" s="122" t="s">
        <v>119</v>
      </c>
      <c r="E175" s="122"/>
      <c r="F175" s="122">
        <v>138910</v>
      </c>
      <c r="G175" s="122" t="s">
        <v>268</v>
      </c>
    </row>
    <row r="176" spans="1:7">
      <c r="A176" s="122" t="s">
        <v>115</v>
      </c>
      <c r="B176" s="122" t="s">
        <v>348</v>
      </c>
      <c r="C176" s="122" t="s">
        <v>81</v>
      </c>
      <c r="D176" s="122" t="s">
        <v>119</v>
      </c>
      <c r="E176" s="122"/>
      <c r="F176" s="122">
        <v>141659</v>
      </c>
      <c r="G176" s="122" t="s">
        <v>267</v>
      </c>
    </row>
    <row r="177" spans="1:9">
      <c r="A177" s="122" t="s">
        <v>115</v>
      </c>
      <c r="B177" s="122" t="s">
        <v>348</v>
      </c>
      <c r="C177" s="122" t="s">
        <v>81</v>
      </c>
      <c r="D177" s="122" t="s">
        <v>119</v>
      </c>
      <c r="E177" s="122"/>
      <c r="F177" s="122">
        <v>141659</v>
      </c>
      <c r="G177" s="122" t="s">
        <v>268</v>
      </c>
    </row>
    <row r="178" spans="1:9">
      <c r="A178" s="122" t="s">
        <v>115</v>
      </c>
      <c r="B178" s="122" t="s">
        <v>349</v>
      </c>
      <c r="C178" s="122" t="s">
        <v>81</v>
      </c>
      <c r="D178" s="122" t="s">
        <v>119</v>
      </c>
      <c r="E178" s="122"/>
      <c r="F178" s="122">
        <v>141660</v>
      </c>
      <c r="G178" s="122" t="s">
        <v>267</v>
      </c>
    </row>
    <row r="179" spans="1:9">
      <c r="A179" s="122" t="s">
        <v>115</v>
      </c>
      <c r="B179" s="122" t="s">
        <v>349</v>
      </c>
      <c r="C179" s="122" t="s">
        <v>81</v>
      </c>
      <c r="D179" s="122" t="s">
        <v>119</v>
      </c>
      <c r="E179" s="122"/>
      <c r="F179" s="122">
        <v>141660</v>
      </c>
      <c r="G179" s="122" t="s">
        <v>268</v>
      </c>
    </row>
    <row r="180" spans="1:9">
      <c r="A180" s="122" t="s">
        <v>115</v>
      </c>
      <c r="B180" s="122" t="s">
        <v>350</v>
      </c>
      <c r="C180" s="122" t="s">
        <v>81</v>
      </c>
      <c r="D180" s="122" t="s">
        <v>119</v>
      </c>
      <c r="E180" s="122"/>
      <c r="F180" s="122">
        <v>156148</v>
      </c>
      <c r="G180" s="122" t="s">
        <v>267</v>
      </c>
    </row>
    <row r="181" spans="1:9">
      <c r="A181" s="122" t="s">
        <v>115</v>
      </c>
      <c r="B181" s="122" t="s">
        <v>350</v>
      </c>
      <c r="C181" s="122" t="s">
        <v>81</v>
      </c>
      <c r="D181" s="122" t="s">
        <v>119</v>
      </c>
      <c r="E181" s="122"/>
      <c r="F181" s="122">
        <v>156148</v>
      </c>
      <c r="G181" s="122" t="s">
        <v>268</v>
      </c>
    </row>
    <row r="182" spans="1:9">
      <c r="A182" s="122" t="s">
        <v>115</v>
      </c>
      <c r="B182" s="122" t="s">
        <v>131</v>
      </c>
      <c r="C182" s="122" t="s">
        <v>81</v>
      </c>
      <c r="D182" s="122" t="s">
        <v>120</v>
      </c>
      <c r="E182" s="122"/>
      <c r="F182" s="122">
        <v>128122</v>
      </c>
      <c r="G182" s="122" t="s">
        <v>267</v>
      </c>
    </row>
    <row r="183" spans="1:9">
      <c r="A183" s="122" t="s">
        <v>115</v>
      </c>
      <c r="B183" s="122" t="s">
        <v>132</v>
      </c>
      <c r="C183" s="122" t="s">
        <v>81</v>
      </c>
      <c r="D183" s="122" t="s">
        <v>120</v>
      </c>
      <c r="E183" s="122"/>
      <c r="F183" s="122">
        <v>128122</v>
      </c>
      <c r="G183" s="122" t="s">
        <v>268</v>
      </c>
    </row>
    <row r="184" spans="1:9">
      <c r="A184" s="122" t="s">
        <v>115</v>
      </c>
      <c r="B184" s="122" t="s">
        <v>132</v>
      </c>
      <c r="C184" s="122" t="s">
        <v>81</v>
      </c>
      <c r="D184" s="122" t="s">
        <v>120</v>
      </c>
      <c r="E184" s="122"/>
      <c r="F184" s="122">
        <v>128125</v>
      </c>
      <c r="G184" s="122" t="s">
        <v>267</v>
      </c>
    </row>
    <row r="185" spans="1:9">
      <c r="A185" s="122" t="s">
        <v>115</v>
      </c>
      <c r="B185" s="122" t="s">
        <v>351</v>
      </c>
      <c r="C185" s="122" t="s">
        <v>81</v>
      </c>
      <c r="D185" s="122" t="s">
        <v>120</v>
      </c>
      <c r="E185" s="122"/>
      <c r="F185" s="122">
        <v>128125</v>
      </c>
      <c r="G185" s="122" t="s">
        <v>268</v>
      </c>
    </row>
    <row r="186" spans="1:9">
      <c r="A186" s="133" t="s">
        <v>136</v>
      </c>
      <c r="B186" s="133" t="s">
        <v>133</v>
      </c>
      <c r="C186" s="133" t="s">
        <v>81</v>
      </c>
      <c r="D186" s="133" t="s">
        <v>360</v>
      </c>
      <c r="E186" s="133"/>
      <c r="F186" s="133">
        <v>195365</v>
      </c>
      <c r="G186" s="133" t="s">
        <v>267</v>
      </c>
      <c r="H186" s="135">
        <f>1/10</f>
        <v>0.1</v>
      </c>
      <c r="I186" s="135">
        <v>0.1</v>
      </c>
    </row>
    <row r="187" spans="1:9">
      <c r="A187" s="133" t="s">
        <v>136</v>
      </c>
      <c r="B187" s="133" t="s">
        <v>133</v>
      </c>
      <c r="C187" s="133" t="s">
        <v>81</v>
      </c>
      <c r="D187" s="133" t="s">
        <v>360</v>
      </c>
      <c r="E187" s="133"/>
      <c r="F187" s="133">
        <v>195365</v>
      </c>
      <c r="G187" s="133" t="s">
        <v>268</v>
      </c>
      <c r="H187" s="135">
        <f>1/4</f>
        <v>0.25</v>
      </c>
      <c r="I187" s="135">
        <v>0.25</v>
      </c>
    </row>
    <row r="188" spans="1:9">
      <c r="A188" s="133" t="s">
        <v>136</v>
      </c>
      <c r="B188" s="133" t="s">
        <v>352</v>
      </c>
      <c r="C188" s="133" t="s">
        <v>81</v>
      </c>
      <c r="D188" s="133" t="s">
        <v>360</v>
      </c>
      <c r="E188" s="133"/>
      <c r="F188" s="133">
        <v>195365</v>
      </c>
      <c r="G188" s="133" t="s">
        <v>267</v>
      </c>
      <c r="H188" s="135">
        <f t="shared" ref="H188:H195" si="1">1/10</f>
        <v>0.1</v>
      </c>
      <c r="I188" s="135">
        <v>0.1</v>
      </c>
    </row>
    <row r="189" spans="1:9">
      <c r="A189" s="133" t="s">
        <v>136</v>
      </c>
      <c r="B189" s="133" t="s">
        <v>352</v>
      </c>
      <c r="C189" s="133" t="s">
        <v>81</v>
      </c>
      <c r="D189" s="133" t="s">
        <v>360</v>
      </c>
      <c r="E189" s="133"/>
      <c r="F189" s="133">
        <v>195365</v>
      </c>
      <c r="G189" s="133" t="s">
        <v>268</v>
      </c>
      <c r="H189" s="135">
        <f t="shared" si="1"/>
        <v>0.1</v>
      </c>
      <c r="I189" s="135">
        <v>0.1</v>
      </c>
    </row>
    <row r="190" spans="1:9">
      <c r="A190" s="133" t="s">
        <v>136</v>
      </c>
      <c r="B190" s="133" t="s">
        <v>353</v>
      </c>
      <c r="C190" s="133" t="s">
        <v>81</v>
      </c>
      <c r="D190" s="133" t="s">
        <v>360</v>
      </c>
      <c r="E190" s="133"/>
      <c r="F190" s="133">
        <v>195365</v>
      </c>
      <c r="G190" s="133" t="s">
        <v>267</v>
      </c>
      <c r="H190" s="135">
        <f t="shared" si="1"/>
        <v>0.1</v>
      </c>
      <c r="I190" s="135">
        <v>0.1</v>
      </c>
    </row>
    <row r="191" spans="1:9">
      <c r="A191" s="133" t="s">
        <v>136</v>
      </c>
      <c r="B191" s="133" t="s">
        <v>353</v>
      </c>
      <c r="C191" s="133" t="s">
        <v>81</v>
      </c>
      <c r="D191" s="133" t="s">
        <v>360</v>
      </c>
      <c r="E191" s="133"/>
      <c r="F191" s="133">
        <v>195365</v>
      </c>
      <c r="G191" s="133" t="s">
        <v>268</v>
      </c>
      <c r="H191" s="135">
        <f t="shared" si="1"/>
        <v>0.1</v>
      </c>
      <c r="I191" s="135">
        <v>0.1</v>
      </c>
    </row>
    <row r="192" spans="1:9">
      <c r="A192" s="133" t="s">
        <v>136</v>
      </c>
      <c r="B192" s="133" t="s">
        <v>354</v>
      </c>
      <c r="C192" s="133" t="s">
        <v>81</v>
      </c>
      <c r="D192" s="133" t="s">
        <v>360</v>
      </c>
      <c r="E192" s="133"/>
      <c r="F192" s="133">
        <v>195366</v>
      </c>
      <c r="G192" s="133" t="s">
        <v>267</v>
      </c>
      <c r="H192" s="135">
        <f t="shared" si="1"/>
        <v>0.1</v>
      </c>
      <c r="I192" s="135">
        <v>0.1</v>
      </c>
    </row>
    <row r="193" spans="1:9">
      <c r="A193" s="133" t="s">
        <v>136</v>
      </c>
      <c r="B193" s="133" t="s">
        <v>354</v>
      </c>
      <c r="C193" s="133" t="s">
        <v>81</v>
      </c>
      <c r="D193" s="133" t="s">
        <v>360</v>
      </c>
      <c r="E193" s="133"/>
      <c r="F193" s="133">
        <v>195366</v>
      </c>
      <c r="G193" s="133" t="s">
        <v>268</v>
      </c>
      <c r="H193" s="135">
        <f t="shared" si="1"/>
        <v>0.1</v>
      </c>
      <c r="I193" s="135">
        <v>0.1</v>
      </c>
    </row>
    <row r="194" spans="1:9">
      <c r="A194" s="133" t="s">
        <v>136</v>
      </c>
      <c r="B194" s="133" t="s">
        <v>134</v>
      </c>
      <c r="C194" s="133" t="s">
        <v>81</v>
      </c>
      <c r="D194" s="133" t="s">
        <v>369</v>
      </c>
      <c r="E194" s="133"/>
      <c r="F194" s="133">
        <v>202774</v>
      </c>
      <c r="G194" s="133" t="s">
        <v>267</v>
      </c>
      <c r="H194" s="135">
        <f t="shared" si="1"/>
        <v>0.1</v>
      </c>
      <c r="I194" s="135">
        <v>0.1</v>
      </c>
    </row>
    <row r="195" spans="1:9">
      <c r="A195" s="133" t="s">
        <v>136</v>
      </c>
      <c r="B195" s="133" t="s">
        <v>134</v>
      </c>
      <c r="C195" s="133" t="s">
        <v>81</v>
      </c>
      <c r="D195" s="133" t="s">
        <v>369</v>
      </c>
      <c r="E195" s="133"/>
      <c r="F195" s="133">
        <v>202774</v>
      </c>
      <c r="G195" s="133" t="s">
        <v>268</v>
      </c>
      <c r="H195" s="135">
        <f t="shared" si="1"/>
        <v>0.1</v>
      </c>
      <c r="I195" s="135">
        <v>0.1</v>
      </c>
    </row>
    <row r="196" spans="1:9">
      <c r="A196" s="135" t="s">
        <v>397</v>
      </c>
      <c r="B196" s="135" t="s">
        <v>398</v>
      </c>
    </row>
  </sheetData>
  <autoFilter ref="A1:X195" xr:uid="{E991411E-D4BA-4A69-84E6-8616B809A46B}"/>
  <phoneticPr fontId="1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ChercheFichier2">
                <anchor moveWithCells="1" sizeWithCells="1">
                  <from>
                    <xdr:col>9</xdr:col>
                    <xdr:colOff>161925</xdr:colOff>
                    <xdr:row>0</xdr:row>
                    <xdr:rowOff>57150</xdr:rowOff>
                  </from>
                  <to>
                    <xdr:col>11</xdr:col>
                    <xdr:colOff>533400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31"/>
  <sheetViews>
    <sheetView zoomScale="130" zoomScaleNormal="130" workbookViewId="0">
      <selection activeCell="N1" sqref="N1:P1"/>
    </sheetView>
  </sheetViews>
  <sheetFormatPr baseColWidth="10" defaultColWidth="8.7109375" defaultRowHeight="11.25"/>
  <cols>
    <col min="1" max="1" width="16.140625" style="1" customWidth="1"/>
    <col min="2" max="2" width="6.85546875" style="1" customWidth="1"/>
    <col min="3" max="3" width="2.42578125" style="1" customWidth="1"/>
    <col min="4" max="5" width="2" style="1" customWidth="1"/>
    <col min="6" max="6" width="6.42578125" style="1" customWidth="1"/>
    <col min="7" max="7" width="2.140625" style="1" customWidth="1"/>
    <col min="8" max="8" width="1.140625" style="1" customWidth="1"/>
    <col min="9" max="9" width="5.28515625" style="1" customWidth="1"/>
    <col min="10" max="10" width="7.28515625" style="1" customWidth="1"/>
    <col min="11" max="11" width="4.28515625" style="1" customWidth="1"/>
    <col min="12" max="12" width="10.5703125" style="1" customWidth="1"/>
    <col min="13" max="13" width="2.28515625" style="1" customWidth="1"/>
    <col min="14" max="14" width="6.7109375" style="1" customWidth="1"/>
    <col min="15" max="15" width="2.85546875" style="1" customWidth="1"/>
    <col min="16" max="16" width="6.28515625" style="1" customWidth="1"/>
    <col min="17" max="17" width="3.85546875" style="1" customWidth="1"/>
    <col min="18" max="16384" width="8.7109375" style="1"/>
  </cols>
  <sheetData>
    <row r="1" spans="1:20" ht="29.45" customHeight="1" thickBot="1">
      <c r="A1" s="231" t="s">
        <v>0</v>
      </c>
      <c r="B1" s="231"/>
      <c r="C1" s="232"/>
      <c r="D1" s="232"/>
      <c r="E1" s="233" t="s">
        <v>36</v>
      </c>
      <c r="F1" s="234"/>
      <c r="G1" s="234"/>
      <c r="H1" s="234"/>
      <c r="I1" s="234"/>
      <c r="J1" s="235"/>
      <c r="K1" s="244" t="s">
        <v>225</v>
      </c>
      <c r="L1" s="245"/>
      <c r="M1" s="245"/>
      <c r="N1" s="240" t="str">
        <f>IF(B5&lt;&gt;"",B5&amp;"-MT-"&amp;N2&amp;"-"&amp;B3&amp;"-"&amp;H2,IF(M5&lt;&gt;"",M5&amp;"-MT-"&amp;N2&amp;"-"&amp;B3&amp;"-"&amp;H2,"OF ou AQM manquant"))</f>
        <v>12345678-MT-129228-4-LOCO_Longeron Droit</v>
      </c>
      <c r="O1" s="240"/>
      <c r="P1" s="241"/>
    </row>
    <row r="2" spans="1:20" ht="29.1" customHeight="1">
      <c r="A2" s="149" t="s">
        <v>209</v>
      </c>
      <c r="B2" s="242" t="s">
        <v>299</v>
      </c>
      <c r="C2" s="242"/>
      <c r="D2" s="243"/>
      <c r="E2" s="236" t="s">
        <v>396</v>
      </c>
      <c r="F2" s="237"/>
      <c r="G2" s="237"/>
      <c r="H2" s="246" t="s">
        <v>296</v>
      </c>
      <c r="I2" s="246"/>
      <c r="J2" s="247"/>
      <c r="K2" s="236" t="s">
        <v>1</v>
      </c>
      <c r="L2" s="237"/>
      <c r="M2" s="237"/>
      <c r="N2" s="238">
        <v>129228</v>
      </c>
      <c r="O2" s="238"/>
      <c r="P2" s="239"/>
    </row>
    <row r="3" spans="1:20" ht="29.1" customHeight="1">
      <c r="A3" s="150" t="s">
        <v>172</v>
      </c>
      <c r="B3" s="201">
        <v>4</v>
      </c>
      <c r="C3" s="201"/>
      <c r="D3" s="202"/>
      <c r="E3" s="254" t="s">
        <v>253</v>
      </c>
      <c r="F3" s="176"/>
      <c r="G3" s="176"/>
      <c r="H3" s="248" t="s">
        <v>364</v>
      </c>
      <c r="I3" s="248"/>
      <c r="J3" s="249"/>
      <c r="K3" s="254" t="s">
        <v>215</v>
      </c>
      <c r="L3" s="176"/>
      <c r="M3" s="176"/>
      <c r="N3" s="255" t="str">
        <f>'std CND Applicable'!B1</f>
        <v>FC 98 001 rév.4</v>
      </c>
      <c r="O3" s="255"/>
      <c r="P3" s="256"/>
    </row>
    <row r="4" spans="1:20" ht="29.1" customHeight="1">
      <c r="A4" s="150" t="s">
        <v>2</v>
      </c>
      <c r="B4" s="258" t="s">
        <v>357</v>
      </c>
      <c r="C4" s="258"/>
      <c r="D4" s="259"/>
      <c r="E4" s="252" t="s">
        <v>3</v>
      </c>
      <c r="F4" s="253"/>
      <c r="G4" s="253"/>
      <c r="H4" s="260"/>
      <c r="I4" s="260"/>
      <c r="J4" s="261"/>
      <c r="K4" s="254" t="s">
        <v>4</v>
      </c>
      <c r="L4" s="176"/>
      <c r="M4" s="201" t="s">
        <v>137</v>
      </c>
      <c r="N4" s="201"/>
      <c r="O4" s="201"/>
      <c r="P4" s="257"/>
    </row>
    <row r="5" spans="1:20" ht="29.1" customHeight="1" thickBot="1">
      <c r="A5" s="151" t="s">
        <v>218</v>
      </c>
      <c r="B5" s="219">
        <v>12345678</v>
      </c>
      <c r="C5" s="219"/>
      <c r="D5" s="220"/>
      <c r="E5" s="217" t="s">
        <v>76</v>
      </c>
      <c r="F5" s="218"/>
      <c r="G5" s="218"/>
      <c r="H5" s="218"/>
      <c r="I5" s="269"/>
      <c r="J5" s="269"/>
      <c r="K5" s="217" t="s">
        <v>5</v>
      </c>
      <c r="L5" s="218"/>
      <c r="M5" s="219"/>
      <c r="N5" s="219"/>
      <c r="O5" s="219"/>
      <c r="P5" s="268"/>
    </row>
    <row r="6" spans="1:20" ht="32.1" customHeight="1">
      <c r="A6" s="266" t="s">
        <v>6</v>
      </c>
      <c r="B6" s="267"/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6"/>
    </row>
    <row r="7" spans="1:20" ht="18.95" customHeight="1">
      <c r="A7" s="26" t="s">
        <v>7</v>
      </c>
      <c r="B7" s="28"/>
      <c r="C7" s="3"/>
      <c r="D7" s="190" t="s">
        <v>39</v>
      </c>
      <c r="E7" s="262"/>
      <c r="F7" s="262"/>
      <c r="G7" s="3"/>
      <c r="H7" s="57"/>
      <c r="I7" s="2" t="s">
        <v>40</v>
      </c>
      <c r="J7" s="3"/>
      <c r="K7" s="3"/>
      <c r="L7" s="263"/>
      <c r="M7" s="264"/>
      <c r="N7" s="264"/>
      <c r="O7" s="263"/>
      <c r="P7" s="265"/>
    </row>
    <row r="8" spans="1:20" ht="18.95" customHeight="1">
      <c r="A8" s="27" t="s">
        <v>8</v>
      </c>
      <c r="B8" s="29"/>
      <c r="C8" s="227"/>
      <c r="D8" s="227"/>
      <c r="E8" s="227"/>
      <c r="F8" s="227"/>
      <c r="G8" s="227"/>
      <c r="H8" s="227"/>
      <c r="I8" s="227"/>
      <c r="J8" s="227"/>
      <c r="K8" s="227"/>
      <c r="L8" s="227"/>
      <c r="M8" s="227"/>
      <c r="N8" s="227"/>
      <c r="O8" s="227"/>
      <c r="P8" s="228"/>
    </row>
    <row r="9" spans="1:20" ht="18.95" customHeight="1">
      <c r="A9" s="27" t="s">
        <v>9</v>
      </c>
      <c r="B9" s="29"/>
      <c r="C9" s="227"/>
      <c r="D9" s="227"/>
      <c r="E9" s="227"/>
      <c r="F9" s="227"/>
      <c r="G9" s="227"/>
      <c r="H9" s="227"/>
      <c r="I9" s="227"/>
      <c r="J9" s="227"/>
      <c r="K9" s="227"/>
      <c r="L9" s="227"/>
      <c r="M9" s="227"/>
      <c r="N9" s="227"/>
      <c r="O9" s="227"/>
      <c r="P9" s="228"/>
    </row>
    <row r="10" spans="1:20" ht="18.95" customHeight="1">
      <c r="A10" s="27" t="s">
        <v>37</v>
      </c>
      <c r="B10" s="29"/>
      <c r="C10" s="14"/>
      <c r="D10" s="188" t="s">
        <v>41</v>
      </c>
      <c r="E10" s="188"/>
      <c r="F10" s="188"/>
      <c r="G10" s="188"/>
      <c r="H10" s="51"/>
      <c r="I10" s="32"/>
      <c r="J10" s="188" t="s">
        <v>42</v>
      </c>
      <c r="K10" s="214"/>
      <c r="L10" s="30"/>
      <c r="M10" s="188" t="s">
        <v>43</v>
      </c>
      <c r="N10" s="214"/>
      <c r="O10" s="214"/>
      <c r="P10" s="250"/>
      <c r="R10" s="115"/>
      <c r="S10" s="115"/>
      <c r="T10" s="115"/>
    </row>
    <row r="11" spans="1:20" ht="18.95" customHeight="1">
      <c r="A11" s="27" t="s">
        <v>38</v>
      </c>
      <c r="B11" s="31"/>
      <c r="C11" s="6"/>
      <c r="D11" s="186" t="s">
        <v>44</v>
      </c>
      <c r="E11" s="251"/>
      <c r="F11" s="251"/>
      <c r="G11" s="16"/>
      <c r="H11" s="186" t="s">
        <v>45</v>
      </c>
      <c r="I11" s="186"/>
      <c r="J11" s="16"/>
      <c r="K11" s="5" t="s">
        <v>46</v>
      </c>
      <c r="L11" s="16"/>
      <c r="M11" s="16"/>
      <c r="N11" s="5" t="s">
        <v>47</v>
      </c>
      <c r="O11" s="16"/>
      <c r="P11" s="35"/>
      <c r="Q11" s="7"/>
    </row>
    <row r="12" spans="1:20" ht="18.95" customHeight="1">
      <c r="A12" s="221" t="s">
        <v>11</v>
      </c>
      <c r="B12" s="8"/>
      <c r="C12" s="3"/>
      <c r="D12" s="3"/>
      <c r="E12" s="190" t="s">
        <v>48</v>
      </c>
      <c r="F12" s="190"/>
      <c r="G12" s="3"/>
      <c r="H12" s="190" t="s">
        <v>12</v>
      </c>
      <c r="I12" s="190"/>
      <c r="J12" s="3"/>
      <c r="K12" s="3"/>
      <c r="L12" s="2" t="s">
        <v>49</v>
      </c>
      <c r="M12" s="3"/>
      <c r="N12" s="225"/>
      <c r="O12" s="225"/>
      <c r="P12" s="226"/>
      <c r="R12" s="115"/>
      <c r="S12" s="115"/>
      <c r="T12" s="115"/>
    </row>
    <row r="13" spans="1:20" ht="18.95" customHeight="1">
      <c r="A13" s="223"/>
      <c r="B13" s="9"/>
      <c r="C13" s="6"/>
      <c r="D13" s="6"/>
      <c r="E13" s="186" t="s">
        <v>13</v>
      </c>
      <c r="F13" s="186"/>
      <c r="G13" s="6"/>
      <c r="H13" s="186" t="s">
        <v>14</v>
      </c>
      <c r="I13" s="186"/>
      <c r="J13" s="6"/>
      <c r="K13" s="6"/>
      <c r="L13" s="5" t="s">
        <v>15</v>
      </c>
      <c r="M13" s="6"/>
      <c r="N13" s="5" t="s">
        <v>16</v>
      </c>
      <c r="O13" s="196"/>
      <c r="P13" s="197"/>
      <c r="R13" s="115"/>
      <c r="S13" s="115"/>
      <c r="T13" s="115"/>
    </row>
    <row r="14" spans="1:20" ht="18.95" customHeight="1">
      <c r="A14" s="36" t="s">
        <v>50</v>
      </c>
      <c r="B14" s="37" t="s">
        <v>19</v>
      </c>
      <c r="C14" s="10"/>
      <c r="D14" s="10"/>
      <c r="E14" s="182" t="s">
        <v>20</v>
      </c>
      <c r="F14" s="195"/>
      <c r="G14" s="10"/>
      <c r="H14" s="182" t="s">
        <v>51</v>
      </c>
      <c r="I14" s="182"/>
      <c r="J14" s="10"/>
      <c r="K14" s="10"/>
      <c r="L14" s="19" t="s">
        <v>52</v>
      </c>
      <c r="M14" s="10"/>
      <c r="N14" s="199"/>
      <c r="O14" s="199"/>
      <c r="P14" s="230"/>
    </row>
    <row r="15" spans="1:20" ht="18.95" customHeight="1">
      <c r="A15" s="221" t="s">
        <v>17</v>
      </c>
      <c r="B15" s="8"/>
      <c r="C15" s="3"/>
      <c r="D15" s="3"/>
      <c r="E15" s="224"/>
      <c r="F15" s="224"/>
      <c r="G15" s="190" t="s">
        <v>18</v>
      </c>
      <c r="H15" s="190"/>
      <c r="I15" s="190"/>
      <c r="J15" s="190"/>
      <c r="K15" s="3"/>
      <c r="L15" s="43"/>
      <c r="M15" s="3"/>
      <c r="N15" s="225"/>
      <c r="O15" s="225"/>
      <c r="P15" s="226"/>
    </row>
    <row r="16" spans="1:20" ht="18.95" customHeight="1">
      <c r="A16" s="222"/>
      <c r="B16" s="13" t="s">
        <v>19</v>
      </c>
      <c r="C16" s="14"/>
      <c r="D16" s="14"/>
      <c r="E16" s="188" t="s">
        <v>20</v>
      </c>
      <c r="F16" s="188"/>
      <c r="G16" s="188" t="s">
        <v>21</v>
      </c>
      <c r="H16" s="188"/>
      <c r="I16" s="188"/>
      <c r="J16" s="188"/>
      <c r="K16" s="14"/>
      <c r="L16" s="188" t="s">
        <v>22</v>
      </c>
      <c r="M16" s="188"/>
      <c r="N16" s="14"/>
      <c r="O16" s="227"/>
      <c r="P16" s="228"/>
    </row>
    <row r="17" spans="1:18" ht="18.95" customHeight="1">
      <c r="A17" s="223"/>
      <c r="B17" s="9"/>
      <c r="C17" s="6"/>
      <c r="D17" s="6"/>
      <c r="E17" s="229"/>
      <c r="F17" s="229"/>
      <c r="G17" s="186" t="s">
        <v>23</v>
      </c>
      <c r="H17" s="186"/>
      <c r="I17" s="186"/>
      <c r="J17" s="186"/>
      <c r="K17" s="6"/>
      <c r="L17" s="192"/>
      <c r="M17" s="192"/>
      <c r="N17" s="16" t="s">
        <v>24</v>
      </c>
      <c r="O17" s="16"/>
      <c r="P17" s="17"/>
    </row>
    <row r="18" spans="1:18" ht="18.95" customHeight="1">
      <c r="A18" s="26" t="s">
        <v>53</v>
      </c>
      <c r="B18" s="180"/>
      <c r="C18" s="181"/>
      <c r="D18" s="181"/>
      <c r="E18" s="181"/>
      <c r="F18" s="19" t="s">
        <v>55</v>
      </c>
      <c r="G18" s="183" t="s">
        <v>59</v>
      </c>
      <c r="H18" s="183"/>
      <c r="I18" s="183"/>
      <c r="J18" s="183"/>
      <c r="K18" s="183"/>
      <c r="L18" s="181"/>
      <c r="M18" s="181"/>
      <c r="N18" s="181"/>
      <c r="O18" s="193" t="s">
        <v>56</v>
      </c>
      <c r="P18" s="194"/>
    </row>
    <row r="19" spans="1:18" ht="18.95" customHeight="1">
      <c r="A19" s="36" t="s">
        <v>54</v>
      </c>
      <c r="B19" s="180"/>
      <c r="C19" s="181"/>
      <c r="D19" s="181"/>
      <c r="E19" s="181"/>
      <c r="F19" s="5" t="s">
        <v>57</v>
      </c>
      <c r="G19" s="183" t="s">
        <v>58</v>
      </c>
      <c r="H19" s="183"/>
      <c r="I19" s="183"/>
      <c r="J19" s="183"/>
      <c r="K19" s="183"/>
      <c r="L19" s="181"/>
      <c r="M19" s="181"/>
      <c r="N19" s="181"/>
      <c r="O19" s="182"/>
      <c r="P19" s="198"/>
    </row>
    <row r="20" spans="1:18" ht="20.45" customHeight="1">
      <c r="A20" s="177" t="s">
        <v>10</v>
      </c>
      <c r="B20" s="189" t="s">
        <v>64</v>
      </c>
      <c r="C20" s="190"/>
      <c r="D20" s="190"/>
      <c r="E20" s="190"/>
      <c r="F20" s="190"/>
      <c r="G20" s="12"/>
      <c r="H20" s="57"/>
      <c r="I20" s="190" t="s">
        <v>66</v>
      </c>
      <c r="J20" s="190"/>
      <c r="K20" s="12"/>
      <c r="L20" s="4" t="s">
        <v>67</v>
      </c>
      <c r="M20" s="12"/>
      <c r="N20" s="205" t="s">
        <v>68</v>
      </c>
      <c r="O20" s="205"/>
      <c r="P20" s="206"/>
    </row>
    <row r="21" spans="1:18" ht="20.45" customHeight="1">
      <c r="A21" s="177"/>
      <c r="B21" s="187" t="s">
        <v>65</v>
      </c>
      <c r="C21" s="188"/>
      <c r="D21" s="188"/>
      <c r="E21" s="188"/>
      <c r="F21" s="188"/>
      <c r="G21" s="34"/>
      <c r="H21" s="53"/>
      <c r="I21" s="188" t="s">
        <v>29</v>
      </c>
      <c r="J21" s="214"/>
      <c r="K21" s="34"/>
      <c r="L21" s="30" t="s">
        <v>69</v>
      </c>
      <c r="M21" s="30"/>
      <c r="N21" s="207" t="s">
        <v>70</v>
      </c>
      <c r="O21" s="208"/>
      <c r="P21" s="209"/>
    </row>
    <row r="22" spans="1:18" ht="20.45" customHeight="1">
      <c r="A22" s="177"/>
      <c r="B22" s="187"/>
      <c r="C22" s="188"/>
      <c r="D22" s="188"/>
      <c r="E22" s="188"/>
      <c r="F22" s="188"/>
      <c r="G22" s="34"/>
      <c r="H22" s="53"/>
      <c r="I22" s="188" t="s">
        <v>71</v>
      </c>
      <c r="J22" s="188"/>
      <c r="K22" s="34"/>
      <c r="L22" s="30" t="s">
        <v>68</v>
      </c>
      <c r="M22" s="34"/>
      <c r="N22" s="210"/>
      <c r="O22" s="210"/>
      <c r="P22" s="211"/>
    </row>
    <row r="23" spans="1:18" ht="20.45" customHeight="1">
      <c r="A23" s="177"/>
      <c r="B23" s="185" t="s">
        <v>8</v>
      </c>
      <c r="C23" s="186"/>
      <c r="D23" s="186"/>
      <c r="E23" s="186"/>
      <c r="F23" s="186"/>
      <c r="G23" s="15"/>
      <c r="H23" s="58"/>
      <c r="I23" s="212"/>
      <c r="J23" s="212"/>
      <c r="K23" s="212"/>
      <c r="L23" s="212"/>
      <c r="M23" s="212"/>
      <c r="N23" s="212"/>
      <c r="O23" s="212"/>
      <c r="P23" s="213"/>
    </row>
    <row r="24" spans="1:18" ht="20.45" customHeight="1">
      <c r="A24" s="36" t="s">
        <v>60</v>
      </c>
      <c r="B24" s="178"/>
      <c r="C24" s="182"/>
      <c r="D24" s="182"/>
      <c r="E24" s="184" t="s">
        <v>72</v>
      </c>
      <c r="F24" s="184"/>
      <c r="G24" s="184"/>
      <c r="H24" s="49"/>
      <c r="I24" s="182"/>
      <c r="J24" s="182"/>
      <c r="K24" s="10"/>
      <c r="L24" s="182" t="s">
        <v>73</v>
      </c>
      <c r="M24" s="195"/>
      <c r="N24" s="195"/>
      <c r="O24" s="195"/>
      <c r="P24" s="179"/>
    </row>
    <row r="25" spans="1:18" ht="20.45" customHeight="1">
      <c r="A25" s="177" t="s">
        <v>61</v>
      </c>
      <c r="B25" s="177"/>
      <c r="C25" s="19"/>
      <c r="D25" s="19"/>
      <c r="E25" s="182" t="s">
        <v>77</v>
      </c>
      <c r="F25" s="182"/>
      <c r="G25" s="182"/>
      <c r="H25" s="182"/>
      <c r="I25" s="182"/>
      <c r="J25" s="11"/>
      <c r="K25" s="204" t="s">
        <v>74</v>
      </c>
      <c r="L25" s="204"/>
      <c r="M25" s="199"/>
      <c r="N25" s="199"/>
      <c r="O25" s="195" t="s">
        <v>75</v>
      </c>
      <c r="P25" s="179"/>
    </row>
    <row r="26" spans="1:18" ht="20.45" customHeight="1">
      <c r="A26" s="178" t="s">
        <v>62</v>
      </c>
      <c r="B26" s="179"/>
      <c r="C26" s="178"/>
      <c r="D26" s="182"/>
      <c r="E26" s="182"/>
      <c r="F26" s="183"/>
      <c r="G26" s="183"/>
      <c r="H26" s="183"/>
      <c r="I26" s="183"/>
      <c r="J26" s="182" t="s">
        <v>19</v>
      </c>
      <c r="K26" s="182"/>
      <c r="L26" s="19" t="s">
        <v>20</v>
      </c>
      <c r="M26" s="19"/>
      <c r="N26" s="19"/>
      <c r="O26" s="19"/>
      <c r="P26" s="38"/>
      <c r="Q26" s="33"/>
    </row>
    <row r="27" spans="1:18" ht="20.45" customHeight="1">
      <c r="A27" s="36" t="s">
        <v>63</v>
      </c>
      <c r="B27" s="178"/>
      <c r="C27" s="182"/>
      <c r="D27" s="182"/>
      <c r="E27" s="184" t="s">
        <v>19</v>
      </c>
      <c r="F27" s="184"/>
      <c r="G27" s="184"/>
      <c r="H27" s="49"/>
      <c r="I27" s="183" t="s">
        <v>20</v>
      </c>
      <c r="J27" s="183"/>
      <c r="K27" s="10"/>
      <c r="L27" s="178"/>
      <c r="M27" s="195"/>
      <c r="N27" s="195"/>
      <c r="O27" s="195"/>
      <c r="P27" s="179"/>
    </row>
    <row r="28" spans="1:18" ht="20.45" customHeight="1">
      <c r="A28" s="36" t="s">
        <v>25</v>
      </c>
      <c r="B28" s="18" t="s">
        <v>26</v>
      </c>
      <c r="C28" s="10"/>
      <c r="D28" s="10"/>
      <c r="E28" s="10"/>
      <c r="F28" s="19" t="s">
        <v>27</v>
      </c>
      <c r="G28" s="10"/>
      <c r="H28" s="182" t="s">
        <v>28</v>
      </c>
      <c r="I28" s="182"/>
      <c r="J28" s="182"/>
      <c r="K28" s="19" t="s">
        <v>29</v>
      </c>
      <c r="L28" s="20" t="s">
        <v>30</v>
      </c>
      <c r="M28" s="199"/>
      <c r="N28" s="199"/>
      <c r="O28" s="193" t="s">
        <v>31</v>
      </c>
      <c r="P28" s="194"/>
    </row>
    <row r="29" spans="1:18" ht="30" customHeight="1">
      <c r="A29" s="39" t="s">
        <v>32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2"/>
    </row>
    <row r="30" spans="1:18" s="25" customFormat="1" ht="20.100000000000001" customHeight="1">
      <c r="A30" s="92" t="s">
        <v>254</v>
      </c>
      <c r="B30" s="191"/>
      <c r="C30" s="191"/>
      <c r="D30" s="191"/>
      <c r="E30" s="191"/>
      <c r="G30" s="93">
        <v>1</v>
      </c>
      <c r="H30" s="56"/>
      <c r="I30" s="21"/>
      <c r="J30" s="200" t="s">
        <v>33</v>
      </c>
      <c r="K30" s="200"/>
      <c r="L30" s="22"/>
      <c r="M30" s="21"/>
      <c r="N30" s="203" t="s">
        <v>34</v>
      </c>
      <c r="O30" s="203"/>
      <c r="P30" s="23"/>
      <c r="Q30" s="24"/>
      <c r="R30" s="24"/>
    </row>
    <row r="31" spans="1:18" ht="68.099999999999994" customHeight="1">
      <c r="A31" s="42" t="s">
        <v>35</v>
      </c>
      <c r="B31" s="40"/>
      <c r="C31" s="40"/>
      <c r="D31" s="40"/>
      <c r="E31" s="40"/>
      <c r="F31" s="40"/>
      <c r="G31" s="40"/>
      <c r="H31" s="45"/>
      <c r="I31" s="40"/>
      <c r="J31" s="176" t="s">
        <v>78</v>
      </c>
      <c r="K31" s="176"/>
      <c r="L31" s="40"/>
      <c r="M31" s="40"/>
      <c r="N31" s="40"/>
      <c r="O31" s="40"/>
      <c r="P31" s="41"/>
    </row>
  </sheetData>
  <protectedRanges>
    <protectedRange sqref="B30" name="Macro"/>
    <protectedRange sqref="N1:N3 H2:H4 B2:B5 I5 M4:M5" name="En tête"/>
    <protectedRange sqref="C6 L7 C8:C9 L15 N14:N15 B18:B19 L17:L19 I23 M25 M28 B29" name="Remplissage"/>
    <protectedRange sqref="B30" name="Date"/>
  </protectedRanges>
  <mergeCells count="105">
    <mergeCell ref="H3:J3"/>
    <mergeCell ref="A12:A13"/>
    <mergeCell ref="E12:F12"/>
    <mergeCell ref="N12:P12"/>
    <mergeCell ref="D10:G10"/>
    <mergeCell ref="J10:K10"/>
    <mergeCell ref="M10:P10"/>
    <mergeCell ref="C8:P8"/>
    <mergeCell ref="C9:P9"/>
    <mergeCell ref="D11:F11"/>
    <mergeCell ref="E4:G4"/>
    <mergeCell ref="E3:G3"/>
    <mergeCell ref="N3:P3"/>
    <mergeCell ref="M4:P4"/>
    <mergeCell ref="B4:D4"/>
    <mergeCell ref="B3:D3"/>
    <mergeCell ref="K4:L4"/>
    <mergeCell ref="K3:M3"/>
    <mergeCell ref="H4:J4"/>
    <mergeCell ref="D7:F7"/>
    <mergeCell ref="L7:P7"/>
    <mergeCell ref="A6:B6"/>
    <mergeCell ref="M5:P5"/>
    <mergeCell ref="I5:J5"/>
    <mergeCell ref="A1:D1"/>
    <mergeCell ref="E1:J1"/>
    <mergeCell ref="E2:G2"/>
    <mergeCell ref="N2:P2"/>
    <mergeCell ref="N1:P1"/>
    <mergeCell ref="B2:D2"/>
    <mergeCell ref="K1:M1"/>
    <mergeCell ref="K2:M2"/>
    <mergeCell ref="H2:J2"/>
    <mergeCell ref="C6:P6"/>
    <mergeCell ref="K5:L5"/>
    <mergeCell ref="B5:D5"/>
    <mergeCell ref="E5:H5"/>
    <mergeCell ref="A15:A17"/>
    <mergeCell ref="E15:F15"/>
    <mergeCell ref="N15:P15"/>
    <mergeCell ref="E16:F16"/>
    <mergeCell ref="L16:M16"/>
    <mergeCell ref="O16:P16"/>
    <mergeCell ref="E17:F17"/>
    <mergeCell ref="N14:P14"/>
    <mergeCell ref="O19:P19"/>
    <mergeCell ref="L19:N19"/>
    <mergeCell ref="G19:K19"/>
    <mergeCell ref="M28:N28"/>
    <mergeCell ref="O28:P28"/>
    <mergeCell ref="J30:K30"/>
    <mergeCell ref="B29:P29"/>
    <mergeCell ref="L27:P27"/>
    <mergeCell ref="B27:D27"/>
    <mergeCell ref="E27:G27"/>
    <mergeCell ref="I27:J27"/>
    <mergeCell ref="H28:J28"/>
    <mergeCell ref="N30:O30"/>
    <mergeCell ref="L24:P24"/>
    <mergeCell ref="K25:L25"/>
    <mergeCell ref="M25:N25"/>
    <mergeCell ref="O25:P25"/>
    <mergeCell ref="N20:P20"/>
    <mergeCell ref="N21:P21"/>
    <mergeCell ref="I22:J22"/>
    <mergeCell ref="N22:P22"/>
    <mergeCell ref="I23:P23"/>
    <mergeCell ref="I20:J20"/>
    <mergeCell ref="I21:J21"/>
    <mergeCell ref="L18:N18"/>
    <mergeCell ref="L17:M17"/>
    <mergeCell ref="O18:P18"/>
    <mergeCell ref="E14:F14"/>
    <mergeCell ref="G18:K18"/>
    <mergeCell ref="B18:E18"/>
    <mergeCell ref="H11:I11"/>
    <mergeCell ref="G15:J15"/>
    <mergeCell ref="G17:J17"/>
    <mergeCell ref="G16:J16"/>
    <mergeCell ref="H14:I14"/>
    <mergeCell ref="H13:I13"/>
    <mergeCell ref="H12:I12"/>
    <mergeCell ref="E13:F13"/>
    <mergeCell ref="O13:P13"/>
    <mergeCell ref="J31:K31"/>
    <mergeCell ref="A20:A23"/>
    <mergeCell ref="A25:B25"/>
    <mergeCell ref="A26:B26"/>
    <mergeCell ref="B19:E19"/>
    <mergeCell ref="C26:E26"/>
    <mergeCell ref="F26:I26"/>
    <mergeCell ref="E24:G24"/>
    <mergeCell ref="E25:I25"/>
    <mergeCell ref="B23:D23"/>
    <mergeCell ref="E23:F23"/>
    <mergeCell ref="B24:D24"/>
    <mergeCell ref="I24:J24"/>
    <mergeCell ref="J26:K26"/>
    <mergeCell ref="B22:D22"/>
    <mergeCell ref="E22:F22"/>
    <mergeCell ref="B20:D20"/>
    <mergeCell ref="E20:F20"/>
    <mergeCell ref="B21:D21"/>
    <mergeCell ref="E21:F21"/>
    <mergeCell ref="B30:E30"/>
  </mergeCells>
  <dataValidations count="3">
    <dataValidation allowBlank="1" showInputMessage="1" sqref="M4:P4" xr:uid="{00000000-0002-0000-0000-000000000000}"/>
    <dataValidation type="list" allowBlank="1" showInputMessage="1" sqref="H2:J2" xr:uid="{00000000-0002-0000-0000-000001000000}">
      <formula1>INDIRECT($B$2)</formula1>
    </dataValidation>
    <dataValidation type="list" allowBlank="1" showInputMessage="1" sqref="B2:D2" xr:uid="{DD8FF87D-13E2-423A-9A6C-23F421FEE085}">
      <formula1>Projet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78" r:id="rId4" name="TextBox1">
          <controlPr defaultSize="0" autoLine="0" autoPict="0" r:id="rId5">
            <anchor moveWithCells="1">
              <from>
                <xdr:col>3</xdr:col>
                <xdr:colOff>47625</xdr:colOff>
                <xdr:row>24</xdr:row>
                <xdr:rowOff>9525</xdr:rowOff>
              </from>
              <to>
                <xdr:col>5</xdr:col>
                <xdr:colOff>142875</xdr:colOff>
                <xdr:row>24</xdr:row>
                <xdr:rowOff>200025</xdr:rowOff>
              </to>
            </anchor>
          </controlPr>
        </control>
      </mc:Choice>
      <mc:Fallback>
        <control shapeId="1078" r:id="rId4" name="TextBox1"/>
      </mc:Fallback>
    </mc:AlternateContent>
    <mc:AlternateContent xmlns:mc="http://schemas.openxmlformats.org/markup-compatibility/2006">
      <mc:Choice Requires="x14">
        <control shapeId="1077" r:id="rId6" name="TextBox2">
          <controlPr defaultSize="0" autoLine="0" r:id="rId7">
            <anchor moveWithCells="1">
              <from>
                <xdr:col>5</xdr:col>
                <xdr:colOff>238125</xdr:colOff>
                <xdr:row>24</xdr:row>
                <xdr:rowOff>9525</xdr:rowOff>
              </from>
              <to>
                <xdr:col>7</xdr:col>
                <xdr:colOff>38100</xdr:colOff>
                <xdr:row>24</xdr:row>
                <xdr:rowOff>209550</xdr:rowOff>
              </to>
            </anchor>
          </controlPr>
        </control>
      </mc:Choice>
      <mc:Fallback>
        <control shapeId="1077" r:id="rId6" name="TextBox2"/>
      </mc:Fallback>
    </mc:AlternateContent>
    <mc:AlternateContent xmlns:mc="http://schemas.openxmlformats.org/markup-compatibility/2006">
      <mc:Choice Requires="x14">
        <control shapeId="1075" r:id="rId8" name="OptionButton45">
          <controlPr defaultSize="0" autoLine="0" r:id="rId9">
            <anchor moveWithCells="1">
              <from>
                <xdr:col>12</xdr:col>
                <xdr:colOff>0</xdr:colOff>
                <xdr:row>29</xdr:row>
                <xdr:rowOff>28575</xdr:rowOff>
              </from>
              <to>
                <xdr:col>13</xdr:col>
                <xdr:colOff>0</xdr:colOff>
                <xdr:row>29</xdr:row>
                <xdr:rowOff>152400</xdr:rowOff>
              </to>
            </anchor>
          </controlPr>
        </control>
      </mc:Choice>
      <mc:Fallback>
        <control shapeId="1075" r:id="rId8" name="OptionButton45"/>
      </mc:Fallback>
    </mc:AlternateContent>
    <mc:AlternateContent xmlns:mc="http://schemas.openxmlformats.org/markup-compatibility/2006">
      <mc:Choice Requires="x14">
        <control shapeId="1074" r:id="rId10" name="OptionButton41">
          <controlPr defaultSize="0" autoLine="0" r:id="rId11">
            <anchor moveWithCells="1">
              <from>
                <xdr:col>8</xdr:col>
                <xdr:colOff>219075</xdr:colOff>
                <xdr:row>29</xdr:row>
                <xdr:rowOff>19050</xdr:rowOff>
              </from>
              <to>
                <xdr:col>9</xdr:col>
                <xdr:colOff>19050</xdr:colOff>
                <xdr:row>29</xdr:row>
                <xdr:rowOff>142875</xdr:rowOff>
              </to>
            </anchor>
          </controlPr>
        </control>
      </mc:Choice>
      <mc:Fallback>
        <control shapeId="1074" r:id="rId10" name="OptionButton41"/>
      </mc:Fallback>
    </mc:AlternateContent>
    <mc:AlternateContent xmlns:mc="http://schemas.openxmlformats.org/markup-compatibility/2006">
      <mc:Choice Requires="x14">
        <control shapeId="1073" r:id="rId12" name="OptionButton44">
          <controlPr defaultSize="0" autoLine="0" r:id="rId13">
            <anchor moveWithCells="1">
              <from>
                <xdr:col>9</xdr:col>
                <xdr:colOff>333375</xdr:colOff>
                <xdr:row>27</xdr:row>
                <xdr:rowOff>19050</xdr:rowOff>
              </from>
              <to>
                <xdr:col>10</xdr:col>
                <xdr:colOff>9525</xdr:colOff>
                <xdr:row>27</xdr:row>
                <xdr:rowOff>142875</xdr:rowOff>
              </to>
            </anchor>
          </controlPr>
        </control>
      </mc:Choice>
      <mc:Fallback>
        <control shapeId="1073" r:id="rId12" name="OptionButton44"/>
      </mc:Fallback>
    </mc:AlternateContent>
    <mc:AlternateContent xmlns:mc="http://schemas.openxmlformats.org/markup-compatibility/2006">
      <mc:Choice Requires="x14">
        <control shapeId="1072" r:id="rId14" name="OptionButton43">
          <controlPr defaultSize="0" autoLine="0" r:id="rId15">
            <anchor moveWithCells="1">
              <from>
                <xdr:col>6</xdr:col>
                <xdr:colOff>0</xdr:colOff>
                <xdr:row>27</xdr:row>
                <xdr:rowOff>28575</xdr:rowOff>
              </from>
              <to>
                <xdr:col>7</xdr:col>
                <xdr:colOff>19050</xdr:colOff>
                <xdr:row>27</xdr:row>
                <xdr:rowOff>152400</xdr:rowOff>
              </to>
            </anchor>
          </controlPr>
        </control>
      </mc:Choice>
      <mc:Fallback>
        <control shapeId="1072" r:id="rId14" name="OptionButton43"/>
      </mc:Fallback>
    </mc:AlternateContent>
    <mc:AlternateContent xmlns:mc="http://schemas.openxmlformats.org/markup-compatibility/2006">
      <mc:Choice Requires="x14">
        <control shapeId="1070" r:id="rId16" name="OptionButton42">
          <controlPr defaultSize="0" autoLine="0" r:id="rId17">
            <anchor moveWithCells="1">
              <from>
                <xdr:col>4</xdr:col>
                <xdr:colOff>0</xdr:colOff>
                <xdr:row>27</xdr:row>
                <xdr:rowOff>28575</xdr:rowOff>
              </from>
              <to>
                <xdr:col>5</xdr:col>
                <xdr:colOff>28575</xdr:colOff>
                <xdr:row>27</xdr:row>
                <xdr:rowOff>152400</xdr:rowOff>
              </to>
            </anchor>
          </controlPr>
        </control>
      </mc:Choice>
      <mc:Fallback>
        <control shapeId="1070" r:id="rId16" name="OptionButton42"/>
      </mc:Fallback>
    </mc:AlternateContent>
    <mc:AlternateContent xmlns:mc="http://schemas.openxmlformats.org/markup-compatibility/2006">
      <mc:Choice Requires="x14">
        <control shapeId="1068" r:id="rId18" name="OptionButton40">
          <controlPr defaultSize="0" autoLine="0" r:id="rId19">
            <anchor moveWithCells="1">
              <from>
                <xdr:col>9</xdr:col>
                <xdr:colOff>28575</xdr:colOff>
                <xdr:row>26</xdr:row>
                <xdr:rowOff>28575</xdr:rowOff>
              </from>
              <to>
                <xdr:col>9</xdr:col>
                <xdr:colOff>190500</xdr:colOff>
                <xdr:row>26</xdr:row>
                <xdr:rowOff>190500</xdr:rowOff>
              </to>
            </anchor>
          </controlPr>
        </control>
      </mc:Choice>
      <mc:Fallback>
        <control shapeId="1068" r:id="rId18" name="OptionButton40"/>
      </mc:Fallback>
    </mc:AlternateContent>
    <mc:AlternateContent xmlns:mc="http://schemas.openxmlformats.org/markup-compatibility/2006">
      <mc:Choice Requires="x14">
        <control shapeId="1067" r:id="rId20" name="OptionButton39">
          <controlPr defaultSize="0" autoLine="0" r:id="rId21">
            <anchor moveWithCells="1">
              <from>
                <xdr:col>3</xdr:col>
                <xdr:colOff>0</xdr:colOff>
                <xdr:row>26</xdr:row>
                <xdr:rowOff>38100</xdr:rowOff>
              </from>
              <to>
                <xdr:col>4</xdr:col>
                <xdr:colOff>19050</xdr:colOff>
                <xdr:row>26</xdr:row>
                <xdr:rowOff>161925</xdr:rowOff>
              </to>
            </anchor>
          </controlPr>
        </control>
      </mc:Choice>
      <mc:Fallback>
        <control shapeId="1067" r:id="rId20" name="OptionButton39"/>
      </mc:Fallback>
    </mc:AlternateContent>
    <mc:AlternateContent xmlns:mc="http://schemas.openxmlformats.org/markup-compatibility/2006">
      <mc:Choice Requires="x14">
        <control shapeId="1066" r:id="rId22" name="OptionButton38">
          <controlPr defaultSize="0" autoLine="0" r:id="rId23">
            <anchor moveWithCells="1">
              <from>
                <xdr:col>10</xdr:col>
                <xdr:colOff>133350</xdr:colOff>
                <xdr:row>25</xdr:row>
                <xdr:rowOff>47625</xdr:rowOff>
              </from>
              <to>
                <xdr:col>10</xdr:col>
                <xdr:colOff>276225</xdr:colOff>
                <xdr:row>25</xdr:row>
                <xdr:rowOff>161925</xdr:rowOff>
              </to>
            </anchor>
          </controlPr>
        </control>
      </mc:Choice>
      <mc:Fallback>
        <control shapeId="1066" r:id="rId22" name="OptionButton38"/>
      </mc:Fallback>
    </mc:AlternateContent>
    <mc:AlternateContent xmlns:mc="http://schemas.openxmlformats.org/markup-compatibility/2006">
      <mc:Choice Requires="x14">
        <control shapeId="1065" r:id="rId24" name="OptionButton37">
          <controlPr defaultSize="0" autoLine="0" r:id="rId25">
            <anchor moveWithCells="1">
              <from>
                <xdr:col>8</xdr:col>
                <xdr:colOff>190500</xdr:colOff>
                <xdr:row>25</xdr:row>
                <xdr:rowOff>38100</xdr:rowOff>
              </from>
              <to>
                <xdr:col>8</xdr:col>
                <xdr:colOff>333375</xdr:colOff>
                <xdr:row>25</xdr:row>
                <xdr:rowOff>171450</xdr:rowOff>
              </to>
            </anchor>
          </controlPr>
        </control>
      </mc:Choice>
      <mc:Fallback>
        <control shapeId="1065" r:id="rId24" name="OptionButton37"/>
      </mc:Fallback>
    </mc:AlternateContent>
    <mc:AlternateContent xmlns:mc="http://schemas.openxmlformats.org/markup-compatibility/2006">
      <mc:Choice Requires="x14">
        <control shapeId="1064" r:id="rId26" name="OptionButton36">
          <controlPr defaultSize="0" autoLine="0" r:id="rId27">
            <anchor moveWithCells="1">
              <from>
                <xdr:col>10</xdr:col>
                <xdr:colOff>133350</xdr:colOff>
                <xdr:row>23</xdr:row>
                <xdr:rowOff>47625</xdr:rowOff>
              </from>
              <to>
                <xdr:col>10</xdr:col>
                <xdr:colOff>276225</xdr:colOff>
                <xdr:row>23</xdr:row>
                <xdr:rowOff>171450</xdr:rowOff>
              </to>
            </anchor>
          </controlPr>
        </control>
      </mc:Choice>
      <mc:Fallback>
        <control shapeId="1064" r:id="rId26" name="OptionButton36"/>
      </mc:Fallback>
    </mc:AlternateContent>
    <mc:AlternateContent xmlns:mc="http://schemas.openxmlformats.org/markup-compatibility/2006">
      <mc:Choice Requires="x14">
        <control shapeId="1063" r:id="rId28" name="OptionButton35">
          <controlPr defaultSize="0" autoLine="0" r:id="rId29">
            <anchor moveWithCells="1">
              <from>
                <xdr:col>3</xdr:col>
                <xdr:colOff>0</xdr:colOff>
                <xdr:row>23</xdr:row>
                <xdr:rowOff>38100</xdr:rowOff>
              </from>
              <to>
                <xdr:col>4</xdr:col>
                <xdr:colOff>9525</xdr:colOff>
                <xdr:row>23</xdr:row>
                <xdr:rowOff>161925</xdr:rowOff>
              </to>
            </anchor>
          </controlPr>
        </control>
      </mc:Choice>
      <mc:Fallback>
        <control shapeId="1063" r:id="rId28" name="OptionButton35"/>
      </mc:Fallback>
    </mc:AlternateContent>
    <mc:AlternateContent xmlns:mc="http://schemas.openxmlformats.org/markup-compatibility/2006">
      <mc:Choice Requires="x14">
        <control shapeId="1062" r:id="rId30" name="OptionButton34">
          <controlPr defaultSize="0" autoLine="0" r:id="rId31">
            <anchor moveWithCells="1">
              <from>
                <xdr:col>10</xdr:col>
                <xdr:colOff>161925</xdr:colOff>
                <xdr:row>21</xdr:row>
                <xdr:rowOff>19050</xdr:rowOff>
              </from>
              <to>
                <xdr:col>11</xdr:col>
                <xdr:colOff>19050</xdr:colOff>
                <xdr:row>21</xdr:row>
                <xdr:rowOff>142875</xdr:rowOff>
              </to>
            </anchor>
          </controlPr>
        </control>
      </mc:Choice>
      <mc:Fallback>
        <control shapeId="1062" r:id="rId30" name="OptionButton34"/>
      </mc:Fallback>
    </mc:AlternateContent>
    <mc:AlternateContent xmlns:mc="http://schemas.openxmlformats.org/markup-compatibility/2006">
      <mc:Choice Requires="x14">
        <control shapeId="1061" r:id="rId32" name="OptionButton33">
          <controlPr defaultSize="0" autoLine="0" r:id="rId33">
            <anchor moveWithCells="1">
              <from>
                <xdr:col>6</xdr:col>
                <xdr:colOff>9525</xdr:colOff>
                <xdr:row>21</xdr:row>
                <xdr:rowOff>28575</xdr:rowOff>
              </from>
              <to>
                <xdr:col>7</xdr:col>
                <xdr:colOff>9525</xdr:colOff>
                <xdr:row>21</xdr:row>
                <xdr:rowOff>152400</xdr:rowOff>
              </to>
            </anchor>
          </controlPr>
        </control>
      </mc:Choice>
      <mc:Fallback>
        <control shapeId="1061" r:id="rId32" name="OptionButton33"/>
      </mc:Fallback>
    </mc:AlternateContent>
    <mc:AlternateContent xmlns:mc="http://schemas.openxmlformats.org/markup-compatibility/2006">
      <mc:Choice Requires="x14">
        <control shapeId="1060" r:id="rId34" name="OptionButton32">
          <controlPr defaultSize="0" autoLine="0" r:id="rId35">
            <anchor moveWithCells="1">
              <from>
                <xdr:col>12</xdr:col>
                <xdr:colOff>9525</xdr:colOff>
                <xdr:row>20</xdr:row>
                <xdr:rowOff>19050</xdr:rowOff>
              </from>
              <to>
                <xdr:col>13</xdr:col>
                <xdr:colOff>0</xdr:colOff>
                <xdr:row>20</xdr:row>
                <xdr:rowOff>142875</xdr:rowOff>
              </to>
            </anchor>
          </controlPr>
        </control>
      </mc:Choice>
      <mc:Fallback>
        <control shapeId="1060" r:id="rId34" name="OptionButton32"/>
      </mc:Fallback>
    </mc:AlternateContent>
    <mc:AlternateContent xmlns:mc="http://schemas.openxmlformats.org/markup-compatibility/2006">
      <mc:Choice Requires="x14">
        <control shapeId="1059" r:id="rId36" name="OptionButton31">
          <controlPr defaultSize="0" autoLine="0" autoPict="0" r:id="rId37">
            <anchor moveWithCells="1">
              <from>
                <xdr:col>10</xdr:col>
                <xdr:colOff>152400</xdr:colOff>
                <xdr:row>20</xdr:row>
                <xdr:rowOff>0</xdr:rowOff>
              </from>
              <to>
                <xdr:col>11</xdr:col>
                <xdr:colOff>9525</xdr:colOff>
                <xdr:row>20</xdr:row>
                <xdr:rowOff>142875</xdr:rowOff>
              </to>
            </anchor>
          </controlPr>
        </control>
      </mc:Choice>
      <mc:Fallback>
        <control shapeId="1059" r:id="rId36" name="OptionButton31"/>
      </mc:Fallback>
    </mc:AlternateContent>
    <mc:AlternateContent xmlns:mc="http://schemas.openxmlformats.org/markup-compatibility/2006">
      <mc:Choice Requires="x14">
        <control shapeId="1057" r:id="rId38" name="OptionButton30">
          <controlPr defaultSize="0" autoLine="0" r:id="rId39">
            <anchor moveWithCells="1">
              <from>
                <xdr:col>6</xdr:col>
                <xdr:colOff>19050</xdr:colOff>
                <xdr:row>20</xdr:row>
                <xdr:rowOff>19050</xdr:rowOff>
              </from>
              <to>
                <xdr:col>7</xdr:col>
                <xdr:colOff>19050</xdr:colOff>
                <xdr:row>20</xdr:row>
                <xdr:rowOff>142875</xdr:rowOff>
              </to>
            </anchor>
          </controlPr>
        </control>
      </mc:Choice>
      <mc:Fallback>
        <control shapeId="1057" r:id="rId38" name="OptionButton30"/>
      </mc:Fallback>
    </mc:AlternateContent>
    <mc:AlternateContent xmlns:mc="http://schemas.openxmlformats.org/markup-compatibility/2006">
      <mc:Choice Requires="x14">
        <control shapeId="1056" r:id="rId40" name="OptionButton29">
          <controlPr defaultSize="0" autoLine="0" r:id="rId41">
            <anchor moveWithCells="1">
              <from>
                <xdr:col>12</xdr:col>
                <xdr:colOff>9525</xdr:colOff>
                <xdr:row>19</xdr:row>
                <xdr:rowOff>28575</xdr:rowOff>
              </from>
              <to>
                <xdr:col>13</xdr:col>
                <xdr:colOff>0</xdr:colOff>
                <xdr:row>19</xdr:row>
                <xdr:rowOff>161925</xdr:rowOff>
              </to>
            </anchor>
          </controlPr>
        </control>
      </mc:Choice>
      <mc:Fallback>
        <control shapeId="1056" r:id="rId40" name="OptionButton29"/>
      </mc:Fallback>
    </mc:AlternateContent>
    <mc:AlternateContent xmlns:mc="http://schemas.openxmlformats.org/markup-compatibility/2006">
      <mc:Choice Requires="x14">
        <control shapeId="1055" r:id="rId42" name="OptionButton28">
          <controlPr defaultSize="0" autoLine="0" r:id="rId43">
            <anchor moveWithCells="1">
              <from>
                <xdr:col>10</xdr:col>
                <xdr:colOff>152400</xdr:colOff>
                <xdr:row>19</xdr:row>
                <xdr:rowOff>19050</xdr:rowOff>
              </from>
              <to>
                <xdr:col>11</xdr:col>
                <xdr:colOff>19050</xdr:colOff>
                <xdr:row>19</xdr:row>
                <xdr:rowOff>142875</xdr:rowOff>
              </to>
            </anchor>
          </controlPr>
        </control>
      </mc:Choice>
      <mc:Fallback>
        <control shapeId="1055" r:id="rId42" name="OptionButton28"/>
      </mc:Fallback>
    </mc:AlternateContent>
    <mc:AlternateContent xmlns:mc="http://schemas.openxmlformats.org/markup-compatibility/2006">
      <mc:Choice Requires="x14">
        <control shapeId="1054" r:id="rId44" name="OptionButton27">
          <controlPr defaultSize="0" autoLine="0" r:id="rId45">
            <anchor moveWithCells="1">
              <from>
                <xdr:col>6</xdr:col>
                <xdr:colOff>19050</xdr:colOff>
                <xdr:row>19</xdr:row>
                <xdr:rowOff>28575</xdr:rowOff>
              </from>
              <to>
                <xdr:col>7</xdr:col>
                <xdr:colOff>0</xdr:colOff>
                <xdr:row>19</xdr:row>
                <xdr:rowOff>152400</xdr:rowOff>
              </to>
            </anchor>
          </controlPr>
        </control>
      </mc:Choice>
      <mc:Fallback>
        <control shapeId="1054" r:id="rId44" name="OptionButton27"/>
      </mc:Fallback>
    </mc:AlternateContent>
    <mc:AlternateContent xmlns:mc="http://schemas.openxmlformats.org/markup-compatibility/2006">
      <mc:Choice Requires="x14">
        <control shapeId="1053" r:id="rId46" name="OptionButton26">
          <controlPr defaultSize="0" autoLine="0" autoPict="0" r:id="rId47">
            <anchor moveWithCells="1">
              <from>
                <xdr:col>13</xdr:col>
                <xdr:colOff>266700</xdr:colOff>
                <xdr:row>15</xdr:row>
                <xdr:rowOff>47625</xdr:rowOff>
              </from>
              <to>
                <xdr:col>13</xdr:col>
                <xdr:colOff>409575</xdr:colOff>
                <xdr:row>15</xdr:row>
                <xdr:rowOff>190500</xdr:rowOff>
              </to>
            </anchor>
          </controlPr>
        </control>
      </mc:Choice>
      <mc:Fallback>
        <control shapeId="1053" r:id="rId46" name="OptionButton26"/>
      </mc:Fallback>
    </mc:AlternateContent>
    <mc:AlternateContent xmlns:mc="http://schemas.openxmlformats.org/markup-compatibility/2006">
      <mc:Choice Requires="x14">
        <control shapeId="1052" r:id="rId48" name="OptionButton25">
          <controlPr defaultSize="0" autoLine="0" r:id="rId49">
            <anchor moveWithCells="1">
              <from>
                <xdr:col>10</xdr:col>
                <xdr:colOff>152400</xdr:colOff>
                <xdr:row>15</xdr:row>
                <xdr:rowOff>38100</xdr:rowOff>
              </from>
              <to>
                <xdr:col>11</xdr:col>
                <xdr:colOff>0</xdr:colOff>
                <xdr:row>15</xdr:row>
                <xdr:rowOff>152400</xdr:rowOff>
              </to>
            </anchor>
          </controlPr>
        </control>
      </mc:Choice>
      <mc:Fallback>
        <control shapeId="1052" r:id="rId48" name="OptionButton25"/>
      </mc:Fallback>
    </mc:AlternateContent>
    <mc:AlternateContent xmlns:mc="http://schemas.openxmlformats.org/markup-compatibility/2006">
      <mc:Choice Requires="x14">
        <control shapeId="1050" r:id="rId50" name="OptionButton24">
          <controlPr defaultSize="0" autoLine="0" r:id="rId51">
            <anchor moveWithCells="1">
              <from>
                <xdr:col>2</xdr:col>
                <xdr:colOff>142875</xdr:colOff>
                <xdr:row>15</xdr:row>
                <xdr:rowOff>28575</xdr:rowOff>
              </from>
              <to>
                <xdr:col>4</xdr:col>
                <xdr:colOff>9525</xdr:colOff>
                <xdr:row>15</xdr:row>
                <xdr:rowOff>152400</xdr:rowOff>
              </to>
            </anchor>
          </controlPr>
        </control>
      </mc:Choice>
      <mc:Fallback>
        <control shapeId="1050" r:id="rId50" name="OptionButton24"/>
      </mc:Fallback>
    </mc:AlternateContent>
    <mc:AlternateContent xmlns:mc="http://schemas.openxmlformats.org/markup-compatibility/2006">
      <mc:Choice Requires="x14">
        <control shapeId="1048" r:id="rId52" name="OptionButton23">
          <controlPr defaultSize="0" autoLine="0" r:id="rId53">
            <anchor moveWithCells="1">
              <from>
                <xdr:col>1</xdr:col>
                <xdr:colOff>123825</xdr:colOff>
                <xdr:row>15</xdr:row>
                <xdr:rowOff>28575</xdr:rowOff>
              </from>
              <to>
                <xdr:col>1</xdr:col>
                <xdr:colOff>285750</xdr:colOff>
                <xdr:row>15</xdr:row>
                <xdr:rowOff>152400</xdr:rowOff>
              </to>
            </anchor>
          </controlPr>
        </control>
      </mc:Choice>
      <mc:Fallback>
        <control shapeId="1048" r:id="rId52" name="OptionButton23"/>
      </mc:Fallback>
    </mc:AlternateContent>
    <mc:AlternateContent xmlns:mc="http://schemas.openxmlformats.org/markup-compatibility/2006">
      <mc:Choice Requires="x14">
        <control shapeId="1047" r:id="rId54" name="OptionButton22">
          <controlPr defaultSize="0" autoLine="0" r:id="rId55">
            <anchor moveWithCells="1">
              <from>
                <xdr:col>12</xdr:col>
                <xdr:colOff>19050</xdr:colOff>
                <xdr:row>13</xdr:row>
                <xdr:rowOff>28575</xdr:rowOff>
              </from>
              <to>
                <xdr:col>13</xdr:col>
                <xdr:colOff>28575</xdr:colOff>
                <xdr:row>13</xdr:row>
                <xdr:rowOff>161925</xdr:rowOff>
              </to>
            </anchor>
          </controlPr>
        </control>
      </mc:Choice>
      <mc:Fallback>
        <control shapeId="1047" r:id="rId54" name="OptionButton22"/>
      </mc:Fallback>
    </mc:AlternateContent>
    <mc:AlternateContent xmlns:mc="http://schemas.openxmlformats.org/markup-compatibility/2006">
      <mc:Choice Requires="x14">
        <control shapeId="1046" r:id="rId56" name="OptionButton21">
          <controlPr defaultSize="0" autoLine="0" autoPict="0" r:id="rId57">
            <anchor moveWithCells="1">
              <from>
                <xdr:col>10</xdr:col>
                <xdr:colOff>104775</xdr:colOff>
                <xdr:row>13</xdr:row>
                <xdr:rowOff>19050</xdr:rowOff>
              </from>
              <to>
                <xdr:col>10</xdr:col>
                <xdr:colOff>257175</xdr:colOff>
                <xdr:row>13</xdr:row>
                <xdr:rowOff>161925</xdr:rowOff>
              </to>
            </anchor>
          </controlPr>
        </control>
      </mc:Choice>
      <mc:Fallback>
        <control shapeId="1046" r:id="rId56" name="OptionButton21"/>
      </mc:Fallback>
    </mc:AlternateContent>
    <mc:AlternateContent xmlns:mc="http://schemas.openxmlformats.org/markup-compatibility/2006">
      <mc:Choice Requires="x14">
        <control shapeId="1045" r:id="rId58" name="OptionButton20">
          <controlPr defaultSize="0" autoLine="0" autoPict="0" r:id="rId59">
            <anchor moveWithCells="1">
              <from>
                <xdr:col>5</xdr:col>
                <xdr:colOff>428625</xdr:colOff>
                <xdr:row>13</xdr:row>
                <xdr:rowOff>47625</xdr:rowOff>
              </from>
              <to>
                <xdr:col>6</xdr:col>
                <xdr:colOff>142875</xdr:colOff>
                <xdr:row>13</xdr:row>
                <xdr:rowOff>180975</xdr:rowOff>
              </to>
            </anchor>
          </controlPr>
        </control>
      </mc:Choice>
      <mc:Fallback>
        <control shapeId="1045" r:id="rId58" name="OptionButton20"/>
      </mc:Fallback>
    </mc:AlternateContent>
    <mc:AlternateContent xmlns:mc="http://schemas.openxmlformats.org/markup-compatibility/2006">
      <mc:Choice Requires="x14">
        <control shapeId="1044" r:id="rId60" name="OptionButton19">
          <controlPr defaultSize="0" autoLine="0" autoPict="0" r:id="rId61">
            <anchor moveWithCells="1">
              <from>
                <xdr:col>3</xdr:col>
                <xdr:colOff>0</xdr:colOff>
                <xdr:row>13</xdr:row>
                <xdr:rowOff>28575</xdr:rowOff>
              </from>
              <to>
                <xdr:col>4</xdr:col>
                <xdr:colOff>9525</xdr:colOff>
                <xdr:row>13</xdr:row>
                <xdr:rowOff>161925</xdr:rowOff>
              </to>
            </anchor>
          </controlPr>
        </control>
      </mc:Choice>
      <mc:Fallback>
        <control shapeId="1044" r:id="rId60" name="OptionButton19"/>
      </mc:Fallback>
    </mc:AlternateContent>
    <mc:AlternateContent xmlns:mc="http://schemas.openxmlformats.org/markup-compatibility/2006">
      <mc:Choice Requires="x14">
        <control shapeId="1043" r:id="rId62" name="OptionButton18">
          <controlPr defaultSize="0" autoLine="0" r:id="rId63">
            <anchor moveWithCells="1">
              <from>
                <xdr:col>1</xdr:col>
                <xdr:colOff>161925</xdr:colOff>
                <xdr:row>13</xdr:row>
                <xdr:rowOff>38100</xdr:rowOff>
              </from>
              <to>
                <xdr:col>1</xdr:col>
                <xdr:colOff>323850</xdr:colOff>
                <xdr:row>13</xdr:row>
                <xdr:rowOff>180975</xdr:rowOff>
              </to>
            </anchor>
          </controlPr>
        </control>
      </mc:Choice>
      <mc:Fallback>
        <control shapeId="1043" r:id="rId62" name="OptionButton18"/>
      </mc:Fallback>
    </mc:AlternateContent>
    <mc:AlternateContent xmlns:mc="http://schemas.openxmlformats.org/markup-compatibility/2006">
      <mc:Choice Requires="x14">
        <control shapeId="1042" r:id="rId64" name="OptionButton17">
          <controlPr defaultSize="0" autoLine="0" r:id="rId65">
            <anchor moveWithCells="1">
              <from>
                <xdr:col>10</xdr:col>
                <xdr:colOff>104775</xdr:colOff>
                <xdr:row>12</xdr:row>
                <xdr:rowOff>0</xdr:rowOff>
              </from>
              <to>
                <xdr:col>10</xdr:col>
                <xdr:colOff>266700</xdr:colOff>
                <xdr:row>12</xdr:row>
                <xdr:rowOff>123825</xdr:rowOff>
              </to>
            </anchor>
          </controlPr>
        </control>
      </mc:Choice>
      <mc:Fallback>
        <control shapeId="1042" r:id="rId64" name="OptionButton17"/>
      </mc:Fallback>
    </mc:AlternateContent>
    <mc:AlternateContent xmlns:mc="http://schemas.openxmlformats.org/markup-compatibility/2006">
      <mc:Choice Requires="x14">
        <control shapeId="1041" r:id="rId66" name="OptionButton16">
          <controlPr defaultSize="0" autoLine="0" r:id="rId67">
            <anchor moveWithCells="1">
              <from>
                <xdr:col>6</xdr:col>
                <xdr:colOff>0</xdr:colOff>
                <xdr:row>12</xdr:row>
                <xdr:rowOff>9525</xdr:rowOff>
              </from>
              <to>
                <xdr:col>7</xdr:col>
                <xdr:colOff>19050</xdr:colOff>
                <xdr:row>12</xdr:row>
                <xdr:rowOff>152400</xdr:rowOff>
              </to>
            </anchor>
          </controlPr>
        </control>
      </mc:Choice>
      <mc:Fallback>
        <control shapeId="1041" r:id="rId66" name="OptionButton16"/>
      </mc:Fallback>
    </mc:AlternateContent>
    <mc:AlternateContent xmlns:mc="http://schemas.openxmlformats.org/markup-compatibility/2006">
      <mc:Choice Requires="x14">
        <control shapeId="1040" r:id="rId68" name="OptionButton15">
          <controlPr defaultSize="0" autoLine="0" r:id="rId69">
            <anchor moveWithCells="1">
              <from>
                <xdr:col>2</xdr:col>
                <xdr:colOff>152400</xdr:colOff>
                <xdr:row>12</xdr:row>
                <xdr:rowOff>9525</xdr:rowOff>
              </from>
              <to>
                <xdr:col>4</xdr:col>
                <xdr:colOff>19050</xdr:colOff>
                <xdr:row>12</xdr:row>
                <xdr:rowOff>133350</xdr:rowOff>
              </to>
            </anchor>
          </controlPr>
        </control>
      </mc:Choice>
      <mc:Fallback>
        <control shapeId="1040" r:id="rId68" name="OptionButton15"/>
      </mc:Fallback>
    </mc:AlternateContent>
    <mc:AlternateContent xmlns:mc="http://schemas.openxmlformats.org/markup-compatibility/2006">
      <mc:Choice Requires="x14">
        <control shapeId="1039" r:id="rId70" name="OptionButton14">
          <controlPr defaultSize="0" autoLine="0" r:id="rId71">
            <anchor moveWithCells="1">
              <from>
                <xdr:col>12</xdr:col>
                <xdr:colOff>0</xdr:colOff>
                <xdr:row>11</xdr:row>
                <xdr:rowOff>19050</xdr:rowOff>
              </from>
              <to>
                <xdr:col>13</xdr:col>
                <xdr:colOff>9525</xdr:colOff>
                <xdr:row>11</xdr:row>
                <xdr:rowOff>142875</xdr:rowOff>
              </to>
            </anchor>
          </controlPr>
        </control>
      </mc:Choice>
      <mc:Fallback>
        <control shapeId="1039" r:id="rId70" name="OptionButton14"/>
      </mc:Fallback>
    </mc:AlternateContent>
    <mc:AlternateContent xmlns:mc="http://schemas.openxmlformats.org/markup-compatibility/2006">
      <mc:Choice Requires="x14">
        <control shapeId="1038" r:id="rId72" name="OptionButton13">
          <controlPr defaultSize="0" autoLine="0" r:id="rId73">
            <anchor moveWithCells="1">
              <from>
                <xdr:col>10</xdr:col>
                <xdr:colOff>104775</xdr:colOff>
                <xdr:row>11</xdr:row>
                <xdr:rowOff>28575</xdr:rowOff>
              </from>
              <to>
                <xdr:col>10</xdr:col>
                <xdr:colOff>266700</xdr:colOff>
                <xdr:row>11</xdr:row>
                <xdr:rowOff>152400</xdr:rowOff>
              </to>
            </anchor>
          </controlPr>
        </control>
      </mc:Choice>
      <mc:Fallback>
        <control shapeId="1038" r:id="rId72" name="OptionButton13"/>
      </mc:Fallback>
    </mc:AlternateContent>
    <mc:AlternateContent xmlns:mc="http://schemas.openxmlformats.org/markup-compatibility/2006">
      <mc:Choice Requires="x14">
        <control shapeId="1037" r:id="rId74" name="OptionButton12">
          <controlPr defaultSize="0" autoLine="0" r:id="rId75">
            <anchor moveWithCells="1">
              <from>
                <xdr:col>6</xdr:col>
                <xdr:colOff>0</xdr:colOff>
                <xdr:row>11</xdr:row>
                <xdr:rowOff>28575</xdr:rowOff>
              </from>
              <to>
                <xdr:col>7</xdr:col>
                <xdr:colOff>19050</xdr:colOff>
                <xdr:row>11</xdr:row>
                <xdr:rowOff>152400</xdr:rowOff>
              </to>
            </anchor>
          </controlPr>
        </control>
      </mc:Choice>
      <mc:Fallback>
        <control shapeId="1037" r:id="rId74" name="OptionButton12"/>
      </mc:Fallback>
    </mc:AlternateContent>
    <mc:AlternateContent xmlns:mc="http://schemas.openxmlformats.org/markup-compatibility/2006">
      <mc:Choice Requires="x14">
        <control shapeId="1036" r:id="rId76" name="OptionButton11">
          <controlPr defaultSize="0" autoLine="0" r:id="rId77">
            <anchor moveWithCells="1">
              <from>
                <xdr:col>3</xdr:col>
                <xdr:colOff>0</xdr:colOff>
                <xdr:row>11</xdr:row>
                <xdr:rowOff>19050</xdr:rowOff>
              </from>
              <to>
                <xdr:col>4</xdr:col>
                <xdr:colOff>28575</xdr:colOff>
                <xdr:row>11</xdr:row>
                <xdr:rowOff>142875</xdr:rowOff>
              </to>
            </anchor>
          </controlPr>
        </control>
      </mc:Choice>
      <mc:Fallback>
        <control shapeId="1036" r:id="rId76" name="OptionButton11"/>
      </mc:Fallback>
    </mc:AlternateContent>
    <mc:AlternateContent xmlns:mc="http://schemas.openxmlformats.org/markup-compatibility/2006">
      <mc:Choice Requires="x14">
        <control shapeId="1035" r:id="rId78" name="OptionButton10">
          <controlPr defaultSize="0" autoLine="0" r:id="rId79">
            <anchor moveWithCells="1">
              <from>
                <xdr:col>12</xdr:col>
                <xdr:colOff>0</xdr:colOff>
                <xdr:row>10</xdr:row>
                <xdr:rowOff>38100</xdr:rowOff>
              </from>
              <to>
                <xdr:col>13</xdr:col>
                <xdr:colOff>9525</xdr:colOff>
                <xdr:row>10</xdr:row>
                <xdr:rowOff>161925</xdr:rowOff>
              </to>
            </anchor>
          </controlPr>
        </control>
      </mc:Choice>
      <mc:Fallback>
        <control shapeId="1035" r:id="rId78" name="OptionButton10"/>
      </mc:Fallback>
    </mc:AlternateContent>
    <mc:AlternateContent xmlns:mc="http://schemas.openxmlformats.org/markup-compatibility/2006">
      <mc:Choice Requires="x14">
        <control shapeId="1034" r:id="rId80" name="OptionButton9">
          <controlPr defaultSize="0" autoLine="0" r:id="rId81">
            <anchor moveWithCells="1">
              <from>
                <xdr:col>9</xdr:col>
                <xdr:colOff>314325</xdr:colOff>
                <xdr:row>10</xdr:row>
                <xdr:rowOff>28575</xdr:rowOff>
              </from>
              <to>
                <xdr:col>9</xdr:col>
                <xdr:colOff>476250</xdr:colOff>
                <xdr:row>10</xdr:row>
                <xdr:rowOff>152400</xdr:rowOff>
              </to>
            </anchor>
          </controlPr>
        </control>
      </mc:Choice>
      <mc:Fallback>
        <control shapeId="1034" r:id="rId80" name="OptionButton9"/>
      </mc:Fallback>
    </mc:AlternateContent>
    <mc:AlternateContent xmlns:mc="http://schemas.openxmlformats.org/markup-compatibility/2006">
      <mc:Choice Requires="x14">
        <control shapeId="1033" r:id="rId82" name="OptionButton8">
          <controlPr defaultSize="0" autoLine="0" r:id="rId83">
            <anchor moveWithCells="1">
              <from>
                <xdr:col>6</xdr:col>
                <xdr:colOff>0</xdr:colOff>
                <xdr:row>10</xdr:row>
                <xdr:rowOff>28575</xdr:rowOff>
              </from>
              <to>
                <xdr:col>7</xdr:col>
                <xdr:colOff>19050</xdr:colOff>
                <xdr:row>10</xdr:row>
                <xdr:rowOff>152400</xdr:rowOff>
              </to>
            </anchor>
          </controlPr>
        </control>
      </mc:Choice>
      <mc:Fallback>
        <control shapeId="1033" r:id="rId82" name="OptionButton8"/>
      </mc:Fallback>
    </mc:AlternateContent>
    <mc:AlternateContent xmlns:mc="http://schemas.openxmlformats.org/markup-compatibility/2006">
      <mc:Choice Requires="x14">
        <control shapeId="1032" r:id="rId84" name="OptionButton7">
          <controlPr defaultSize="0" autoLine="0" r:id="rId85">
            <anchor moveWithCells="1">
              <from>
                <xdr:col>2</xdr:col>
                <xdr:colOff>28575</xdr:colOff>
                <xdr:row>10</xdr:row>
                <xdr:rowOff>9525</xdr:rowOff>
              </from>
              <to>
                <xdr:col>3</xdr:col>
                <xdr:colOff>28575</xdr:colOff>
                <xdr:row>10</xdr:row>
                <xdr:rowOff>133350</xdr:rowOff>
              </to>
            </anchor>
          </controlPr>
        </control>
      </mc:Choice>
      <mc:Fallback>
        <control shapeId="1032" r:id="rId84" name="OptionButton7"/>
      </mc:Fallback>
    </mc:AlternateContent>
    <mc:AlternateContent xmlns:mc="http://schemas.openxmlformats.org/markup-compatibility/2006">
      <mc:Choice Requires="x14">
        <control shapeId="1031" r:id="rId86" name="OptionButton6">
          <controlPr defaultSize="0" autoLine="0" r:id="rId87">
            <anchor moveWithCells="1">
              <from>
                <xdr:col>11</xdr:col>
                <xdr:colOff>571500</xdr:colOff>
                <xdr:row>9</xdr:row>
                <xdr:rowOff>28575</xdr:rowOff>
              </from>
              <to>
                <xdr:col>12</xdr:col>
                <xdr:colOff>28575</xdr:colOff>
                <xdr:row>9</xdr:row>
                <xdr:rowOff>161925</xdr:rowOff>
              </to>
            </anchor>
          </controlPr>
        </control>
      </mc:Choice>
      <mc:Fallback>
        <control shapeId="1031" r:id="rId86" name="OptionButton6"/>
      </mc:Fallback>
    </mc:AlternateContent>
    <mc:AlternateContent xmlns:mc="http://schemas.openxmlformats.org/markup-compatibility/2006">
      <mc:Choice Requires="x14">
        <control shapeId="1030" r:id="rId88" name="OptionButton5">
          <controlPr defaultSize="0" autoLine="0" r:id="rId89">
            <anchor moveWithCells="1">
              <from>
                <xdr:col>8</xdr:col>
                <xdr:colOff>180975</xdr:colOff>
                <xdr:row>9</xdr:row>
                <xdr:rowOff>28575</xdr:rowOff>
              </from>
              <to>
                <xdr:col>8</xdr:col>
                <xdr:colOff>333375</xdr:colOff>
                <xdr:row>9</xdr:row>
                <xdr:rowOff>161925</xdr:rowOff>
              </to>
            </anchor>
          </controlPr>
        </control>
      </mc:Choice>
      <mc:Fallback>
        <control shapeId="1030" r:id="rId88" name="OptionButton5"/>
      </mc:Fallback>
    </mc:AlternateContent>
    <mc:AlternateContent xmlns:mc="http://schemas.openxmlformats.org/markup-compatibility/2006">
      <mc:Choice Requires="x14">
        <control shapeId="1029" r:id="rId90" name="OptionButton4">
          <controlPr defaultSize="0" autoLine="0" r:id="rId91">
            <anchor moveWithCells="1">
              <from>
                <xdr:col>2</xdr:col>
                <xdr:colOff>28575</xdr:colOff>
                <xdr:row>9</xdr:row>
                <xdr:rowOff>9525</xdr:rowOff>
              </from>
              <to>
                <xdr:col>3</xdr:col>
                <xdr:colOff>28575</xdr:colOff>
                <xdr:row>9</xdr:row>
                <xdr:rowOff>142875</xdr:rowOff>
              </to>
            </anchor>
          </controlPr>
        </control>
      </mc:Choice>
      <mc:Fallback>
        <control shapeId="1029" r:id="rId90" name="OptionButton4"/>
      </mc:Fallback>
    </mc:AlternateContent>
    <mc:AlternateContent xmlns:mc="http://schemas.openxmlformats.org/markup-compatibility/2006">
      <mc:Choice Requires="x14">
        <control shapeId="1027" r:id="rId92" name="OptionButton3">
          <controlPr defaultSize="0" autoLine="0" r:id="rId93">
            <anchor moveWithCells="1">
              <from>
                <xdr:col>10</xdr:col>
                <xdr:colOff>95250</xdr:colOff>
                <xdr:row>6</xdr:row>
                <xdr:rowOff>9525</xdr:rowOff>
              </from>
              <to>
                <xdr:col>10</xdr:col>
                <xdr:colOff>257175</xdr:colOff>
                <xdr:row>6</xdr:row>
                <xdr:rowOff>142875</xdr:rowOff>
              </to>
            </anchor>
          </controlPr>
        </control>
      </mc:Choice>
      <mc:Fallback>
        <control shapeId="1027" r:id="rId92" name="OptionButton3"/>
      </mc:Fallback>
    </mc:AlternateContent>
    <mc:AlternateContent xmlns:mc="http://schemas.openxmlformats.org/markup-compatibility/2006">
      <mc:Choice Requires="x14">
        <control shapeId="1026" r:id="rId94" name="OptionButton2">
          <controlPr defaultSize="0" autoLine="0" r:id="rId95">
            <anchor moveWithCells="1">
              <from>
                <xdr:col>6</xdr:col>
                <xdr:colOff>0</xdr:colOff>
                <xdr:row>6</xdr:row>
                <xdr:rowOff>19050</xdr:rowOff>
              </from>
              <to>
                <xdr:col>7</xdr:col>
                <xdr:colOff>19050</xdr:colOff>
                <xdr:row>6</xdr:row>
                <xdr:rowOff>161925</xdr:rowOff>
              </to>
            </anchor>
          </controlPr>
        </control>
      </mc:Choice>
      <mc:Fallback>
        <control shapeId="1026" r:id="rId94" name="OptionButton2"/>
      </mc:Fallback>
    </mc:AlternateContent>
    <mc:AlternateContent xmlns:mc="http://schemas.openxmlformats.org/markup-compatibility/2006">
      <mc:Choice Requires="x14">
        <control shapeId="1025" r:id="rId96" name="OptionButton1">
          <controlPr defaultSize="0" autoLine="0" r:id="rId97">
            <anchor moveWithCells="1">
              <from>
                <xdr:col>2</xdr:col>
                <xdr:colOff>28575</xdr:colOff>
                <xdr:row>6</xdr:row>
                <xdr:rowOff>9525</xdr:rowOff>
              </from>
              <to>
                <xdr:col>3</xdr:col>
                <xdr:colOff>19050</xdr:colOff>
                <xdr:row>6</xdr:row>
                <xdr:rowOff>152400</xdr:rowOff>
              </to>
            </anchor>
          </controlPr>
        </control>
      </mc:Choice>
      <mc:Fallback>
        <control shapeId="1025" r:id="rId96" name="OptionButton1"/>
      </mc:Fallback>
    </mc:AlternateContent>
    <mc:AlternateContent xmlns:mc="http://schemas.openxmlformats.org/markup-compatibility/2006">
      <mc:Choice Requires="x14">
        <control shapeId="1094" r:id="rId98" name="Button 70">
          <controlPr defaultSize="0" print="0" autoFill="0" autoPict="0" macro="[0]!Enregistrement_original_MT">
            <anchor moveWithCells="1" sizeWithCells="1">
              <from>
                <xdr:col>17</xdr:col>
                <xdr:colOff>19050</xdr:colOff>
                <xdr:row>2</xdr:row>
                <xdr:rowOff>38100</xdr:rowOff>
              </from>
              <to>
                <xdr:col>20</xdr:col>
                <xdr:colOff>219075</xdr:colOff>
                <xdr:row>3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5" r:id="rId99" name="Button 71">
          <controlPr defaultSize="0" print="0" autoFill="0" autoPict="0" macro="[0]!Macro2">
            <anchor moveWithCells="1" sizeWithCells="1">
              <from>
                <xdr:col>17</xdr:col>
                <xdr:colOff>28575</xdr:colOff>
                <xdr:row>4</xdr:row>
                <xdr:rowOff>257175</xdr:rowOff>
              </from>
              <to>
                <xdr:col>20</xdr:col>
                <xdr:colOff>219075</xdr:colOff>
                <xdr:row>5</xdr:row>
                <xdr:rowOff>247650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Q30"/>
  <sheetViews>
    <sheetView zoomScale="120" zoomScaleNormal="120" workbookViewId="0">
      <selection activeCell="B5" sqref="B5:D5"/>
    </sheetView>
  </sheetViews>
  <sheetFormatPr baseColWidth="10" defaultColWidth="8.7109375" defaultRowHeight="11.25"/>
  <cols>
    <col min="1" max="1" width="16.140625" style="1" customWidth="1"/>
    <col min="2" max="2" width="7.7109375" style="1" customWidth="1"/>
    <col min="3" max="3" width="2.42578125" style="1" customWidth="1"/>
    <col min="4" max="5" width="2" style="1" customWidth="1"/>
    <col min="6" max="6" width="6.5703125" style="1" customWidth="1"/>
    <col min="7" max="7" width="2.140625" style="1" customWidth="1"/>
    <col min="8" max="8" width="8.5703125" style="1" customWidth="1"/>
    <col min="9" max="9" width="5.28515625" style="1" customWidth="1"/>
    <col min="10" max="10" width="4.140625" style="1" customWidth="1"/>
    <col min="11" max="11" width="9.85546875" style="1" customWidth="1"/>
    <col min="12" max="12" width="2.28515625" style="1" customWidth="1"/>
    <col min="13" max="13" width="6.7109375" style="1" customWidth="1"/>
    <col min="14" max="14" width="2.85546875" style="1" customWidth="1"/>
    <col min="15" max="15" width="8.42578125" style="1" customWidth="1"/>
    <col min="16" max="16384" width="8.7109375" style="1"/>
  </cols>
  <sheetData>
    <row r="1" spans="1:16" ht="29.45" customHeight="1" thickBot="1">
      <c r="A1" s="231" t="s">
        <v>0</v>
      </c>
      <c r="B1" s="231"/>
      <c r="C1" s="232"/>
      <c r="D1" s="232"/>
      <c r="E1" s="233" t="s">
        <v>138</v>
      </c>
      <c r="F1" s="234"/>
      <c r="G1" s="234"/>
      <c r="H1" s="234"/>
      <c r="I1" s="235"/>
      <c r="J1" s="244" t="s">
        <v>225</v>
      </c>
      <c r="K1" s="245"/>
      <c r="L1" s="240" t="str">
        <f>IF(B5&lt;&gt;"",B5&amp;"-PT-"&amp;L2&amp;"-"&amp;B3&amp;"-"&amp;H2,IF(L5&lt;&gt;"",L5&amp;"-PT-"&amp;L2&amp;"-"&amp;B3&amp;"-"&amp;H2,"OF ou AQM manquant"))</f>
        <v>12345678-PT-221942-3-SBB_H4_chassis_V2</v>
      </c>
      <c r="M1" s="240"/>
      <c r="N1" s="240"/>
      <c r="O1" s="241"/>
    </row>
    <row r="2" spans="1:16" ht="29.1" customHeight="1">
      <c r="A2" s="152" t="s">
        <v>212</v>
      </c>
      <c r="B2" s="291" t="s">
        <v>381</v>
      </c>
      <c r="C2" s="291"/>
      <c r="D2" s="292"/>
      <c r="E2" s="236" t="s">
        <v>396</v>
      </c>
      <c r="F2" s="237"/>
      <c r="G2" s="237"/>
      <c r="H2" s="291" t="s">
        <v>272</v>
      </c>
      <c r="I2" s="292"/>
      <c r="J2" s="236" t="s">
        <v>1</v>
      </c>
      <c r="K2" s="237"/>
      <c r="L2" s="293">
        <v>221942</v>
      </c>
      <c r="M2" s="293"/>
      <c r="N2" s="293"/>
      <c r="O2" s="294"/>
    </row>
    <row r="3" spans="1:16" ht="29.1" customHeight="1">
      <c r="A3" s="153" t="s">
        <v>213</v>
      </c>
      <c r="B3" s="286">
        <v>3</v>
      </c>
      <c r="C3" s="286"/>
      <c r="D3" s="287"/>
      <c r="E3" s="254" t="s">
        <v>214</v>
      </c>
      <c r="F3" s="176"/>
      <c r="G3" s="176"/>
      <c r="H3" s="258" t="s">
        <v>360</v>
      </c>
      <c r="I3" s="259"/>
      <c r="J3" s="254" t="s">
        <v>215</v>
      </c>
      <c r="K3" s="176"/>
      <c r="L3" s="258" t="str">
        <f>'std CND Applicable'!B2</f>
        <v>FC98002_REv1</v>
      </c>
      <c r="M3" s="258"/>
      <c r="N3" s="258"/>
      <c r="O3" s="288"/>
    </row>
    <row r="4" spans="1:16" ht="29.1" customHeight="1">
      <c r="A4" s="150" t="s">
        <v>2</v>
      </c>
      <c r="B4" s="258" t="s">
        <v>121</v>
      </c>
      <c r="C4" s="258"/>
      <c r="D4" s="259"/>
      <c r="E4" s="252" t="s">
        <v>3</v>
      </c>
      <c r="F4" s="253"/>
      <c r="G4" s="253"/>
      <c r="H4" s="289"/>
      <c r="I4" s="290"/>
      <c r="J4" s="254" t="s">
        <v>4</v>
      </c>
      <c r="K4" s="176"/>
      <c r="L4" s="201" t="s">
        <v>137</v>
      </c>
      <c r="M4" s="201"/>
      <c r="N4" s="201"/>
      <c r="O4" s="257"/>
    </row>
    <row r="5" spans="1:16" ht="29.1" customHeight="1" thickBot="1">
      <c r="A5" s="154" t="s">
        <v>217</v>
      </c>
      <c r="B5" s="219">
        <v>12345678</v>
      </c>
      <c r="C5" s="219"/>
      <c r="D5" s="220"/>
      <c r="E5" s="217" t="s">
        <v>76</v>
      </c>
      <c r="F5" s="218"/>
      <c r="G5" s="218"/>
      <c r="H5" s="282"/>
      <c r="I5" s="283"/>
      <c r="J5" s="217" t="s">
        <v>5</v>
      </c>
      <c r="K5" s="218"/>
      <c r="L5" s="219"/>
      <c r="M5" s="219"/>
      <c r="N5" s="219"/>
      <c r="O5" s="268"/>
    </row>
    <row r="6" spans="1:16" ht="33" customHeight="1">
      <c r="A6" s="266" t="s">
        <v>6</v>
      </c>
      <c r="B6" s="267"/>
      <c r="C6" s="284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5"/>
    </row>
    <row r="7" spans="1:16" ht="20.45" customHeight="1">
      <c r="A7" s="221" t="s">
        <v>139</v>
      </c>
      <c r="B7" s="52" t="s">
        <v>7</v>
      </c>
      <c r="C7" s="57"/>
      <c r="D7" s="57"/>
      <c r="E7" s="190" t="s">
        <v>140</v>
      </c>
      <c r="F7" s="190"/>
      <c r="G7" s="57"/>
      <c r="H7" s="52" t="s">
        <v>141</v>
      </c>
      <c r="I7" s="57"/>
      <c r="J7" s="57"/>
      <c r="K7" s="52" t="s">
        <v>142</v>
      </c>
      <c r="L7" s="61"/>
      <c r="M7" s="277"/>
      <c r="N7" s="277"/>
      <c r="O7" s="278"/>
    </row>
    <row r="8" spans="1:16" ht="20.45" customHeight="1">
      <c r="A8" s="222"/>
      <c r="B8" s="50" t="s">
        <v>8</v>
      </c>
      <c r="C8" s="58"/>
      <c r="D8" s="273"/>
      <c r="E8" s="273"/>
      <c r="F8" s="273"/>
      <c r="G8" s="273"/>
      <c r="H8" s="273"/>
      <c r="I8" s="273"/>
      <c r="J8" s="58"/>
      <c r="K8" s="50" t="s">
        <v>9</v>
      </c>
      <c r="L8" s="58"/>
      <c r="M8" s="273"/>
      <c r="N8" s="273"/>
      <c r="O8" s="281"/>
    </row>
    <row r="9" spans="1:16" ht="20.45" customHeight="1">
      <c r="A9" s="222" t="s">
        <v>143</v>
      </c>
      <c r="B9" s="52" t="s">
        <v>144</v>
      </c>
      <c r="C9" s="57"/>
      <c r="D9" s="57"/>
      <c r="E9" s="190" t="s">
        <v>145</v>
      </c>
      <c r="F9" s="190"/>
      <c r="G9" s="57"/>
      <c r="H9" s="52" t="s">
        <v>146</v>
      </c>
      <c r="I9" s="57"/>
      <c r="J9" s="57"/>
      <c r="K9" s="277"/>
      <c r="L9" s="277"/>
      <c r="M9" s="277"/>
      <c r="N9" s="277"/>
      <c r="O9" s="278"/>
    </row>
    <row r="10" spans="1:16" ht="20.45" customHeight="1">
      <c r="A10" s="222"/>
      <c r="B10" s="50" t="s">
        <v>8</v>
      </c>
      <c r="C10" s="58"/>
      <c r="D10" s="273"/>
      <c r="E10" s="273"/>
      <c r="F10" s="273"/>
      <c r="G10" s="273"/>
      <c r="H10" s="273"/>
      <c r="I10" s="273"/>
      <c r="J10" s="58"/>
      <c r="K10" s="50" t="s">
        <v>9</v>
      </c>
      <c r="L10" s="58"/>
      <c r="M10" s="273"/>
      <c r="N10" s="273"/>
      <c r="O10" s="281"/>
    </row>
    <row r="11" spans="1:16" ht="20.45" customHeight="1">
      <c r="A11" s="222" t="s">
        <v>10</v>
      </c>
      <c r="B11" s="52" t="s">
        <v>7</v>
      </c>
      <c r="C11" s="57"/>
      <c r="D11" s="57"/>
      <c r="E11" s="190" t="s">
        <v>147</v>
      </c>
      <c r="F11" s="190"/>
      <c r="G11" s="57"/>
      <c r="H11" s="52" t="s">
        <v>148</v>
      </c>
      <c r="I11" s="57"/>
      <c r="J11" s="57"/>
      <c r="K11" s="277"/>
      <c r="L11" s="277"/>
      <c r="M11" s="277"/>
      <c r="N11" s="277"/>
      <c r="O11" s="278"/>
      <c r="P11" s="7"/>
    </row>
    <row r="12" spans="1:16" ht="20.45" customHeight="1">
      <c r="A12" s="223"/>
      <c r="B12" s="50" t="s">
        <v>8</v>
      </c>
      <c r="C12" s="58"/>
      <c r="D12" s="273"/>
      <c r="E12" s="273"/>
      <c r="F12" s="273"/>
      <c r="G12" s="273"/>
      <c r="H12" s="273"/>
      <c r="I12" s="273"/>
      <c r="J12" s="58"/>
      <c r="K12" s="50" t="s">
        <v>9</v>
      </c>
      <c r="L12" s="58"/>
      <c r="M12" s="273"/>
      <c r="N12" s="273"/>
      <c r="O12" s="281"/>
    </row>
    <row r="13" spans="1:16" ht="20.45" customHeight="1">
      <c r="A13" s="221" t="s">
        <v>11</v>
      </c>
      <c r="B13" s="8"/>
      <c r="C13" s="57"/>
      <c r="D13" s="57"/>
      <c r="E13" s="190" t="s">
        <v>149</v>
      </c>
      <c r="F13" s="190"/>
      <c r="G13" s="57"/>
      <c r="H13" s="52" t="s">
        <v>12</v>
      </c>
      <c r="I13" s="57"/>
      <c r="J13" s="57"/>
      <c r="K13" s="52" t="s">
        <v>150</v>
      </c>
      <c r="L13" s="57"/>
      <c r="M13" s="277"/>
      <c r="N13" s="277"/>
      <c r="O13" s="278"/>
    </row>
    <row r="14" spans="1:16" ht="20.45" customHeight="1">
      <c r="A14" s="223"/>
      <c r="B14" s="9"/>
      <c r="C14" s="58"/>
      <c r="D14" s="58"/>
      <c r="E14" s="186" t="s">
        <v>13</v>
      </c>
      <c r="F14" s="186"/>
      <c r="G14" s="58"/>
      <c r="H14" s="50" t="s">
        <v>14</v>
      </c>
      <c r="I14" s="58"/>
      <c r="J14" s="58"/>
      <c r="K14" s="50" t="s">
        <v>15</v>
      </c>
      <c r="L14" s="58"/>
      <c r="M14" s="50" t="s">
        <v>16</v>
      </c>
      <c r="N14" s="273"/>
      <c r="O14" s="281"/>
    </row>
    <row r="15" spans="1:16" ht="20.45" customHeight="1">
      <c r="A15" s="62" t="s">
        <v>151</v>
      </c>
      <c r="B15" s="63"/>
      <c r="C15" s="10"/>
      <c r="D15" s="10"/>
      <c r="E15" s="195" t="s">
        <v>152</v>
      </c>
      <c r="F15" s="195"/>
      <c r="G15" s="10"/>
      <c r="I15" s="10"/>
      <c r="J15" s="10"/>
      <c r="K15" s="55" t="s">
        <v>153</v>
      </c>
      <c r="L15" s="10"/>
      <c r="M15" s="10"/>
      <c r="N15" s="10"/>
      <c r="O15" s="64"/>
    </row>
    <row r="16" spans="1:16" ht="20.45" customHeight="1">
      <c r="A16" s="221" t="s">
        <v>17</v>
      </c>
      <c r="B16" s="8"/>
      <c r="C16" s="57"/>
      <c r="D16" s="57"/>
      <c r="E16" s="224"/>
      <c r="F16" s="224"/>
      <c r="G16" s="57"/>
      <c r="H16" s="190" t="s">
        <v>18</v>
      </c>
      <c r="I16" s="190"/>
      <c r="J16" s="57"/>
      <c r="K16" s="65"/>
      <c r="L16" s="57"/>
      <c r="M16" s="277"/>
      <c r="N16" s="277"/>
      <c r="O16" s="278"/>
    </row>
    <row r="17" spans="1:17" ht="20.45" customHeight="1">
      <c r="A17" s="222"/>
      <c r="B17" s="13" t="s">
        <v>19</v>
      </c>
      <c r="C17" s="53"/>
      <c r="D17" s="53"/>
      <c r="E17" s="207" t="s">
        <v>20</v>
      </c>
      <c r="F17" s="207"/>
      <c r="G17" s="53"/>
      <c r="H17" s="188" t="s">
        <v>21</v>
      </c>
      <c r="I17" s="214"/>
      <c r="J17" s="53"/>
      <c r="K17" s="188" t="s">
        <v>22</v>
      </c>
      <c r="L17" s="188"/>
      <c r="M17" s="53"/>
      <c r="N17" s="279"/>
      <c r="O17" s="280"/>
    </row>
    <row r="18" spans="1:17" ht="20.45" customHeight="1">
      <c r="A18" s="223"/>
      <c r="B18" s="9"/>
      <c r="C18" s="58"/>
      <c r="D18" s="58"/>
      <c r="E18" s="229"/>
      <c r="F18" s="229"/>
      <c r="G18" s="58"/>
      <c r="H18" s="186" t="s">
        <v>23</v>
      </c>
      <c r="I18" s="251"/>
      <c r="J18" s="58"/>
      <c r="K18" s="273"/>
      <c r="L18" s="273"/>
      <c r="M18" s="54" t="s">
        <v>24</v>
      </c>
      <c r="N18" s="54"/>
      <c r="O18" s="17"/>
    </row>
    <row r="19" spans="1:17" ht="20.45" customHeight="1">
      <c r="A19" s="221" t="s">
        <v>154</v>
      </c>
      <c r="B19" s="189" t="s">
        <v>155</v>
      </c>
      <c r="C19" s="190"/>
      <c r="D19" s="190"/>
      <c r="E19" s="190"/>
      <c r="F19" s="190"/>
      <c r="G19" s="57"/>
      <c r="H19" s="52" t="s">
        <v>156</v>
      </c>
      <c r="I19" s="57"/>
      <c r="J19" s="57"/>
      <c r="K19" s="52" t="s">
        <v>157</v>
      </c>
      <c r="L19" s="57"/>
      <c r="M19" s="53"/>
      <c r="N19" s="277"/>
      <c r="O19" s="278"/>
    </row>
    <row r="20" spans="1:17" ht="20.45" customHeight="1">
      <c r="A20" s="223"/>
      <c r="B20" s="185" t="s">
        <v>158</v>
      </c>
      <c r="C20" s="251"/>
      <c r="D20" s="251"/>
      <c r="E20" s="251"/>
      <c r="F20" s="251"/>
      <c r="G20" s="273"/>
      <c r="H20" s="273"/>
      <c r="I20" s="54" t="s">
        <v>24</v>
      </c>
      <c r="J20" s="58"/>
      <c r="K20" s="58"/>
      <c r="L20" s="58"/>
      <c r="M20" s="58"/>
      <c r="N20" s="58"/>
      <c r="O20" s="17"/>
    </row>
    <row r="21" spans="1:17" ht="20.45" customHeight="1">
      <c r="A21" s="221" t="s">
        <v>159</v>
      </c>
      <c r="B21" s="189" t="s">
        <v>160</v>
      </c>
      <c r="C21" s="190"/>
      <c r="D21" s="190"/>
      <c r="E21" s="190"/>
      <c r="F21" s="190"/>
      <c r="G21" s="57"/>
      <c r="H21" s="190" t="s">
        <v>161</v>
      </c>
      <c r="I21" s="190"/>
      <c r="J21" s="57"/>
      <c r="K21" s="52" t="s">
        <v>162</v>
      </c>
      <c r="L21" s="57"/>
      <c r="M21" s="52" t="s">
        <v>146</v>
      </c>
      <c r="N21" s="52"/>
      <c r="O21" s="66"/>
    </row>
    <row r="22" spans="1:17" ht="20.45" customHeight="1">
      <c r="A22" s="275"/>
      <c r="B22" s="187" t="s">
        <v>21</v>
      </c>
      <c r="C22" s="188"/>
      <c r="D22" s="188"/>
      <c r="E22" s="188"/>
      <c r="F22" s="188"/>
      <c r="G22" s="53"/>
      <c r="H22" s="188" t="s">
        <v>163</v>
      </c>
      <c r="I22" s="214"/>
      <c r="J22" s="53"/>
      <c r="K22" s="188" t="s">
        <v>164</v>
      </c>
      <c r="L22" s="188"/>
      <c r="M22" s="53"/>
      <c r="N22" s="188" t="s">
        <v>165</v>
      </c>
      <c r="O22" s="250"/>
    </row>
    <row r="23" spans="1:17" ht="20.45" customHeight="1">
      <c r="A23" s="276"/>
      <c r="B23" s="185" t="s">
        <v>23</v>
      </c>
      <c r="C23" s="186"/>
      <c r="D23" s="186"/>
      <c r="E23" s="186"/>
      <c r="F23" s="186"/>
      <c r="G23" s="273"/>
      <c r="H23" s="273"/>
      <c r="I23" s="273"/>
      <c r="J23" s="251" t="s">
        <v>24</v>
      </c>
      <c r="K23" s="251"/>
      <c r="L23" s="58"/>
      <c r="M23" s="58"/>
      <c r="N23" s="58"/>
      <c r="O23" s="17"/>
    </row>
    <row r="24" spans="1:17" ht="20.45" customHeight="1">
      <c r="A24" s="221" t="s">
        <v>166</v>
      </c>
      <c r="B24" s="189" t="s">
        <v>160</v>
      </c>
      <c r="C24" s="190"/>
      <c r="D24" s="190"/>
      <c r="E24" s="190"/>
      <c r="F24" s="190"/>
      <c r="G24" s="57"/>
      <c r="H24" s="52" t="s">
        <v>156</v>
      </c>
      <c r="I24" s="57"/>
      <c r="J24" s="57"/>
      <c r="K24" s="52" t="s">
        <v>157</v>
      </c>
      <c r="L24" s="57"/>
      <c r="M24" s="277"/>
      <c r="N24" s="277"/>
      <c r="O24" s="278"/>
    </row>
    <row r="25" spans="1:17" ht="20.45" customHeight="1">
      <c r="A25" s="275"/>
      <c r="B25" s="187" t="s">
        <v>21</v>
      </c>
      <c r="C25" s="188"/>
      <c r="D25" s="188"/>
      <c r="E25" s="188"/>
      <c r="F25" s="188"/>
      <c r="G25" s="53"/>
      <c r="H25" s="188" t="s">
        <v>163</v>
      </c>
      <c r="I25" s="214"/>
      <c r="J25" s="53"/>
      <c r="K25" s="53"/>
      <c r="L25" s="53"/>
      <c r="M25" s="279"/>
      <c r="N25" s="279"/>
      <c r="O25" s="280"/>
    </row>
    <row r="26" spans="1:17" ht="20.45" customHeight="1">
      <c r="A26" s="276"/>
      <c r="B26" s="185" t="s">
        <v>167</v>
      </c>
      <c r="C26" s="186"/>
      <c r="D26" s="186"/>
      <c r="E26" s="186"/>
      <c r="F26" s="186"/>
      <c r="G26" s="273"/>
      <c r="H26" s="273"/>
      <c r="I26" s="273"/>
      <c r="J26" s="273"/>
      <c r="K26" s="54" t="s">
        <v>24</v>
      </c>
      <c r="L26" s="58"/>
      <c r="M26" s="58"/>
      <c r="N26" s="58"/>
      <c r="O26" s="17"/>
    </row>
    <row r="27" spans="1:17" ht="20.45" customHeight="1">
      <c r="A27" s="62" t="s">
        <v>25</v>
      </c>
      <c r="B27" s="46" t="s">
        <v>26</v>
      </c>
      <c r="C27" s="10"/>
      <c r="D27" s="10"/>
      <c r="E27" s="10"/>
      <c r="F27" s="47" t="s">
        <v>27</v>
      </c>
      <c r="G27" s="10"/>
      <c r="H27" s="47" t="s">
        <v>28</v>
      </c>
      <c r="I27" s="10"/>
      <c r="J27" s="47" t="s">
        <v>29</v>
      </c>
      <c r="K27" s="48" t="s">
        <v>30</v>
      </c>
      <c r="L27" s="270"/>
      <c r="M27" s="270"/>
      <c r="N27" s="193" t="s">
        <v>31</v>
      </c>
      <c r="O27" s="194"/>
    </row>
    <row r="28" spans="1:17" ht="36.6" customHeight="1">
      <c r="A28" s="59" t="s">
        <v>32</v>
      </c>
      <c r="B28" s="271"/>
      <c r="C28" s="271"/>
      <c r="D28" s="271"/>
      <c r="E28" s="271"/>
      <c r="F28" s="271"/>
      <c r="G28" s="271"/>
      <c r="H28" s="271"/>
      <c r="I28" s="271"/>
      <c r="J28" s="271"/>
      <c r="K28" s="271"/>
      <c r="L28" s="271"/>
      <c r="M28" s="271"/>
      <c r="N28" s="271"/>
      <c r="O28" s="272"/>
    </row>
    <row r="29" spans="1:17" s="25" customFormat="1" ht="20.100000000000001" customHeight="1">
      <c r="A29" s="92" t="s">
        <v>254</v>
      </c>
      <c r="B29" s="274"/>
      <c r="C29" s="274"/>
      <c r="D29" s="274"/>
      <c r="E29" s="21"/>
      <c r="F29" s="56"/>
      <c r="G29" s="21"/>
      <c r="H29" s="90" t="s">
        <v>33</v>
      </c>
      <c r="I29" s="21"/>
      <c r="J29" s="21"/>
      <c r="K29" s="22" t="s">
        <v>34</v>
      </c>
      <c r="L29" s="21"/>
      <c r="M29" s="21"/>
      <c r="N29" s="21"/>
      <c r="O29" s="23"/>
      <c r="P29" s="24"/>
      <c r="Q29" s="24"/>
    </row>
    <row r="30" spans="1:17" ht="66" customHeight="1">
      <c r="A30" s="59" t="s">
        <v>35</v>
      </c>
      <c r="B30" s="67"/>
      <c r="C30" s="67"/>
      <c r="D30" s="45"/>
      <c r="E30" s="45"/>
      <c r="F30" s="67"/>
      <c r="G30" s="67"/>
      <c r="H30" s="254" t="s">
        <v>35</v>
      </c>
      <c r="I30" s="176"/>
      <c r="J30" s="176"/>
      <c r="K30" s="45"/>
      <c r="L30" s="67"/>
      <c r="M30" s="67"/>
      <c r="N30" s="67"/>
      <c r="O30" s="68"/>
    </row>
  </sheetData>
  <protectedRanges>
    <protectedRange sqref="B29" name="Macro"/>
    <protectedRange sqref="M8 B2:B5 H2:H5 L1:L5" name="En tête"/>
    <protectedRange sqref="C6 M8 D8 K9 D10 M10 K11 D12 M12:M13 N14 N17 K18 G20 N19 G23 M24:M25 G26 L27 B28" name="Remplissage"/>
    <protectedRange sqref="B29" name="Date"/>
  </protectedRanges>
  <mergeCells count="94">
    <mergeCell ref="A1:D1"/>
    <mergeCell ref="E1:I1"/>
    <mergeCell ref="J1:K1"/>
    <mergeCell ref="L1:O1"/>
    <mergeCell ref="B2:D2"/>
    <mergeCell ref="E2:G2"/>
    <mergeCell ref="H2:I2"/>
    <mergeCell ref="J2:K2"/>
    <mergeCell ref="L2:O2"/>
    <mergeCell ref="B4:D4"/>
    <mergeCell ref="E4:G4"/>
    <mergeCell ref="H4:I4"/>
    <mergeCell ref="J4:K4"/>
    <mergeCell ref="L4:O4"/>
    <mergeCell ref="B3:D3"/>
    <mergeCell ref="E3:G3"/>
    <mergeCell ref="H3:I3"/>
    <mergeCell ref="J3:K3"/>
    <mergeCell ref="L3:O3"/>
    <mergeCell ref="E5:G5"/>
    <mergeCell ref="H5:I5"/>
    <mergeCell ref="J5:K5"/>
    <mergeCell ref="L5:O5"/>
    <mergeCell ref="A6:B6"/>
    <mergeCell ref="C6:O6"/>
    <mergeCell ref="B5:D5"/>
    <mergeCell ref="A9:A10"/>
    <mergeCell ref="E9:F9"/>
    <mergeCell ref="K9:O9"/>
    <mergeCell ref="D10:I10"/>
    <mergeCell ref="M10:O10"/>
    <mergeCell ref="A7:A8"/>
    <mergeCell ref="E7:F7"/>
    <mergeCell ref="M7:O7"/>
    <mergeCell ref="D8:I8"/>
    <mergeCell ref="M8:O8"/>
    <mergeCell ref="A13:A14"/>
    <mergeCell ref="E13:F13"/>
    <mergeCell ref="M13:O13"/>
    <mergeCell ref="E14:F14"/>
    <mergeCell ref="N14:O14"/>
    <mergeCell ref="A11:A12"/>
    <mergeCell ref="E11:F11"/>
    <mergeCell ref="K11:O11"/>
    <mergeCell ref="D12:I12"/>
    <mergeCell ref="M12:O12"/>
    <mergeCell ref="N19:O19"/>
    <mergeCell ref="B20:D20"/>
    <mergeCell ref="E20:F20"/>
    <mergeCell ref="G20:H20"/>
    <mergeCell ref="E15:F15"/>
    <mergeCell ref="E16:F16"/>
    <mergeCell ref="H16:I16"/>
    <mergeCell ref="M16:O16"/>
    <mergeCell ref="E17:F17"/>
    <mergeCell ref="H17:I17"/>
    <mergeCell ref="K17:L17"/>
    <mergeCell ref="N17:O17"/>
    <mergeCell ref="E18:F18"/>
    <mergeCell ref="H18:I18"/>
    <mergeCell ref="K18:L18"/>
    <mergeCell ref="A19:A20"/>
    <mergeCell ref="B19:D19"/>
    <mergeCell ref="E19:F19"/>
    <mergeCell ref="A16:A18"/>
    <mergeCell ref="J23:K23"/>
    <mergeCell ref="A21:A23"/>
    <mergeCell ref="B21:D21"/>
    <mergeCell ref="E21:F21"/>
    <mergeCell ref="H21:I21"/>
    <mergeCell ref="B22:D22"/>
    <mergeCell ref="E22:F22"/>
    <mergeCell ref="H22:I22"/>
    <mergeCell ref="K22:L22"/>
    <mergeCell ref="A24:A26"/>
    <mergeCell ref="B24:D24"/>
    <mergeCell ref="E24:F24"/>
    <mergeCell ref="M24:O24"/>
    <mergeCell ref="B25:D25"/>
    <mergeCell ref="E25:F25"/>
    <mergeCell ref="H25:I25"/>
    <mergeCell ref="M25:O25"/>
    <mergeCell ref="B26:D26"/>
    <mergeCell ref="E26:F26"/>
    <mergeCell ref="L27:M27"/>
    <mergeCell ref="N27:O27"/>
    <mergeCell ref="B28:O28"/>
    <mergeCell ref="H30:J30"/>
    <mergeCell ref="N22:O22"/>
    <mergeCell ref="B23:D23"/>
    <mergeCell ref="E23:F23"/>
    <mergeCell ref="G23:I23"/>
    <mergeCell ref="G26:J26"/>
    <mergeCell ref="B29:D29"/>
  </mergeCells>
  <dataValidations count="4">
    <dataValidation allowBlank="1" showInputMessage="1" sqref="L3:O3" xr:uid="{00000000-0002-0000-0100-000000000000}"/>
    <dataValidation showInputMessage="1" sqref="S3" xr:uid="{00000000-0002-0000-0100-000001000000}"/>
    <dataValidation type="list" allowBlank="1" showInputMessage="1" sqref="H2:I2" xr:uid="{00000000-0002-0000-0100-000002000000}">
      <formula1>INDIRECT($B$2)</formula1>
    </dataValidation>
    <dataValidation type="list" allowBlank="1" showInputMessage="1" sqref="B2:D2" xr:uid="{5113D0EE-12CA-4AB2-9C11-020E9546D925}">
      <formula1>Projet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85" r:id="rId4" name="OptionButton1">
          <controlPr defaultSize="0" autoLine="0" r:id="rId5">
            <anchor moveWithCells="1">
              <from>
                <xdr:col>6</xdr:col>
                <xdr:colOff>9525</xdr:colOff>
                <xdr:row>6</xdr:row>
                <xdr:rowOff>9525</xdr:rowOff>
              </from>
              <to>
                <xdr:col>7</xdr:col>
                <xdr:colOff>9525</xdr:colOff>
                <xdr:row>6</xdr:row>
                <xdr:rowOff>152400</xdr:rowOff>
              </to>
            </anchor>
          </controlPr>
        </control>
      </mc:Choice>
      <mc:Fallback>
        <control shapeId="3085" r:id="rId4" name="OptionButton1"/>
      </mc:Fallback>
    </mc:AlternateContent>
    <mc:AlternateContent xmlns:mc="http://schemas.openxmlformats.org/markup-compatibility/2006">
      <mc:Choice Requires="x14">
        <control shapeId="3086" r:id="rId6" name="OptionButton2">
          <controlPr defaultSize="0" autoLine="0" r:id="rId7">
            <anchor moveWithCells="1">
              <from>
                <xdr:col>9</xdr:col>
                <xdr:colOff>0</xdr:colOff>
                <xdr:row>6</xdr:row>
                <xdr:rowOff>9525</xdr:rowOff>
              </from>
              <to>
                <xdr:col>9</xdr:col>
                <xdr:colOff>161925</xdr:colOff>
                <xdr:row>6</xdr:row>
                <xdr:rowOff>152400</xdr:rowOff>
              </to>
            </anchor>
          </controlPr>
        </control>
      </mc:Choice>
      <mc:Fallback>
        <control shapeId="3086" r:id="rId6" name="OptionButton2"/>
      </mc:Fallback>
    </mc:AlternateContent>
    <mc:AlternateContent xmlns:mc="http://schemas.openxmlformats.org/markup-compatibility/2006">
      <mc:Choice Requires="x14">
        <control shapeId="3087" r:id="rId8" name="OptionButton3">
          <controlPr defaultSize="0" autoLine="0" r:id="rId9">
            <anchor moveWithCells="1">
              <from>
                <xdr:col>3</xdr:col>
                <xdr:colOff>0</xdr:colOff>
                <xdr:row>8</xdr:row>
                <xdr:rowOff>28575</xdr:rowOff>
              </from>
              <to>
                <xdr:col>4</xdr:col>
                <xdr:colOff>28575</xdr:colOff>
                <xdr:row>8</xdr:row>
                <xdr:rowOff>180975</xdr:rowOff>
              </to>
            </anchor>
          </controlPr>
        </control>
      </mc:Choice>
      <mc:Fallback>
        <control shapeId="3087" r:id="rId8" name="OptionButton3"/>
      </mc:Fallback>
    </mc:AlternateContent>
    <mc:AlternateContent xmlns:mc="http://schemas.openxmlformats.org/markup-compatibility/2006">
      <mc:Choice Requires="x14">
        <control shapeId="3088" r:id="rId10" name="OptionButton4">
          <controlPr defaultSize="0" autoLine="0" r:id="rId11">
            <anchor moveWithCells="1">
              <from>
                <xdr:col>6</xdr:col>
                <xdr:colOff>9525</xdr:colOff>
                <xdr:row>8</xdr:row>
                <xdr:rowOff>9525</xdr:rowOff>
              </from>
              <to>
                <xdr:col>7</xdr:col>
                <xdr:colOff>9525</xdr:colOff>
                <xdr:row>8</xdr:row>
                <xdr:rowOff>161925</xdr:rowOff>
              </to>
            </anchor>
          </controlPr>
        </control>
      </mc:Choice>
      <mc:Fallback>
        <control shapeId="3088" r:id="rId10" name="OptionButton4"/>
      </mc:Fallback>
    </mc:AlternateContent>
    <mc:AlternateContent xmlns:mc="http://schemas.openxmlformats.org/markup-compatibility/2006">
      <mc:Choice Requires="x14">
        <control shapeId="3089" r:id="rId12" name="OptionButton5">
          <controlPr defaultSize="0" autoLine="0" r:id="rId13">
            <anchor moveWithCells="1">
              <from>
                <xdr:col>9</xdr:col>
                <xdr:colOff>9525</xdr:colOff>
                <xdr:row>8</xdr:row>
                <xdr:rowOff>28575</xdr:rowOff>
              </from>
              <to>
                <xdr:col>9</xdr:col>
                <xdr:colOff>161925</xdr:colOff>
                <xdr:row>8</xdr:row>
                <xdr:rowOff>171450</xdr:rowOff>
              </to>
            </anchor>
          </controlPr>
        </control>
      </mc:Choice>
      <mc:Fallback>
        <control shapeId="3089" r:id="rId12" name="OptionButton5"/>
      </mc:Fallback>
    </mc:AlternateContent>
    <mc:AlternateContent xmlns:mc="http://schemas.openxmlformats.org/markup-compatibility/2006">
      <mc:Choice Requires="x14">
        <control shapeId="3090" r:id="rId14" name="OptionButton6">
          <controlPr defaultSize="0" autoLine="0" r:id="rId15">
            <anchor moveWithCells="1">
              <from>
                <xdr:col>3</xdr:col>
                <xdr:colOff>0</xdr:colOff>
                <xdr:row>10</xdr:row>
                <xdr:rowOff>28575</xdr:rowOff>
              </from>
              <to>
                <xdr:col>4</xdr:col>
                <xdr:colOff>28575</xdr:colOff>
                <xdr:row>10</xdr:row>
                <xdr:rowOff>152400</xdr:rowOff>
              </to>
            </anchor>
          </controlPr>
        </control>
      </mc:Choice>
      <mc:Fallback>
        <control shapeId="3090" r:id="rId14" name="OptionButton6"/>
      </mc:Fallback>
    </mc:AlternateContent>
    <mc:AlternateContent xmlns:mc="http://schemas.openxmlformats.org/markup-compatibility/2006">
      <mc:Choice Requires="x14">
        <control shapeId="3091" r:id="rId16" name="OptionButton7">
          <controlPr defaultSize="0" autoLine="0" r:id="rId17">
            <anchor moveWithCells="1">
              <from>
                <xdr:col>6</xdr:col>
                <xdr:colOff>9525</xdr:colOff>
                <xdr:row>10</xdr:row>
                <xdr:rowOff>28575</xdr:rowOff>
              </from>
              <to>
                <xdr:col>7</xdr:col>
                <xdr:colOff>19050</xdr:colOff>
                <xdr:row>10</xdr:row>
                <xdr:rowOff>171450</xdr:rowOff>
              </to>
            </anchor>
          </controlPr>
        </control>
      </mc:Choice>
      <mc:Fallback>
        <control shapeId="3091" r:id="rId16" name="OptionButton7"/>
      </mc:Fallback>
    </mc:AlternateContent>
    <mc:AlternateContent xmlns:mc="http://schemas.openxmlformats.org/markup-compatibility/2006">
      <mc:Choice Requires="x14">
        <control shapeId="3092" r:id="rId18" name="OptionButton8">
          <controlPr defaultSize="0" autoLine="0" r:id="rId19">
            <anchor moveWithCells="1">
              <from>
                <xdr:col>9</xdr:col>
                <xdr:colOff>0</xdr:colOff>
                <xdr:row>10</xdr:row>
                <xdr:rowOff>28575</xdr:rowOff>
              </from>
              <to>
                <xdr:col>9</xdr:col>
                <xdr:colOff>152400</xdr:colOff>
                <xdr:row>10</xdr:row>
                <xdr:rowOff>171450</xdr:rowOff>
              </to>
            </anchor>
          </controlPr>
        </control>
      </mc:Choice>
      <mc:Fallback>
        <control shapeId="3092" r:id="rId18" name="OptionButton8"/>
      </mc:Fallback>
    </mc:AlternateContent>
    <mc:AlternateContent xmlns:mc="http://schemas.openxmlformats.org/markup-compatibility/2006">
      <mc:Choice Requires="x14">
        <control shapeId="3093" r:id="rId20" name="OptionButton9">
          <controlPr defaultSize="0" autoLine="0" r:id="rId21">
            <anchor moveWithCells="1">
              <from>
                <xdr:col>3</xdr:col>
                <xdr:colOff>0</xdr:colOff>
                <xdr:row>12</xdr:row>
                <xdr:rowOff>19050</xdr:rowOff>
              </from>
              <to>
                <xdr:col>4</xdr:col>
                <xdr:colOff>28575</xdr:colOff>
                <xdr:row>12</xdr:row>
                <xdr:rowOff>161925</xdr:rowOff>
              </to>
            </anchor>
          </controlPr>
        </control>
      </mc:Choice>
      <mc:Fallback>
        <control shapeId="3093" r:id="rId20" name="OptionButton9"/>
      </mc:Fallback>
    </mc:AlternateContent>
    <mc:AlternateContent xmlns:mc="http://schemas.openxmlformats.org/markup-compatibility/2006">
      <mc:Choice Requires="x14">
        <control shapeId="3094" r:id="rId22" name="OptionButton10">
          <controlPr defaultSize="0" autoLine="0" r:id="rId23">
            <anchor moveWithCells="1">
              <from>
                <xdr:col>6</xdr:col>
                <xdr:colOff>0</xdr:colOff>
                <xdr:row>12</xdr:row>
                <xdr:rowOff>28575</xdr:rowOff>
              </from>
              <to>
                <xdr:col>7</xdr:col>
                <xdr:colOff>19050</xdr:colOff>
                <xdr:row>12</xdr:row>
                <xdr:rowOff>171450</xdr:rowOff>
              </to>
            </anchor>
          </controlPr>
        </control>
      </mc:Choice>
      <mc:Fallback>
        <control shapeId="3094" r:id="rId22" name="OptionButton10"/>
      </mc:Fallback>
    </mc:AlternateContent>
    <mc:AlternateContent xmlns:mc="http://schemas.openxmlformats.org/markup-compatibility/2006">
      <mc:Choice Requires="x14">
        <control shapeId="3095" r:id="rId24" name="OptionButton11">
          <controlPr defaultSize="0" autoLine="0" r:id="rId25">
            <anchor moveWithCells="1">
              <from>
                <xdr:col>9</xdr:col>
                <xdr:colOff>9525</xdr:colOff>
                <xdr:row>12</xdr:row>
                <xdr:rowOff>28575</xdr:rowOff>
              </from>
              <to>
                <xdr:col>9</xdr:col>
                <xdr:colOff>171450</xdr:colOff>
                <xdr:row>12</xdr:row>
                <xdr:rowOff>171450</xdr:rowOff>
              </to>
            </anchor>
          </controlPr>
        </control>
      </mc:Choice>
      <mc:Fallback>
        <control shapeId="3095" r:id="rId24" name="OptionButton11"/>
      </mc:Fallback>
    </mc:AlternateContent>
    <mc:AlternateContent xmlns:mc="http://schemas.openxmlformats.org/markup-compatibility/2006">
      <mc:Choice Requires="x14">
        <control shapeId="3096" r:id="rId26" name="OptionButton12">
          <controlPr defaultSize="0" autoLine="0" r:id="rId27">
            <anchor moveWithCells="1">
              <from>
                <xdr:col>11</xdr:col>
                <xdr:colOff>9525</xdr:colOff>
                <xdr:row>12</xdr:row>
                <xdr:rowOff>19050</xdr:rowOff>
              </from>
              <to>
                <xdr:col>12</xdr:col>
                <xdr:colOff>19050</xdr:colOff>
                <xdr:row>12</xdr:row>
                <xdr:rowOff>161925</xdr:rowOff>
              </to>
            </anchor>
          </controlPr>
        </control>
      </mc:Choice>
      <mc:Fallback>
        <control shapeId="3096" r:id="rId26" name="OptionButton12"/>
      </mc:Fallback>
    </mc:AlternateContent>
    <mc:AlternateContent xmlns:mc="http://schemas.openxmlformats.org/markup-compatibility/2006">
      <mc:Choice Requires="x14">
        <control shapeId="3097" r:id="rId28" name="OptionButton13">
          <controlPr defaultSize="0" autoLine="0" r:id="rId29">
            <anchor moveWithCells="1">
              <from>
                <xdr:col>3</xdr:col>
                <xdr:colOff>0</xdr:colOff>
                <xdr:row>13</xdr:row>
                <xdr:rowOff>9525</xdr:rowOff>
              </from>
              <to>
                <xdr:col>4</xdr:col>
                <xdr:colOff>28575</xdr:colOff>
                <xdr:row>13</xdr:row>
                <xdr:rowOff>152400</xdr:rowOff>
              </to>
            </anchor>
          </controlPr>
        </control>
      </mc:Choice>
      <mc:Fallback>
        <control shapeId="3097" r:id="rId28" name="OptionButton13"/>
      </mc:Fallback>
    </mc:AlternateContent>
    <mc:AlternateContent xmlns:mc="http://schemas.openxmlformats.org/markup-compatibility/2006">
      <mc:Choice Requires="x14">
        <control shapeId="3098" r:id="rId30" name="OptionButton14">
          <controlPr defaultSize="0" autoLine="0" r:id="rId31">
            <anchor moveWithCells="1">
              <from>
                <xdr:col>6</xdr:col>
                <xdr:colOff>9525</xdr:colOff>
                <xdr:row>13</xdr:row>
                <xdr:rowOff>9525</xdr:rowOff>
              </from>
              <to>
                <xdr:col>7</xdr:col>
                <xdr:colOff>28575</xdr:colOff>
                <xdr:row>13</xdr:row>
                <xdr:rowOff>152400</xdr:rowOff>
              </to>
            </anchor>
          </controlPr>
        </control>
      </mc:Choice>
      <mc:Fallback>
        <control shapeId="3098" r:id="rId30" name="OptionButton14"/>
      </mc:Fallback>
    </mc:AlternateContent>
    <mc:AlternateContent xmlns:mc="http://schemas.openxmlformats.org/markup-compatibility/2006">
      <mc:Choice Requires="x14">
        <control shapeId="3099" r:id="rId32" name="OptionButton15">
          <controlPr defaultSize="0" autoLine="0" r:id="rId33">
            <anchor moveWithCells="1">
              <from>
                <xdr:col>9</xdr:col>
                <xdr:colOff>0</xdr:colOff>
                <xdr:row>13</xdr:row>
                <xdr:rowOff>9525</xdr:rowOff>
              </from>
              <to>
                <xdr:col>9</xdr:col>
                <xdr:colOff>161925</xdr:colOff>
                <xdr:row>13</xdr:row>
                <xdr:rowOff>152400</xdr:rowOff>
              </to>
            </anchor>
          </controlPr>
        </control>
      </mc:Choice>
      <mc:Fallback>
        <control shapeId="3099" r:id="rId32" name="OptionButton15"/>
      </mc:Fallback>
    </mc:AlternateContent>
    <mc:AlternateContent xmlns:mc="http://schemas.openxmlformats.org/markup-compatibility/2006">
      <mc:Choice Requires="x14">
        <control shapeId="3100" r:id="rId34" name="OptionButton16">
          <controlPr defaultSize="0" autoLine="0" r:id="rId35">
            <anchor moveWithCells="1">
              <from>
                <xdr:col>2</xdr:col>
                <xdr:colOff>152400</xdr:colOff>
                <xdr:row>14</xdr:row>
                <xdr:rowOff>47625</xdr:rowOff>
              </from>
              <to>
                <xdr:col>4</xdr:col>
                <xdr:colOff>38100</xdr:colOff>
                <xdr:row>14</xdr:row>
                <xdr:rowOff>190500</xdr:rowOff>
              </to>
            </anchor>
          </controlPr>
        </control>
      </mc:Choice>
      <mc:Fallback>
        <control shapeId="3100" r:id="rId34" name="OptionButton16"/>
      </mc:Fallback>
    </mc:AlternateContent>
    <mc:AlternateContent xmlns:mc="http://schemas.openxmlformats.org/markup-compatibility/2006">
      <mc:Choice Requires="x14">
        <control shapeId="3101" r:id="rId36" name="OptionButton17">
          <controlPr defaultSize="0" autoLine="0" r:id="rId37">
            <anchor moveWithCells="1">
              <from>
                <xdr:col>9</xdr:col>
                <xdr:colOff>28575</xdr:colOff>
                <xdr:row>14</xdr:row>
                <xdr:rowOff>47625</xdr:rowOff>
              </from>
              <to>
                <xdr:col>9</xdr:col>
                <xdr:colOff>209550</xdr:colOff>
                <xdr:row>14</xdr:row>
                <xdr:rowOff>190500</xdr:rowOff>
              </to>
            </anchor>
          </controlPr>
        </control>
      </mc:Choice>
      <mc:Fallback>
        <control shapeId="3101" r:id="rId36" name="OptionButton17"/>
      </mc:Fallback>
    </mc:AlternateContent>
    <mc:AlternateContent xmlns:mc="http://schemas.openxmlformats.org/markup-compatibility/2006">
      <mc:Choice Requires="x14">
        <control shapeId="3102" r:id="rId38" name="OptionButton18">
          <controlPr defaultSize="0" autoLine="0" r:id="rId39">
            <anchor moveWithCells="1">
              <from>
                <xdr:col>1</xdr:col>
                <xdr:colOff>123825</xdr:colOff>
                <xdr:row>16</xdr:row>
                <xdr:rowOff>19050</xdr:rowOff>
              </from>
              <to>
                <xdr:col>1</xdr:col>
                <xdr:colOff>304800</xdr:colOff>
                <xdr:row>16</xdr:row>
                <xdr:rowOff>171450</xdr:rowOff>
              </to>
            </anchor>
          </controlPr>
        </control>
      </mc:Choice>
      <mc:Fallback>
        <control shapeId="3102" r:id="rId38" name="OptionButton18"/>
      </mc:Fallback>
    </mc:AlternateContent>
    <mc:AlternateContent xmlns:mc="http://schemas.openxmlformats.org/markup-compatibility/2006">
      <mc:Choice Requires="x14">
        <control shapeId="3103" r:id="rId40" name="OptionButton19">
          <controlPr defaultSize="0" autoLine="0" r:id="rId41">
            <anchor moveWithCells="1">
              <from>
                <xdr:col>2</xdr:col>
                <xdr:colOff>142875</xdr:colOff>
                <xdr:row>16</xdr:row>
                <xdr:rowOff>19050</xdr:rowOff>
              </from>
              <to>
                <xdr:col>4</xdr:col>
                <xdr:colOff>28575</xdr:colOff>
                <xdr:row>16</xdr:row>
                <xdr:rowOff>171450</xdr:rowOff>
              </to>
            </anchor>
          </controlPr>
        </control>
      </mc:Choice>
      <mc:Fallback>
        <control shapeId="3103" r:id="rId40" name="OptionButton19"/>
      </mc:Fallback>
    </mc:AlternateContent>
    <mc:AlternateContent xmlns:mc="http://schemas.openxmlformats.org/markup-compatibility/2006">
      <mc:Choice Requires="x14">
        <control shapeId="3104" r:id="rId42" name="OptionButton20">
          <controlPr defaultSize="0" autoLine="0" r:id="rId43">
            <anchor moveWithCells="1">
              <from>
                <xdr:col>9</xdr:col>
                <xdr:colOff>28575</xdr:colOff>
                <xdr:row>15</xdr:row>
                <xdr:rowOff>57150</xdr:rowOff>
              </from>
              <to>
                <xdr:col>9</xdr:col>
                <xdr:colOff>171450</xdr:colOff>
                <xdr:row>15</xdr:row>
                <xdr:rowOff>190500</xdr:rowOff>
              </to>
            </anchor>
          </controlPr>
        </control>
      </mc:Choice>
      <mc:Fallback>
        <control shapeId="3104" r:id="rId42" name="OptionButton20"/>
      </mc:Fallback>
    </mc:AlternateContent>
    <mc:AlternateContent xmlns:mc="http://schemas.openxmlformats.org/markup-compatibility/2006">
      <mc:Choice Requires="x14">
        <control shapeId="3105" r:id="rId44" name="OptionButton21">
          <controlPr defaultSize="0" autoLine="0" r:id="rId45">
            <anchor moveWithCells="1">
              <from>
                <xdr:col>11</xdr:col>
                <xdr:colOff>9525</xdr:colOff>
                <xdr:row>15</xdr:row>
                <xdr:rowOff>57150</xdr:rowOff>
              </from>
              <to>
                <xdr:col>12</xdr:col>
                <xdr:colOff>0</xdr:colOff>
                <xdr:row>15</xdr:row>
                <xdr:rowOff>190500</xdr:rowOff>
              </to>
            </anchor>
          </controlPr>
        </control>
      </mc:Choice>
      <mc:Fallback>
        <control shapeId="3105" r:id="rId44" name="OptionButton21"/>
      </mc:Fallback>
    </mc:AlternateContent>
    <mc:AlternateContent xmlns:mc="http://schemas.openxmlformats.org/markup-compatibility/2006">
      <mc:Choice Requires="x14">
        <control shapeId="3106" r:id="rId46" name="OptionButton22">
          <controlPr defaultSize="0" autoLine="0" r:id="rId47">
            <anchor moveWithCells="1">
              <from>
                <xdr:col>9</xdr:col>
                <xdr:colOff>19050</xdr:colOff>
                <xdr:row>16</xdr:row>
                <xdr:rowOff>9525</xdr:rowOff>
              </from>
              <to>
                <xdr:col>9</xdr:col>
                <xdr:colOff>161925</xdr:colOff>
                <xdr:row>16</xdr:row>
                <xdr:rowOff>142875</xdr:rowOff>
              </to>
            </anchor>
          </controlPr>
        </control>
      </mc:Choice>
      <mc:Fallback>
        <control shapeId="3106" r:id="rId46" name="OptionButton22"/>
      </mc:Fallback>
    </mc:AlternateContent>
    <mc:AlternateContent xmlns:mc="http://schemas.openxmlformats.org/markup-compatibility/2006">
      <mc:Choice Requires="x14">
        <control shapeId="3107" r:id="rId48" name="OptionButton23">
          <controlPr defaultSize="0" autoLine="0" r:id="rId49">
            <anchor moveWithCells="1">
              <from>
                <xdr:col>12</xdr:col>
                <xdr:colOff>266700</xdr:colOff>
                <xdr:row>16</xdr:row>
                <xdr:rowOff>38100</xdr:rowOff>
              </from>
              <to>
                <xdr:col>12</xdr:col>
                <xdr:colOff>409575</xdr:colOff>
                <xdr:row>16</xdr:row>
                <xdr:rowOff>171450</xdr:rowOff>
              </to>
            </anchor>
          </controlPr>
        </control>
      </mc:Choice>
      <mc:Fallback>
        <control shapeId="3107" r:id="rId48" name="OptionButton23"/>
      </mc:Fallback>
    </mc:AlternateContent>
    <mc:AlternateContent xmlns:mc="http://schemas.openxmlformats.org/markup-compatibility/2006">
      <mc:Choice Requires="x14">
        <control shapeId="3108" r:id="rId50" name="OptionButton24">
          <controlPr defaultSize="0" autoLine="0" r:id="rId51">
            <anchor moveWithCells="1">
              <from>
                <xdr:col>6</xdr:col>
                <xdr:colOff>9525</xdr:colOff>
                <xdr:row>18</xdr:row>
                <xdr:rowOff>19050</xdr:rowOff>
              </from>
              <to>
                <xdr:col>7</xdr:col>
                <xdr:colOff>9525</xdr:colOff>
                <xdr:row>18</xdr:row>
                <xdr:rowOff>152400</xdr:rowOff>
              </to>
            </anchor>
          </controlPr>
        </control>
      </mc:Choice>
      <mc:Fallback>
        <control shapeId="3108" r:id="rId50" name="OptionButton24"/>
      </mc:Fallback>
    </mc:AlternateContent>
    <mc:AlternateContent xmlns:mc="http://schemas.openxmlformats.org/markup-compatibility/2006">
      <mc:Choice Requires="x14">
        <control shapeId="3109" r:id="rId52" name="OptionButton25">
          <controlPr defaultSize="0" autoLine="0" r:id="rId53">
            <anchor moveWithCells="1">
              <from>
                <xdr:col>9</xdr:col>
                <xdr:colOff>19050</xdr:colOff>
                <xdr:row>18</xdr:row>
                <xdr:rowOff>28575</xdr:rowOff>
              </from>
              <to>
                <xdr:col>9</xdr:col>
                <xdr:colOff>161925</xdr:colOff>
                <xdr:row>18</xdr:row>
                <xdr:rowOff>161925</xdr:rowOff>
              </to>
            </anchor>
          </controlPr>
        </control>
      </mc:Choice>
      <mc:Fallback>
        <control shapeId="3109" r:id="rId52" name="OptionButton25"/>
      </mc:Fallback>
    </mc:AlternateContent>
    <mc:AlternateContent xmlns:mc="http://schemas.openxmlformats.org/markup-compatibility/2006">
      <mc:Choice Requires="x14">
        <control shapeId="3110" r:id="rId54" name="OptionButton26">
          <controlPr defaultSize="0" autoLine="0" r:id="rId55">
            <anchor moveWithCells="1">
              <from>
                <xdr:col>12</xdr:col>
                <xdr:colOff>276225</xdr:colOff>
                <xdr:row>18</xdr:row>
                <xdr:rowOff>28575</xdr:rowOff>
              </from>
              <to>
                <xdr:col>12</xdr:col>
                <xdr:colOff>419100</xdr:colOff>
                <xdr:row>18</xdr:row>
                <xdr:rowOff>161925</xdr:rowOff>
              </to>
            </anchor>
          </controlPr>
        </control>
      </mc:Choice>
      <mc:Fallback>
        <control shapeId="3110" r:id="rId54" name="OptionButton26"/>
      </mc:Fallback>
    </mc:AlternateContent>
    <mc:AlternateContent xmlns:mc="http://schemas.openxmlformats.org/markup-compatibility/2006">
      <mc:Choice Requires="x14">
        <control shapeId="3111" r:id="rId56" name="OptionButton27">
          <controlPr defaultSize="0" autoLine="0" r:id="rId57">
            <anchor moveWithCells="1">
              <from>
                <xdr:col>6</xdr:col>
                <xdr:colOff>9525</xdr:colOff>
                <xdr:row>20</xdr:row>
                <xdr:rowOff>9525</xdr:rowOff>
              </from>
              <to>
                <xdr:col>7</xdr:col>
                <xdr:colOff>9525</xdr:colOff>
                <xdr:row>20</xdr:row>
                <xdr:rowOff>142875</xdr:rowOff>
              </to>
            </anchor>
          </controlPr>
        </control>
      </mc:Choice>
      <mc:Fallback>
        <control shapeId="3111" r:id="rId56" name="OptionButton27"/>
      </mc:Fallback>
    </mc:AlternateContent>
    <mc:AlternateContent xmlns:mc="http://schemas.openxmlformats.org/markup-compatibility/2006">
      <mc:Choice Requires="x14">
        <control shapeId="3112" r:id="rId58" name="OptionButton28">
          <controlPr defaultSize="0" autoLine="0" r:id="rId59">
            <anchor moveWithCells="1">
              <from>
                <xdr:col>9</xdr:col>
                <xdr:colOff>28575</xdr:colOff>
                <xdr:row>20</xdr:row>
                <xdr:rowOff>9525</xdr:rowOff>
              </from>
              <to>
                <xdr:col>9</xdr:col>
                <xdr:colOff>171450</xdr:colOff>
                <xdr:row>20</xdr:row>
                <xdr:rowOff>142875</xdr:rowOff>
              </to>
            </anchor>
          </controlPr>
        </control>
      </mc:Choice>
      <mc:Fallback>
        <control shapeId="3112" r:id="rId58" name="OptionButton28"/>
      </mc:Fallback>
    </mc:AlternateContent>
    <mc:AlternateContent xmlns:mc="http://schemas.openxmlformats.org/markup-compatibility/2006">
      <mc:Choice Requires="x14">
        <control shapeId="3113" r:id="rId60" name="OptionButton29">
          <controlPr defaultSize="0" autoLine="0" r:id="rId61">
            <anchor moveWithCells="1">
              <from>
                <xdr:col>11</xdr:col>
                <xdr:colOff>9525</xdr:colOff>
                <xdr:row>20</xdr:row>
                <xdr:rowOff>9525</xdr:rowOff>
              </from>
              <to>
                <xdr:col>12</xdr:col>
                <xdr:colOff>0</xdr:colOff>
                <xdr:row>20</xdr:row>
                <xdr:rowOff>142875</xdr:rowOff>
              </to>
            </anchor>
          </controlPr>
        </control>
      </mc:Choice>
      <mc:Fallback>
        <control shapeId="3113" r:id="rId60" name="OptionButton29"/>
      </mc:Fallback>
    </mc:AlternateContent>
    <mc:AlternateContent xmlns:mc="http://schemas.openxmlformats.org/markup-compatibility/2006">
      <mc:Choice Requires="x14">
        <control shapeId="3114" r:id="rId62" name="OptionButton30">
          <controlPr defaultSize="0" autoLine="0" r:id="rId63">
            <anchor moveWithCells="1">
              <from>
                <xdr:col>6</xdr:col>
                <xdr:colOff>9525</xdr:colOff>
                <xdr:row>21</xdr:row>
                <xdr:rowOff>9525</xdr:rowOff>
              </from>
              <to>
                <xdr:col>7</xdr:col>
                <xdr:colOff>9525</xdr:colOff>
                <xdr:row>21</xdr:row>
                <xdr:rowOff>142875</xdr:rowOff>
              </to>
            </anchor>
          </controlPr>
        </control>
      </mc:Choice>
      <mc:Fallback>
        <control shapeId="3114" r:id="rId62" name="OptionButton30"/>
      </mc:Fallback>
    </mc:AlternateContent>
    <mc:AlternateContent xmlns:mc="http://schemas.openxmlformats.org/markup-compatibility/2006">
      <mc:Choice Requires="x14">
        <control shapeId="3115" r:id="rId64" name="OptionButton31">
          <controlPr defaultSize="0" autoLine="0" r:id="rId65">
            <anchor moveWithCells="1">
              <from>
                <xdr:col>9</xdr:col>
                <xdr:colOff>19050</xdr:colOff>
                <xdr:row>21</xdr:row>
                <xdr:rowOff>9525</xdr:rowOff>
              </from>
              <to>
                <xdr:col>9</xdr:col>
                <xdr:colOff>161925</xdr:colOff>
                <xdr:row>21</xdr:row>
                <xdr:rowOff>142875</xdr:rowOff>
              </to>
            </anchor>
          </controlPr>
        </control>
      </mc:Choice>
      <mc:Fallback>
        <control shapeId="3115" r:id="rId64" name="OptionButton31"/>
      </mc:Fallback>
    </mc:AlternateContent>
    <mc:AlternateContent xmlns:mc="http://schemas.openxmlformats.org/markup-compatibility/2006">
      <mc:Choice Requires="x14">
        <control shapeId="3116" r:id="rId66" name="OptionButton32">
          <controlPr defaultSize="0" autoLine="0" r:id="rId67">
            <anchor moveWithCells="1">
              <from>
                <xdr:col>12</xdr:col>
                <xdr:colOff>257175</xdr:colOff>
                <xdr:row>21</xdr:row>
                <xdr:rowOff>9525</xdr:rowOff>
              </from>
              <to>
                <xdr:col>12</xdr:col>
                <xdr:colOff>400050</xdr:colOff>
                <xdr:row>21</xdr:row>
                <xdr:rowOff>142875</xdr:rowOff>
              </to>
            </anchor>
          </controlPr>
        </control>
      </mc:Choice>
      <mc:Fallback>
        <control shapeId="3116" r:id="rId66" name="OptionButton32"/>
      </mc:Fallback>
    </mc:AlternateContent>
    <mc:AlternateContent xmlns:mc="http://schemas.openxmlformats.org/markup-compatibility/2006">
      <mc:Choice Requires="x14">
        <control shapeId="3117" r:id="rId68" name="OptionButton33">
          <controlPr defaultSize="0" autoLine="0" r:id="rId69">
            <anchor moveWithCells="1">
              <from>
                <xdr:col>6</xdr:col>
                <xdr:colOff>9525</xdr:colOff>
                <xdr:row>23</xdr:row>
                <xdr:rowOff>28575</xdr:rowOff>
              </from>
              <to>
                <xdr:col>7</xdr:col>
                <xdr:colOff>9525</xdr:colOff>
                <xdr:row>23</xdr:row>
                <xdr:rowOff>161925</xdr:rowOff>
              </to>
            </anchor>
          </controlPr>
        </control>
      </mc:Choice>
      <mc:Fallback>
        <control shapeId="3117" r:id="rId68" name="OptionButton33"/>
      </mc:Fallback>
    </mc:AlternateContent>
    <mc:AlternateContent xmlns:mc="http://schemas.openxmlformats.org/markup-compatibility/2006">
      <mc:Choice Requires="x14">
        <control shapeId="3118" r:id="rId70" name="OptionButton34">
          <controlPr defaultSize="0" autoLine="0" r:id="rId71">
            <anchor moveWithCells="1">
              <from>
                <xdr:col>9</xdr:col>
                <xdr:colOff>19050</xdr:colOff>
                <xdr:row>23</xdr:row>
                <xdr:rowOff>28575</xdr:rowOff>
              </from>
              <to>
                <xdr:col>9</xdr:col>
                <xdr:colOff>161925</xdr:colOff>
                <xdr:row>23</xdr:row>
                <xdr:rowOff>161925</xdr:rowOff>
              </to>
            </anchor>
          </controlPr>
        </control>
      </mc:Choice>
      <mc:Fallback>
        <control shapeId="3118" r:id="rId70" name="OptionButton34"/>
      </mc:Fallback>
    </mc:AlternateContent>
    <mc:AlternateContent xmlns:mc="http://schemas.openxmlformats.org/markup-compatibility/2006">
      <mc:Choice Requires="x14">
        <control shapeId="3119" r:id="rId72" name="OptionButton35">
          <controlPr defaultSize="0" autoLine="0" r:id="rId73">
            <anchor moveWithCells="1">
              <from>
                <xdr:col>11</xdr:col>
                <xdr:colOff>9525</xdr:colOff>
                <xdr:row>23</xdr:row>
                <xdr:rowOff>28575</xdr:rowOff>
              </from>
              <to>
                <xdr:col>12</xdr:col>
                <xdr:colOff>0</xdr:colOff>
                <xdr:row>23</xdr:row>
                <xdr:rowOff>161925</xdr:rowOff>
              </to>
            </anchor>
          </controlPr>
        </control>
      </mc:Choice>
      <mc:Fallback>
        <control shapeId="3119" r:id="rId72" name="OptionButton35"/>
      </mc:Fallback>
    </mc:AlternateContent>
    <mc:AlternateContent xmlns:mc="http://schemas.openxmlformats.org/markup-compatibility/2006">
      <mc:Choice Requires="x14">
        <control shapeId="3120" r:id="rId74" name="OptionButton36">
          <controlPr defaultSize="0" autoLine="0" r:id="rId75">
            <anchor moveWithCells="1">
              <from>
                <xdr:col>6</xdr:col>
                <xdr:colOff>9525</xdr:colOff>
                <xdr:row>24</xdr:row>
                <xdr:rowOff>47625</xdr:rowOff>
              </from>
              <to>
                <xdr:col>7</xdr:col>
                <xdr:colOff>9525</xdr:colOff>
                <xdr:row>24</xdr:row>
                <xdr:rowOff>180975</xdr:rowOff>
              </to>
            </anchor>
          </controlPr>
        </control>
      </mc:Choice>
      <mc:Fallback>
        <control shapeId="3120" r:id="rId74" name="OptionButton36"/>
      </mc:Fallback>
    </mc:AlternateContent>
    <mc:AlternateContent xmlns:mc="http://schemas.openxmlformats.org/markup-compatibility/2006">
      <mc:Choice Requires="x14">
        <control shapeId="3121" r:id="rId76" name="OptionButton37">
          <controlPr defaultSize="0" autoLine="0" r:id="rId77">
            <anchor moveWithCells="1">
              <from>
                <xdr:col>11</xdr:col>
                <xdr:colOff>9525</xdr:colOff>
                <xdr:row>24</xdr:row>
                <xdr:rowOff>28575</xdr:rowOff>
              </from>
              <to>
                <xdr:col>12</xdr:col>
                <xdr:colOff>19050</xdr:colOff>
                <xdr:row>24</xdr:row>
                <xdr:rowOff>152400</xdr:rowOff>
              </to>
            </anchor>
          </controlPr>
        </control>
      </mc:Choice>
      <mc:Fallback>
        <control shapeId="3121" r:id="rId76" name="OptionButton37"/>
      </mc:Fallback>
    </mc:AlternateContent>
    <mc:AlternateContent xmlns:mc="http://schemas.openxmlformats.org/markup-compatibility/2006">
      <mc:Choice Requires="x14">
        <control shapeId="3122" r:id="rId78" name="OptionButton38">
          <controlPr defaultSize="0" autoLine="0" r:id="rId79">
            <anchor moveWithCells="1">
              <from>
                <xdr:col>4</xdr:col>
                <xdr:colOff>9525</xdr:colOff>
                <xdr:row>26</xdr:row>
                <xdr:rowOff>19050</xdr:rowOff>
              </from>
              <to>
                <xdr:col>5</xdr:col>
                <xdr:colOff>28575</xdr:colOff>
                <xdr:row>26</xdr:row>
                <xdr:rowOff>152400</xdr:rowOff>
              </to>
            </anchor>
          </controlPr>
        </control>
      </mc:Choice>
      <mc:Fallback>
        <control shapeId="3122" r:id="rId78" name="OptionButton38"/>
      </mc:Fallback>
    </mc:AlternateContent>
    <mc:AlternateContent xmlns:mc="http://schemas.openxmlformats.org/markup-compatibility/2006">
      <mc:Choice Requires="x14">
        <control shapeId="3123" r:id="rId80" name="OptionButton39">
          <controlPr defaultSize="0" autoLine="0" r:id="rId81">
            <anchor moveWithCells="1">
              <from>
                <xdr:col>6</xdr:col>
                <xdr:colOff>9525</xdr:colOff>
                <xdr:row>26</xdr:row>
                <xdr:rowOff>19050</xdr:rowOff>
              </from>
              <to>
                <xdr:col>7</xdr:col>
                <xdr:colOff>9525</xdr:colOff>
                <xdr:row>26</xdr:row>
                <xdr:rowOff>152400</xdr:rowOff>
              </to>
            </anchor>
          </controlPr>
        </control>
      </mc:Choice>
      <mc:Fallback>
        <control shapeId="3123" r:id="rId80" name="OptionButton39"/>
      </mc:Fallback>
    </mc:AlternateContent>
    <mc:AlternateContent xmlns:mc="http://schemas.openxmlformats.org/markup-compatibility/2006">
      <mc:Choice Requires="x14">
        <control shapeId="3124" r:id="rId82" name="OptionButton40">
          <controlPr defaultSize="0" autoLine="0" r:id="rId83">
            <anchor moveWithCells="1">
              <from>
                <xdr:col>8</xdr:col>
                <xdr:colOff>85725</xdr:colOff>
                <xdr:row>26</xdr:row>
                <xdr:rowOff>19050</xdr:rowOff>
              </from>
              <to>
                <xdr:col>8</xdr:col>
                <xdr:colOff>228600</xdr:colOff>
                <xdr:row>26</xdr:row>
                <xdr:rowOff>161925</xdr:rowOff>
              </to>
            </anchor>
          </controlPr>
        </control>
      </mc:Choice>
      <mc:Fallback>
        <control shapeId="3124" r:id="rId82" name="OptionButton40"/>
      </mc:Fallback>
    </mc:AlternateContent>
    <mc:AlternateContent xmlns:mc="http://schemas.openxmlformats.org/markup-compatibility/2006">
      <mc:Choice Requires="x14">
        <control shapeId="3125" r:id="rId84" name="OptionButton41">
          <controlPr defaultSize="0" autoLine="0" r:id="rId85">
            <anchor moveWithCells="1">
              <from>
                <xdr:col>5</xdr:col>
                <xdr:colOff>419100</xdr:colOff>
                <xdr:row>28</xdr:row>
                <xdr:rowOff>19050</xdr:rowOff>
              </from>
              <to>
                <xdr:col>6</xdr:col>
                <xdr:colOff>133350</xdr:colOff>
                <xdr:row>28</xdr:row>
                <xdr:rowOff>152400</xdr:rowOff>
              </to>
            </anchor>
          </controlPr>
        </control>
      </mc:Choice>
      <mc:Fallback>
        <control shapeId="3125" r:id="rId84" name="OptionButton41"/>
      </mc:Fallback>
    </mc:AlternateContent>
    <mc:AlternateContent xmlns:mc="http://schemas.openxmlformats.org/markup-compatibility/2006">
      <mc:Choice Requires="x14">
        <control shapeId="3126" r:id="rId86" name="OptionButton42">
          <controlPr defaultSize="0" autoLine="0" r:id="rId87">
            <anchor moveWithCells="1">
              <from>
                <xdr:col>9</xdr:col>
                <xdr:colOff>95250</xdr:colOff>
                <xdr:row>28</xdr:row>
                <xdr:rowOff>19050</xdr:rowOff>
              </from>
              <to>
                <xdr:col>9</xdr:col>
                <xdr:colOff>238125</xdr:colOff>
                <xdr:row>28</xdr:row>
                <xdr:rowOff>152400</xdr:rowOff>
              </to>
            </anchor>
          </controlPr>
        </control>
      </mc:Choice>
      <mc:Fallback>
        <control shapeId="3126" r:id="rId86" name="OptionButton42"/>
      </mc:Fallback>
    </mc:AlternateContent>
    <mc:AlternateContent xmlns:mc="http://schemas.openxmlformats.org/markup-compatibility/2006">
      <mc:Choice Requires="x14">
        <control shapeId="3127" r:id="rId88" name="OptionButton43">
          <controlPr defaultSize="0" autoLine="0" r:id="rId89">
            <anchor moveWithCells="1">
              <from>
                <xdr:col>3</xdr:col>
                <xdr:colOff>9525</xdr:colOff>
                <xdr:row>6</xdr:row>
                <xdr:rowOff>9525</xdr:rowOff>
              </from>
              <to>
                <xdr:col>4</xdr:col>
                <xdr:colOff>28575</xdr:colOff>
                <xdr:row>6</xdr:row>
                <xdr:rowOff>152400</xdr:rowOff>
              </to>
            </anchor>
          </controlPr>
        </control>
      </mc:Choice>
      <mc:Fallback>
        <control shapeId="3127" r:id="rId88" name="OptionButton43"/>
      </mc:Fallback>
    </mc:AlternateContent>
    <mc:AlternateContent xmlns:mc="http://schemas.openxmlformats.org/markup-compatibility/2006">
      <mc:Choice Requires="x14">
        <control shapeId="3139" r:id="rId90" name="Button 67">
          <controlPr defaultSize="0" print="0" autoFill="0" autoPict="0" macro="[0]!Enregistrement_original_PT">
            <anchor moveWithCells="1" sizeWithCells="1">
              <from>
                <xdr:col>15</xdr:col>
                <xdr:colOff>504825</xdr:colOff>
                <xdr:row>1</xdr:row>
                <xdr:rowOff>371475</xdr:rowOff>
              </from>
              <to>
                <xdr:col>19</xdr:col>
                <xdr:colOff>19050</xdr:colOff>
                <xdr:row>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0" r:id="rId91" name="Button 68">
          <controlPr defaultSize="0" print="0" autoFill="0" autoPict="0" macro="[0]!Macro4">
            <anchor moveWithCells="1" sizeWithCells="1">
              <from>
                <xdr:col>15</xdr:col>
                <xdr:colOff>523875</xdr:colOff>
                <xdr:row>4</xdr:row>
                <xdr:rowOff>142875</xdr:rowOff>
              </from>
              <to>
                <xdr:col>19</xdr:col>
                <xdr:colOff>19050</xdr:colOff>
                <xdr:row>5</xdr:row>
                <xdr:rowOff>142875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B117"/>
  <sheetViews>
    <sheetView zoomScale="120" zoomScaleNormal="120" workbookViewId="0">
      <selection activeCell="H6" sqref="H6:S6"/>
    </sheetView>
  </sheetViews>
  <sheetFormatPr baseColWidth="10" defaultColWidth="8.7109375" defaultRowHeight="11.25"/>
  <cols>
    <col min="1" max="4" width="2.5703125" style="25" customWidth="1"/>
    <col min="5" max="5" width="3.5703125" style="25" customWidth="1"/>
    <col min="6" max="6" width="2.42578125" style="25" customWidth="1"/>
    <col min="7" max="7" width="8.5703125" style="25" customWidth="1"/>
    <col min="8" max="8" width="3.140625" style="25" customWidth="1"/>
    <col min="9" max="10" width="2.42578125" style="25" customWidth="1"/>
    <col min="11" max="11" width="2.5703125" style="25" customWidth="1"/>
    <col min="12" max="12" width="2.140625" style="25" customWidth="1"/>
    <col min="13" max="13" width="11.42578125" style="25" customWidth="1"/>
    <col min="14" max="14" width="5.140625" style="25" customWidth="1"/>
    <col min="15" max="15" width="6.42578125" style="25" customWidth="1"/>
    <col min="16" max="16" width="2.5703125" style="25" customWidth="1"/>
    <col min="17" max="17" width="2.42578125" style="25" customWidth="1"/>
    <col min="18" max="18" width="8.42578125" style="25" customWidth="1"/>
    <col min="19" max="19" width="12.140625" style="25" customWidth="1"/>
    <col min="20" max="20" width="6.140625" style="25" customWidth="1"/>
    <col min="21" max="16384" width="8.7109375" style="25"/>
  </cols>
  <sheetData>
    <row r="1" spans="1:28" ht="29.45" customHeight="1" thickBot="1">
      <c r="A1" s="231" t="s">
        <v>0</v>
      </c>
      <c r="B1" s="231"/>
      <c r="C1" s="232"/>
      <c r="D1" s="232"/>
      <c r="E1" s="232"/>
      <c r="F1" s="232"/>
      <c r="G1" s="232"/>
      <c r="H1" s="363" t="s">
        <v>168</v>
      </c>
      <c r="I1" s="364"/>
      <c r="J1" s="364"/>
      <c r="K1" s="364"/>
      <c r="L1" s="364"/>
      <c r="M1" s="364"/>
      <c r="N1" s="364"/>
      <c r="O1" s="244" t="s">
        <v>225</v>
      </c>
      <c r="P1" s="245"/>
      <c r="Q1" s="245"/>
      <c r="R1" s="315" t="str">
        <f>IF(F5&lt;&gt;"",F5&amp;"-UT-"&amp;R2&amp;"-"&amp;E3&amp;"-"&amp;M2,IF(R5&lt;&gt;"",R5&amp;"-UT-"&amp;R2&amp;"-"&amp;E3&amp;"-"&amp;M2,"OF ou AQM manquant"))</f>
        <v>12345678-UT-221942-4-SBB_H4_chassis_V2</v>
      </c>
      <c r="S1" s="316"/>
    </row>
    <row r="2" spans="1:28" ht="24.95" customHeight="1">
      <c r="A2" s="365" t="s">
        <v>209</v>
      </c>
      <c r="B2" s="237"/>
      <c r="C2" s="237"/>
      <c r="D2" s="237"/>
      <c r="E2" s="366" t="s">
        <v>381</v>
      </c>
      <c r="F2" s="366"/>
      <c r="G2" s="367"/>
      <c r="H2" s="236" t="s">
        <v>272</v>
      </c>
      <c r="I2" s="237"/>
      <c r="J2" s="237"/>
      <c r="K2" s="237"/>
      <c r="L2" s="237"/>
      <c r="M2" s="246" t="s">
        <v>272</v>
      </c>
      <c r="N2" s="247"/>
      <c r="O2" s="236" t="s">
        <v>1</v>
      </c>
      <c r="P2" s="237"/>
      <c r="Q2" s="237"/>
      <c r="R2" s="293">
        <v>221942</v>
      </c>
      <c r="S2" s="294"/>
    </row>
    <row r="3" spans="1:28" ht="25.5" customHeight="1">
      <c r="A3" s="371" t="s">
        <v>172</v>
      </c>
      <c r="B3" s="319"/>
      <c r="C3" s="319"/>
      <c r="D3" s="319"/>
      <c r="E3" s="304">
        <v>4</v>
      </c>
      <c r="F3" s="304"/>
      <c r="G3" s="314"/>
      <c r="H3" s="254" t="s">
        <v>210</v>
      </c>
      <c r="I3" s="176"/>
      <c r="J3" s="176"/>
      <c r="K3" s="176"/>
      <c r="L3" s="176"/>
      <c r="M3" s="306" t="s">
        <v>360</v>
      </c>
      <c r="N3" s="359"/>
      <c r="O3" s="254" t="s">
        <v>211</v>
      </c>
      <c r="P3" s="176"/>
      <c r="Q3" s="176"/>
      <c r="R3" s="306" t="str">
        <f>'std CND Applicable'!B3</f>
        <v>FC97014rev6</v>
      </c>
      <c r="S3" s="307"/>
    </row>
    <row r="4" spans="1:28" ht="25.5" customHeight="1">
      <c r="A4" s="360" t="s">
        <v>2</v>
      </c>
      <c r="B4" s="176"/>
      <c r="C4" s="176"/>
      <c r="D4" s="176"/>
      <c r="E4" s="361" t="s">
        <v>121</v>
      </c>
      <c r="F4" s="361"/>
      <c r="G4" s="362"/>
      <c r="H4" s="252" t="s">
        <v>3</v>
      </c>
      <c r="I4" s="253"/>
      <c r="J4" s="253"/>
      <c r="K4" s="253"/>
      <c r="L4" s="253"/>
      <c r="M4" s="260"/>
      <c r="N4" s="261"/>
      <c r="O4" s="254" t="s">
        <v>4</v>
      </c>
      <c r="P4" s="176"/>
      <c r="Q4" s="176"/>
      <c r="R4" s="304" t="s">
        <v>137</v>
      </c>
      <c r="S4" s="305"/>
      <c r="T4" s="69"/>
      <c r="U4"/>
      <c r="V4" s="70"/>
    </row>
    <row r="5" spans="1:28" ht="24.95" customHeight="1" thickBot="1">
      <c r="A5" s="368" t="s">
        <v>169</v>
      </c>
      <c r="B5" s="218"/>
      <c r="C5" s="218"/>
      <c r="D5" s="218"/>
      <c r="E5" s="218"/>
      <c r="F5" s="369">
        <v>12345678</v>
      </c>
      <c r="G5" s="370"/>
      <c r="H5" s="217" t="s">
        <v>170</v>
      </c>
      <c r="I5" s="218"/>
      <c r="J5" s="218"/>
      <c r="K5" s="218"/>
      <c r="L5" s="218"/>
      <c r="M5" s="372"/>
      <c r="N5" s="373"/>
      <c r="O5" s="217" t="s">
        <v>5</v>
      </c>
      <c r="P5" s="218"/>
      <c r="Q5" s="218"/>
      <c r="R5" s="218"/>
      <c r="S5" s="303"/>
      <c r="U5"/>
    </row>
    <row r="6" spans="1:28" ht="33.950000000000003" customHeight="1">
      <c r="A6" s="266" t="s">
        <v>6</v>
      </c>
      <c r="B6" s="267"/>
      <c r="C6" s="267"/>
      <c r="D6" s="267"/>
      <c r="E6" s="267"/>
      <c r="F6" s="267"/>
      <c r="G6" s="267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317"/>
      <c r="U6"/>
      <c r="W6" s="71"/>
      <c r="X6" s="71"/>
      <c r="Y6" s="71"/>
      <c r="Z6" s="71"/>
      <c r="AA6" s="71"/>
      <c r="AB6" s="71"/>
    </row>
    <row r="7" spans="1:28" ht="23.1" customHeight="1">
      <c r="A7" s="301" t="s">
        <v>171</v>
      </c>
      <c r="B7" s="319"/>
      <c r="C7" s="319"/>
      <c r="D7" s="358"/>
      <c r="E7" s="358"/>
      <c r="F7" s="358"/>
      <c r="G7" s="358"/>
      <c r="H7" s="319" t="s">
        <v>8</v>
      </c>
      <c r="I7" s="319"/>
      <c r="J7" s="311"/>
      <c r="K7" s="311"/>
      <c r="L7" s="311"/>
      <c r="M7" s="311"/>
      <c r="N7" s="94" t="s">
        <v>7</v>
      </c>
      <c r="O7" s="330"/>
      <c r="P7" s="330"/>
      <c r="Q7" s="330"/>
      <c r="R7" s="94" t="s">
        <v>172</v>
      </c>
      <c r="S7" s="95"/>
      <c r="U7"/>
    </row>
    <row r="8" spans="1:28" ht="21.6" customHeight="1">
      <c r="A8" s="352" t="s">
        <v>173</v>
      </c>
      <c r="B8" s="353"/>
      <c r="C8" s="341" t="s">
        <v>174</v>
      </c>
      <c r="D8" s="341"/>
      <c r="E8" s="341" t="s">
        <v>8</v>
      </c>
      <c r="F8" s="341"/>
      <c r="G8" s="341"/>
      <c r="H8" s="341" t="s">
        <v>9</v>
      </c>
      <c r="I8" s="341"/>
      <c r="J8" s="341"/>
      <c r="K8" s="341" t="s">
        <v>175</v>
      </c>
      <c r="L8" s="341"/>
      <c r="M8" s="341" t="s">
        <v>176</v>
      </c>
      <c r="N8" s="341"/>
      <c r="O8" s="341" t="s">
        <v>177</v>
      </c>
      <c r="P8" s="341"/>
      <c r="Q8" s="341"/>
      <c r="R8" s="301" t="s">
        <v>178</v>
      </c>
      <c r="S8" s="302"/>
      <c r="U8"/>
    </row>
    <row r="9" spans="1:28" ht="15" customHeight="1">
      <c r="A9" s="354"/>
      <c r="B9" s="355"/>
      <c r="C9" s="72" t="s">
        <v>179</v>
      </c>
      <c r="D9" s="72" t="s">
        <v>180</v>
      </c>
      <c r="E9" s="320"/>
      <c r="F9" s="320"/>
      <c r="G9" s="320"/>
      <c r="H9" s="320"/>
      <c r="I9" s="320"/>
      <c r="J9" s="320"/>
      <c r="K9" s="320"/>
      <c r="L9" s="320"/>
      <c r="M9" s="320"/>
      <c r="N9" s="320"/>
      <c r="O9" s="324"/>
      <c r="P9" s="324"/>
      <c r="Q9" s="324"/>
      <c r="R9" s="295" t="s">
        <v>229</v>
      </c>
      <c r="S9" s="296"/>
      <c r="U9"/>
    </row>
    <row r="10" spans="1:28" ht="15" customHeight="1">
      <c r="A10" s="354"/>
      <c r="B10" s="355"/>
      <c r="C10" s="73"/>
      <c r="D10" s="73"/>
      <c r="E10" s="308"/>
      <c r="F10" s="308"/>
      <c r="G10" s="308"/>
      <c r="H10" s="308"/>
      <c r="I10" s="308"/>
      <c r="J10" s="308"/>
      <c r="K10" s="309" t="s">
        <v>181</v>
      </c>
      <c r="L10" s="309"/>
      <c r="M10" s="309" t="s">
        <v>182</v>
      </c>
      <c r="N10" s="309"/>
      <c r="O10" s="309" t="s">
        <v>183</v>
      </c>
      <c r="P10" s="309"/>
      <c r="Q10" s="309"/>
      <c r="R10" s="297"/>
      <c r="S10" s="298"/>
      <c r="U10"/>
    </row>
    <row r="11" spans="1:28" ht="15" customHeight="1">
      <c r="A11" s="354"/>
      <c r="B11" s="355"/>
      <c r="C11" s="73"/>
      <c r="D11" s="73"/>
      <c r="E11" s="308"/>
      <c r="F11" s="308"/>
      <c r="G11" s="308"/>
      <c r="H11" s="308"/>
      <c r="I11" s="308"/>
      <c r="J11" s="308"/>
      <c r="K11" s="309" t="s">
        <v>184</v>
      </c>
      <c r="L11" s="309"/>
      <c r="M11" s="309" t="s">
        <v>185</v>
      </c>
      <c r="N11" s="309"/>
      <c r="O11" s="309" t="s">
        <v>186</v>
      </c>
      <c r="P11" s="309"/>
      <c r="Q11" s="309"/>
      <c r="R11" s="297"/>
      <c r="S11" s="298"/>
      <c r="U11"/>
    </row>
    <row r="12" spans="1:28" ht="15" customHeight="1">
      <c r="A12" s="354"/>
      <c r="B12" s="355"/>
      <c r="C12" s="73"/>
      <c r="D12" s="73"/>
      <c r="E12" s="308"/>
      <c r="F12" s="308"/>
      <c r="G12" s="308"/>
      <c r="H12" s="308"/>
      <c r="I12" s="308"/>
      <c r="J12" s="308"/>
      <c r="K12" s="309" t="s">
        <v>187</v>
      </c>
      <c r="L12" s="309"/>
      <c r="M12" s="309" t="s">
        <v>188</v>
      </c>
      <c r="N12" s="309"/>
      <c r="O12" s="309" t="s">
        <v>186</v>
      </c>
      <c r="P12" s="309"/>
      <c r="Q12" s="309"/>
      <c r="R12" s="297"/>
      <c r="S12" s="298"/>
      <c r="U12"/>
    </row>
    <row r="13" spans="1:28" ht="15" customHeight="1">
      <c r="A13" s="354"/>
      <c r="B13" s="355"/>
      <c r="C13" s="73"/>
      <c r="D13" s="73"/>
      <c r="E13" s="308"/>
      <c r="F13" s="308"/>
      <c r="G13" s="308"/>
      <c r="H13" s="308"/>
      <c r="I13" s="308"/>
      <c r="J13" s="308"/>
      <c r="K13" s="309" t="s">
        <v>189</v>
      </c>
      <c r="L13" s="309"/>
      <c r="M13" s="309" t="s">
        <v>190</v>
      </c>
      <c r="N13" s="309"/>
      <c r="O13" s="309" t="s">
        <v>186</v>
      </c>
      <c r="P13" s="309"/>
      <c r="Q13" s="309"/>
      <c r="R13" s="297"/>
      <c r="S13" s="298"/>
      <c r="U13"/>
    </row>
    <row r="14" spans="1:28" ht="15" customHeight="1">
      <c r="A14" s="356"/>
      <c r="B14" s="357"/>
      <c r="C14" s="73"/>
      <c r="D14" s="73"/>
      <c r="E14" s="310"/>
      <c r="F14" s="311"/>
      <c r="G14" s="312"/>
      <c r="H14" s="313" t="s">
        <v>108</v>
      </c>
      <c r="I14" s="304"/>
      <c r="J14" s="314"/>
      <c r="K14" s="313" t="s">
        <v>108</v>
      </c>
      <c r="L14" s="314"/>
      <c r="M14" s="313" t="s">
        <v>108</v>
      </c>
      <c r="N14" s="314"/>
      <c r="O14" s="313" t="s">
        <v>108</v>
      </c>
      <c r="P14" s="304"/>
      <c r="Q14" s="314"/>
      <c r="R14" s="299"/>
      <c r="S14" s="300"/>
      <c r="U14"/>
    </row>
    <row r="15" spans="1:28" ht="12.6" customHeight="1">
      <c r="A15" s="349" t="s">
        <v>191</v>
      </c>
      <c r="B15" s="349"/>
      <c r="C15" s="349"/>
      <c r="D15" s="349"/>
      <c r="E15" s="349"/>
      <c r="F15" s="349"/>
      <c r="G15" s="349"/>
      <c r="H15" s="349"/>
      <c r="I15" s="349"/>
      <c r="J15" s="349"/>
      <c r="K15" s="349"/>
      <c r="L15" s="349"/>
      <c r="M15" s="349" t="s">
        <v>192</v>
      </c>
      <c r="N15" s="349"/>
      <c r="O15" s="349"/>
      <c r="P15" s="349"/>
      <c r="Q15" s="349"/>
      <c r="R15" s="349"/>
      <c r="S15" s="349"/>
      <c r="U15"/>
    </row>
    <row r="16" spans="1:28" ht="24" customHeight="1">
      <c r="A16" s="350" t="s">
        <v>11</v>
      </c>
      <c r="B16" s="350"/>
      <c r="C16" s="350"/>
      <c r="D16" s="350"/>
      <c r="E16" s="350"/>
      <c r="F16" s="74"/>
      <c r="G16" s="351" t="s">
        <v>193</v>
      </c>
      <c r="H16" s="351"/>
      <c r="I16" s="351"/>
      <c r="J16" s="75"/>
      <c r="K16" s="336" t="s">
        <v>12</v>
      </c>
      <c r="L16" s="336"/>
      <c r="M16" s="337"/>
      <c r="N16" s="76"/>
      <c r="O16" s="336" t="s">
        <v>149</v>
      </c>
      <c r="P16" s="336"/>
      <c r="Q16" s="77"/>
      <c r="R16" s="336" t="s">
        <v>150</v>
      </c>
      <c r="S16" s="296"/>
      <c r="U16"/>
    </row>
    <row r="17" spans="1:19" ht="24" customHeight="1">
      <c r="A17" s="350"/>
      <c r="B17" s="350"/>
      <c r="C17" s="350"/>
      <c r="D17" s="350"/>
      <c r="E17" s="350"/>
      <c r="F17" s="78"/>
      <c r="G17" s="345" t="s">
        <v>13</v>
      </c>
      <c r="H17" s="345"/>
      <c r="I17" s="345"/>
      <c r="J17" s="79"/>
      <c r="K17" s="345" t="s">
        <v>194</v>
      </c>
      <c r="L17" s="345"/>
      <c r="M17" s="342"/>
      <c r="N17" s="80"/>
      <c r="O17" s="345" t="s">
        <v>15</v>
      </c>
      <c r="P17" s="342"/>
      <c r="Q17" s="80"/>
      <c r="R17" s="345" t="s">
        <v>16</v>
      </c>
      <c r="S17" s="300"/>
    </row>
    <row r="18" spans="1:19" ht="24" customHeight="1">
      <c r="A18" s="344" t="s">
        <v>195</v>
      </c>
      <c r="B18" s="344"/>
      <c r="C18" s="344"/>
      <c r="D18" s="344"/>
      <c r="E18" s="344"/>
      <c r="F18" s="81"/>
      <c r="G18" s="336" t="s">
        <v>144</v>
      </c>
      <c r="H18" s="337"/>
      <c r="I18" s="337"/>
      <c r="J18" s="76"/>
      <c r="K18" s="336" t="s">
        <v>196</v>
      </c>
      <c r="L18" s="337"/>
      <c r="M18" s="337"/>
      <c r="N18" s="76"/>
      <c r="O18" s="336" t="s">
        <v>197</v>
      </c>
      <c r="P18" s="337"/>
      <c r="Q18" s="91"/>
      <c r="R18" s="336" t="s">
        <v>198</v>
      </c>
      <c r="S18" s="296"/>
    </row>
    <row r="19" spans="1:19" ht="24" customHeight="1">
      <c r="A19" s="344"/>
      <c r="B19" s="344"/>
      <c r="C19" s="344"/>
      <c r="D19" s="344"/>
      <c r="E19" s="344"/>
      <c r="F19" s="82"/>
      <c r="G19" s="345" t="s">
        <v>9</v>
      </c>
      <c r="H19" s="342"/>
      <c r="I19" s="342"/>
      <c r="J19" s="80"/>
      <c r="K19" s="346"/>
      <c r="L19" s="346"/>
      <c r="M19" s="346"/>
      <c r="N19" s="80"/>
      <c r="O19" s="347"/>
      <c r="P19" s="347"/>
      <c r="Q19" s="347"/>
      <c r="R19" s="347"/>
      <c r="S19" s="348"/>
    </row>
    <row r="20" spans="1:19" ht="24" customHeight="1">
      <c r="A20" s="244" t="s">
        <v>199</v>
      </c>
      <c r="B20" s="245"/>
      <c r="C20" s="331"/>
      <c r="D20" s="331"/>
      <c r="E20" s="332"/>
      <c r="F20" s="83"/>
      <c r="G20" s="245" t="s">
        <v>200</v>
      </c>
      <c r="H20" s="245"/>
      <c r="I20" s="245"/>
      <c r="J20" s="76"/>
      <c r="K20" s="336" t="s">
        <v>201</v>
      </c>
      <c r="L20" s="337"/>
      <c r="M20" s="337"/>
      <c r="N20" s="76"/>
      <c r="O20" s="336" t="s">
        <v>202</v>
      </c>
      <c r="P20" s="337"/>
      <c r="Q20" s="337"/>
      <c r="R20" s="336" t="s">
        <v>203</v>
      </c>
      <c r="S20" s="296"/>
    </row>
    <row r="21" spans="1:19" ht="24" customHeight="1">
      <c r="A21" s="333"/>
      <c r="B21" s="334"/>
      <c r="C21" s="334"/>
      <c r="D21" s="334"/>
      <c r="E21" s="335"/>
      <c r="F21" s="84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342"/>
      <c r="S21" s="343"/>
    </row>
    <row r="22" spans="1:19" ht="15" customHeight="1">
      <c r="A22" s="338" t="s">
        <v>204</v>
      </c>
      <c r="B22" s="339"/>
      <c r="C22" s="339"/>
      <c r="D22" s="339"/>
      <c r="E22" s="339"/>
      <c r="F22" s="339"/>
      <c r="G22" s="339"/>
      <c r="H22" s="339"/>
      <c r="I22" s="339"/>
      <c r="J22" s="339"/>
      <c r="K22" s="339"/>
      <c r="L22" s="339"/>
      <c r="M22" s="339"/>
      <c r="N22" s="339"/>
      <c r="O22" s="339"/>
      <c r="P22" s="339"/>
      <c r="Q22" s="339"/>
      <c r="R22" s="339"/>
      <c r="S22" s="340"/>
    </row>
    <row r="23" spans="1:19" ht="23.1" customHeight="1">
      <c r="A23" s="301" t="s">
        <v>174</v>
      </c>
      <c r="B23" s="302"/>
      <c r="C23" s="341" t="s">
        <v>205</v>
      </c>
      <c r="D23" s="341"/>
      <c r="E23" s="341"/>
      <c r="F23" s="341" t="s">
        <v>206</v>
      </c>
      <c r="G23" s="341"/>
      <c r="H23" s="341"/>
      <c r="I23" s="301" t="s">
        <v>207</v>
      </c>
      <c r="J23" s="319"/>
      <c r="K23" s="319"/>
      <c r="L23" s="302"/>
      <c r="M23" s="341" t="s">
        <v>177</v>
      </c>
      <c r="N23" s="341"/>
      <c r="O23" s="341"/>
      <c r="P23" s="301" t="s">
        <v>178</v>
      </c>
      <c r="Q23" s="319"/>
      <c r="R23" s="319"/>
      <c r="S23" s="302"/>
    </row>
    <row r="24" spans="1:19" ht="15" customHeight="1">
      <c r="A24" s="72" t="s">
        <v>179</v>
      </c>
      <c r="B24" s="72" t="s">
        <v>180</v>
      </c>
      <c r="C24" s="320"/>
      <c r="D24" s="320"/>
      <c r="E24" s="320"/>
      <c r="F24" s="320"/>
      <c r="G24" s="320"/>
      <c r="H24" s="320"/>
      <c r="I24" s="321"/>
      <c r="J24" s="322"/>
      <c r="K24" s="322"/>
      <c r="L24" s="323"/>
      <c r="M24" s="324"/>
      <c r="N24" s="324"/>
      <c r="O24" s="324"/>
      <c r="P24" s="325"/>
      <c r="Q24" s="326"/>
      <c r="R24" s="326"/>
      <c r="S24" s="327"/>
    </row>
    <row r="25" spans="1:19" ht="15" customHeight="1">
      <c r="A25" s="73"/>
      <c r="B25" s="73"/>
      <c r="C25" s="308"/>
      <c r="D25" s="308"/>
      <c r="E25" s="308"/>
      <c r="F25" s="308"/>
      <c r="G25" s="308"/>
      <c r="H25" s="308"/>
      <c r="I25" s="310"/>
      <c r="J25" s="311"/>
      <c r="K25" s="311"/>
      <c r="L25" s="312"/>
      <c r="M25" s="318"/>
      <c r="N25" s="318"/>
      <c r="O25" s="318"/>
      <c r="P25" s="310"/>
      <c r="Q25" s="311"/>
      <c r="R25" s="311"/>
      <c r="S25" s="312"/>
    </row>
    <row r="26" spans="1:19" ht="15" customHeight="1">
      <c r="A26" s="73"/>
      <c r="B26" s="73"/>
      <c r="C26" s="308"/>
      <c r="D26" s="308"/>
      <c r="E26" s="308"/>
      <c r="F26" s="308"/>
      <c r="G26" s="308"/>
      <c r="H26" s="308"/>
      <c r="I26" s="310"/>
      <c r="J26" s="311"/>
      <c r="K26" s="311"/>
      <c r="L26" s="312"/>
      <c r="M26" s="318"/>
      <c r="N26" s="318"/>
      <c r="O26" s="318"/>
      <c r="P26" s="310"/>
      <c r="Q26" s="311"/>
      <c r="R26" s="311"/>
      <c r="S26" s="312"/>
    </row>
    <row r="27" spans="1:19" ht="15" customHeight="1">
      <c r="A27" s="73"/>
      <c r="B27" s="73"/>
      <c r="C27" s="308"/>
      <c r="D27" s="308"/>
      <c r="E27" s="308"/>
      <c r="F27" s="308"/>
      <c r="G27" s="308"/>
      <c r="H27" s="308"/>
      <c r="I27" s="310"/>
      <c r="J27" s="311"/>
      <c r="K27" s="311"/>
      <c r="L27" s="312"/>
      <c r="M27" s="318"/>
      <c r="N27" s="318"/>
      <c r="O27" s="318"/>
      <c r="P27" s="310"/>
      <c r="Q27" s="311"/>
      <c r="R27" s="311"/>
      <c r="S27" s="312"/>
    </row>
    <row r="28" spans="1:19" ht="15" customHeight="1">
      <c r="A28" s="73"/>
      <c r="B28" s="73"/>
      <c r="C28" s="308"/>
      <c r="D28" s="308"/>
      <c r="E28" s="308"/>
      <c r="F28" s="308"/>
      <c r="G28" s="308"/>
      <c r="H28" s="308"/>
      <c r="I28" s="310"/>
      <c r="J28" s="311"/>
      <c r="K28" s="311"/>
      <c r="L28" s="312"/>
      <c r="M28" s="318"/>
      <c r="N28" s="318"/>
      <c r="O28" s="318"/>
      <c r="P28" s="310"/>
      <c r="Q28" s="311"/>
      <c r="R28" s="311"/>
      <c r="S28" s="312"/>
    </row>
    <row r="29" spans="1:19" ht="15" customHeight="1">
      <c r="A29" s="73"/>
      <c r="B29" s="73"/>
      <c r="C29" s="308"/>
      <c r="D29" s="308"/>
      <c r="E29" s="308"/>
      <c r="F29" s="308"/>
      <c r="G29" s="308"/>
      <c r="H29" s="308"/>
      <c r="I29" s="310"/>
      <c r="J29" s="311"/>
      <c r="K29" s="311"/>
      <c r="L29" s="312"/>
      <c r="M29" s="318"/>
      <c r="N29" s="318"/>
      <c r="O29" s="318"/>
      <c r="P29" s="310"/>
      <c r="Q29" s="311"/>
      <c r="R29" s="311"/>
      <c r="S29" s="312"/>
    </row>
    <row r="30" spans="1:19" ht="44.1" customHeight="1">
      <c r="A30" s="254" t="s">
        <v>32</v>
      </c>
      <c r="B30" s="176"/>
      <c r="C30" s="176"/>
      <c r="D30" s="176"/>
      <c r="E30" s="176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9"/>
    </row>
    <row r="31" spans="1:19" ht="24.6" customHeight="1">
      <c r="A31" s="301" t="s">
        <v>254</v>
      </c>
      <c r="B31" s="330"/>
      <c r="C31" s="330"/>
      <c r="D31" s="330"/>
      <c r="E31" s="330"/>
      <c r="F31" s="274"/>
      <c r="G31" s="274"/>
      <c r="H31" s="21"/>
      <c r="I31" s="21"/>
      <c r="J31" s="21"/>
      <c r="K31" s="21"/>
      <c r="L31" s="21"/>
      <c r="M31" s="85" t="s">
        <v>33</v>
      </c>
      <c r="N31" s="21"/>
      <c r="O31" s="21"/>
      <c r="P31" s="21"/>
      <c r="Q31" s="21"/>
      <c r="R31" s="319" t="s">
        <v>34</v>
      </c>
      <c r="S31" s="302"/>
    </row>
    <row r="32" spans="1:19" ht="73.5" customHeight="1">
      <c r="A32" s="254" t="s">
        <v>208</v>
      </c>
      <c r="B32" s="176"/>
      <c r="C32" s="176"/>
      <c r="D32" s="176"/>
      <c r="E32" s="45"/>
      <c r="F32" s="45"/>
      <c r="G32" s="45"/>
      <c r="H32" s="45"/>
      <c r="I32" s="45"/>
      <c r="J32" s="45"/>
      <c r="K32" s="45"/>
      <c r="L32" s="45"/>
      <c r="M32" s="254" t="s">
        <v>35</v>
      </c>
      <c r="N32" s="176"/>
      <c r="O32" s="45"/>
      <c r="P32" s="45"/>
      <c r="Q32" s="45"/>
      <c r="R32" s="89"/>
      <c r="S32" s="60"/>
    </row>
    <row r="33" spans="1:19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</row>
    <row r="34" spans="1:19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</row>
    <row r="35" spans="1:19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</row>
    <row r="36" spans="1:19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</row>
    <row r="37" spans="1:19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</row>
    <row r="38" spans="1:19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</row>
    <row r="39" spans="1:19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</row>
    <row r="40" spans="1:19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</row>
    <row r="41" spans="1:19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</row>
    <row r="42" spans="1:19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</row>
    <row r="43" spans="1:19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</row>
    <row r="44" spans="1:19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</row>
    <row r="45" spans="1:19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</row>
    <row r="46" spans="1:19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</row>
    <row r="47" spans="1:19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</row>
    <row r="48" spans="1:19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</row>
    <row r="49" spans="1:19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</row>
    <row r="50" spans="1:19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</row>
    <row r="51" spans="1:19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</row>
    <row r="52" spans="1:19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</row>
    <row r="53" spans="1:19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</row>
    <row r="54" spans="1:19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</row>
    <row r="55" spans="1:19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</row>
    <row r="56" spans="1:19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</row>
    <row r="57" spans="1:19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</row>
    <row r="58" spans="1:19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</row>
    <row r="59" spans="1:19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</row>
    <row r="60" spans="1:19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</row>
    <row r="61" spans="1:19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</row>
    <row r="62" spans="1:19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</row>
    <row r="63" spans="1:19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</row>
    <row r="64" spans="1:19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</row>
    <row r="65" spans="1:19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</row>
    <row r="66" spans="1:19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</row>
    <row r="67" spans="1:19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</row>
    <row r="68" spans="1:19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</row>
    <row r="69" spans="1:19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</row>
    <row r="70" spans="1:19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</row>
    <row r="71" spans="1:19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</row>
    <row r="72" spans="1:19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</row>
    <row r="73" spans="1:19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</row>
    <row r="74" spans="1:19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</row>
    <row r="75" spans="1:19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</row>
    <row r="76" spans="1:19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</row>
    <row r="77" spans="1:19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</row>
    <row r="78" spans="1:19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</row>
    <row r="79" spans="1:19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</row>
    <row r="80" spans="1:19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</row>
    <row r="81" spans="1:19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</row>
    <row r="82" spans="1:19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</row>
    <row r="83" spans="1:19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</row>
    <row r="84" spans="1:19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</row>
    <row r="85" spans="1:19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</row>
    <row r="86" spans="1:19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</row>
    <row r="87" spans="1:19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</row>
    <row r="88" spans="1:19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</row>
    <row r="89" spans="1:19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</row>
    <row r="90" spans="1:19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</row>
    <row r="91" spans="1:19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</row>
    <row r="92" spans="1:19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</row>
    <row r="93" spans="1:19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</row>
    <row r="94" spans="1:19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</row>
    <row r="95" spans="1:19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</row>
    <row r="96" spans="1:19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</row>
    <row r="97" spans="1:19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</row>
    <row r="98" spans="1:19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</row>
    <row r="99" spans="1:19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</row>
    <row r="100" spans="1:19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</row>
    <row r="101" spans="1:19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</row>
    <row r="102" spans="1:19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</row>
    <row r="103" spans="1:19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</row>
    <row r="104" spans="1:19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</row>
    <row r="105" spans="1:19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</row>
    <row r="106" spans="1:19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</row>
    <row r="107" spans="1:19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</row>
    <row r="108" spans="1:19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</row>
    <row r="109" spans="1:19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</row>
    <row r="110" spans="1:19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</row>
    <row r="111" spans="1:19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</row>
    <row r="112" spans="1:19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</row>
    <row r="113" spans="1:19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</row>
    <row r="114" spans="1:19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</row>
    <row r="115" spans="1:19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</row>
    <row r="116" spans="1:19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</row>
    <row r="117" spans="1:19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</row>
  </sheetData>
  <protectedRanges>
    <protectedRange sqref="G31" name="Macro"/>
    <protectedRange sqref="R1 E2 M2 S2 E3 M3 R3 E4 M4 R4 F5 M5 S5" name="En tête"/>
    <protectedRange sqref="D7 Q7 M7 F30 E10:E14 H10:H14 K10:K14 M10:M14 O10:O14 O19 C25:S29 H6" name="Remplissage"/>
    <protectedRange sqref="F31" name="Date"/>
  </protectedRanges>
  <mergeCells count="143">
    <mergeCell ref="A1:G1"/>
    <mergeCell ref="H1:N1"/>
    <mergeCell ref="O1:Q1"/>
    <mergeCell ref="A2:D2"/>
    <mergeCell ref="E2:G2"/>
    <mergeCell ref="A5:E5"/>
    <mergeCell ref="F5:G5"/>
    <mergeCell ref="O2:Q2"/>
    <mergeCell ref="A3:D3"/>
    <mergeCell ref="E3:G3"/>
    <mergeCell ref="H5:L5"/>
    <mergeCell ref="M5:N5"/>
    <mergeCell ref="O5:Q5"/>
    <mergeCell ref="A6:G6"/>
    <mergeCell ref="H2:L2"/>
    <mergeCell ref="H3:L3"/>
    <mergeCell ref="M3:N3"/>
    <mergeCell ref="O3:Q3"/>
    <mergeCell ref="A4:D4"/>
    <mergeCell ref="E4:G4"/>
    <mergeCell ref="H4:L4"/>
    <mergeCell ref="M4:N4"/>
    <mergeCell ref="O4:Q4"/>
    <mergeCell ref="M2:N2"/>
    <mergeCell ref="A7:C7"/>
    <mergeCell ref="H9:J9"/>
    <mergeCell ref="K9:L9"/>
    <mergeCell ref="M9:N9"/>
    <mergeCell ref="O9:Q9"/>
    <mergeCell ref="E10:G10"/>
    <mergeCell ref="H10:J10"/>
    <mergeCell ref="K10:L10"/>
    <mergeCell ref="M10:N10"/>
    <mergeCell ref="H7:I7"/>
    <mergeCell ref="O7:Q7"/>
    <mergeCell ref="J7:M7"/>
    <mergeCell ref="D7:G7"/>
    <mergeCell ref="M12:N12"/>
    <mergeCell ref="O12:Q12"/>
    <mergeCell ref="A8:B14"/>
    <mergeCell ref="C8:D8"/>
    <mergeCell ref="E8:G8"/>
    <mergeCell ref="H8:J8"/>
    <mergeCell ref="K8:L8"/>
    <mergeCell ref="M8:N8"/>
    <mergeCell ref="O8:Q8"/>
    <mergeCell ref="E9:G9"/>
    <mergeCell ref="A18:E19"/>
    <mergeCell ref="G18:I18"/>
    <mergeCell ref="K18:M18"/>
    <mergeCell ref="O18:P18"/>
    <mergeCell ref="G19:I19"/>
    <mergeCell ref="K19:M19"/>
    <mergeCell ref="O19:S19"/>
    <mergeCell ref="A15:L15"/>
    <mergeCell ref="M15:S15"/>
    <mergeCell ref="A16:E17"/>
    <mergeCell ref="G16:I16"/>
    <mergeCell ref="K16:M16"/>
    <mergeCell ref="O16:P16"/>
    <mergeCell ref="G17:I17"/>
    <mergeCell ref="K17:M17"/>
    <mergeCell ref="O17:P17"/>
    <mergeCell ref="R18:S18"/>
    <mergeCell ref="R17:S17"/>
    <mergeCell ref="R16:S16"/>
    <mergeCell ref="A20:E21"/>
    <mergeCell ref="G20:I20"/>
    <mergeCell ref="K20:M20"/>
    <mergeCell ref="O20:Q20"/>
    <mergeCell ref="A22:S22"/>
    <mergeCell ref="A23:B23"/>
    <mergeCell ref="C23:E23"/>
    <mergeCell ref="F23:H23"/>
    <mergeCell ref="I23:L23"/>
    <mergeCell ref="M23:O23"/>
    <mergeCell ref="R21:S21"/>
    <mergeCell ref="R20:S20"/>
    <mergeCell ref="C28:E28"/>
    <mergeCell ref="F28:H28"/>
    <mergeCell ref="I28:L28"/>
    <mergeCell ref="M28:O28"/>
    <mergeCell ref="P28:S28"/>
    <mergeCell ref="A32:D32"/>
    <mergeCell ref="M32:N32"/>
    <mergeCell ref="C29:E29"/>
    <mergeCell ref="F29:H29"/>
    <mergeCell ref="I29:L29"/>
    <mergeCell ref="M29:O29"/>
    <mergeCell ref="P29:S29"/>
    <mergeCell ref="A30:E30"/>
    <mergeCell ref="F30:S30"/>
    <mergeCell ref="R31:S31"/>
    <mergeCell ref="A31:E31"/>
    <mergeCell ref="F31:G31"/>
    <mergeCell ref="R2:S2"/>
    <mergeCell ref="R1:S1"/>
    <mergeCell ref="H6:S6"/>
    <mergeCell ref="C27:E27"/>
    <mergeCell ref="F27:H27"/>
    <mergeCell ref="I27:L27"/>
    <mergeCell ref="M27:O27"/>
    <mergeCell ref="P27:S27"/>
    <mergeCell ref="P25:S25"/>
    <mergeCell ref="C26:E26"/>
    <mergeCell ref="F26:H26"/>
    <mergeCell ref="I26:L26"/>
    <mergeCell ref="M26:O26"/>
    <mergeCell ref="P26:S26"/>
    <mergeCell ref="P23:S23"/>
    <mergeCell ref="C24:E24"/>
    <mergeCell ref="F24:H24"/>
    <mergeCell ref="I24:L24"/>
    <mergeCell ref="M24:O24"/>
    <mergeCell ref="P24:S24"/>
    <mergeCell ref="C25:E25"/>
    <mergeCell ref="F25:H25"/>
    <mergeCell ref="I25:L25"/>
    <mergeCell ref="M25:O25"/>
    <mergeCell ref="R9:S14"/>
    <mergeCell ref="R8:S8"/>
    <mergeCell ref="R5:S5"/>
    <mergeCell ref="R4:S4"/>
    <mergeCell ref="R3:S3"/>
    <mergeCell ref="E13:G13"/>
    <mergeCell ref="H13:J13"/>
    <mergeCell ref="K13:L13"/>
    <mergeCell ref="M13:N13"/>
    <mergeCell ref="O13:Q13"/>
    <mergeCell ref="E14:G14"/>
    <mergeCell ref="H14:J14"/>
    <mergeCell ref="K14:L14"/>
    <mergeCell ref="M14:N14"/>
    <mergeCell ref="O14:Q14"/>
    <mergeCell ref="O10:Q10"/>
    <mergeCell ref="E11:G11"/>
    <mergeCell ref="H11:J11"/>
    <mergeCell ref="K11:L11"/>
    <mergeCell ref="M11:N11"/>
    <mergeCell ref="O11:Q11"/>
    <mergeCell ref="E12:G12"/>
    <mergeCell ref="H12:J12"/>
    <mergeCell ref="K12:L12"/>
  </mergeCells>
  <dataValidations count="4">
    <dataValidation showInputMessage="1" sqref="T4" xr:uid="{00000000-0002-0000-0200-000000000000}"/>
    <dataValidation allowBlank="1" showInputMessage="1" sqref="R4" xr:uid="{00000000-0002-0000-0200-000001000000}"/>
    <dataValidation type="list" allowBlank="1" showInputMessage="1" sqref="M2:N2" xr:uid="{00000000-0002-0000-0200-000002000000}">
      <formula1>INDIRECT($E$2)</formula1>
    </dataValidation>
    <dataValidation type="list" allowBlank="1" showInputMessage="1" sqref="E2:G2" xr:uid="{5AB2C208-0D18-494D-A7CC-F2908F2F0D8C}">
      <formula1>Projet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135" r:id="rId4" name="OptionButton1">
          <controlPr defaultSize="0" autoLine="0" r:id="rId5">
            <anchor moveWithCells="1">
              <from>
                <xdr:col>18</xdr:col>
                <xdr:colOff>609600</xdr:colOff>
                <xdr:row>8</xdr:row>
                <xdr:rowOff>28575</xdr:rowOff>
              </from>
              <to>
                <xdr:col>18</xdr:col>
                <xdr:colOff>771525</xdr:colOff>
                <xdr:row>8</xdr:row>
                <xdr:rowOff>161925</xdr:rowOff>
              </to>
            </anchor>
          </controlPr>
        </control>
      </mc:Choice>
      <mc:Fallback>
        <control shapeId="4135" r:id="rId4" name="OptionButton1"/>
      </mc:Fallback>
    </mc:AlternateContent>
    <mc:AlternateContent xmlns:mc="http://schemas.openxmlformats.org/markup-compatibility/2006">
      <mc:Choice Requires="x14">
        <control shapeId="4136" r:id="rId6" name="OptionButton2">
          <controlPr defaultSize="0" autoLine="0" r:id="rId7">
            <anchor moveWithCells="1">
              <from>
                <xdr:col>18</xdr:col>
                <xdr:colOff>609600</xdr:colOff>
                <xdr:row>9</xdr:row>
                <xdr:rowOff>114300</xdr:rowOff>
              </from>
              <to>
                <xdr:col>18</xdr:col>
                <xdr:colOff>771525</xdr:colOff>
                <xdr:row>10</xdr:row>
                <xdr:rowOff>66675</xdr:rowOff>
              </to>
            </anchor>
          </controlPr>
        </control>
      </mc:Choice>
      <mc:Fallback>
        <control shapeId="4136" r:id="rId6" name="OptionButton2"/>
      </mc:Fallback>
    </mc:AlternateContent>
    <mc:AlternateContent xmlns:mc="http://schemas.openxmlformats.org/markup-compatibility/2006">
      <mc:Choice Requires="x14">
        <control shapeId="4137" r:id="rId8" name="OptionButton3">
          <controlPr defaultSize="0" autoLine="0" r:id="rId9">
            <anchor moveWithCells="1">
              <from>
                <xdr:col>5</xdr:col>
                <xdr:colOff>19050</xdr:colOff>
                <xdr:row>15</xdr:row>
                <xdr:rowOff>28575</xdr:rowOff>
              </from>
              <to>
                <xdr:col>6</xdr:col>
                <xdr:colOff>19050</xdr:colOff>
                <xdr:row>15</xdr:row>
                <xdr:rowOff>152400</xdr:rowOff>
              </to>
            </anchor>
          </controlPr>
        </control>
      </mc:Choice>
      <mc:Fallback>
        <control shapeId="4137" r:id="rId8" name="OptionButton3"/>
      </mc:Fallback>
    </mc:AlternateContent>
    <mc:AlternateContent xmlns:mc="http://schemas.openxmlformats.org/markup-compatibility/2006">
      <mc:Choice Requires="x14">
        <control shapeId="4138" r:id="rId10" name="OptionButton4">
          <controlPr defaultSize="0" autoLine="0" r:id="rId11">
            <anchor moveWithCells="1">
              <from>
                <xdr:col>9</xdr:col>
                <xdr:colOff>9525</xdr:colOff>
                <xdr:row>15</xdr:row>
                <xdr:rowOff>28575</xdr:rowOff>
              </from>
              <to>
                <xdr:col>10</xdr:col>
                <xdr:colOff>0</xdr:colOff>
                <xdr:row>15</xdr:row>
                <xdr:rowOff>171450</xdr:rowOff>
              </to>
            </anchor>
          </controlPr>
        </control>
      </mc:Choice>
      <mc:Fallback>
        <control shapeId="4138" r:id="rId10" name="OptionButton4"/>
      </mc:Fallback>
    </mc:AlternateContent>
    <mc:AlternateContent xmlns:mc="http://schemas.openxmlformats.org/markup-compatibility/2006">
      <mc:Choice Requires="x14">
        <control shapeId="4139" r:id="rId12" name="OptionButton5">
          <controlPr defaultSize="0" autoLine="0" r:id="rId13">
            <anchor moveWithCells="1">
              <from>
                <xdr:col>13</xdr:col>
                <xdr:colOff>200025</xdr:colOff>
                <xdr:row>15</xdr:row>
                <xdr:rowOff>47625</xdr:rowOff>
              </from>
              <to>
                <xdr:col>14</xdr:col>
                <xdr:colOff>0</xdr:colOff>
                <xdr:row>15</xdr:row>
                <xdr:rowOff>190500</xdr:rowOff>
              </to>
            </anchor>
          </controlPr>
        </control>
      </mc:Choice>
      <mc:Fallback>
        <control shapeId="4139" r:id="rId12" name="OptionButton5"/>
      </mc:Fallback>
    </mc:AlternateContent>
    <mc:AlternateContent xmlns:mc="http://schemas.openxmlformats.org/markup-compatibility/2006">
      <mc:Choice Requires="x14">
        <control shapeId="4140" r:id="rId14" name="OptionButton6">
          <controlPr defaultSize="0" autoLine="0" r:id="rId15">
            <anchor moveWithCells="1">
              <from>
                <xdr:col>16</xdr:col>
                <xdr:colOff>9525</xdr:colOff>
                <xdr:row>15</xdr:row>
                <xdr:rowOff>28575</xdr:rowOff>
              </from>
              <to>
                <xdr:col>16</xdr:col>
                <xdr:colOff>133350</xdr:colOff>
                <xdr:row>15</xdr:row>
                <xdr:rowOff>161925</xdr:rowOff>
              </to>
            </anchor>
          </controlPr>
        </control>
      </mc:Choice>
      <mc:Fallback>
        <control shapeId="4140" r:id="rId14" name="OptionButton6"/>
      </mc:Fallback>
    </mc:AlternateContent>
    <mc:AlternateContent xmlns:mc="http://schemas.openxmlformats.org/markup-compatibility/2006">
      <mc:Choice Requires="x14">
        <control shapeId="4141" r:id="rId16" name="OptionButton7">
          <controlPr defaultSize="0" autoLine="0" r:id="rId17">
            <anchor moveWithCells="1">
              <from>
                <xdr:col>5</xdr:col>
                <xdr:colOff>19050</xdr:colOff>
                <xdr:row>16</xdr:row>
                <xdr:rowOff>9525</xdr:rowOff>
              </from>
              <to>
                <xdr:col>6</xdr:col>
                <xdr:colOff>9525</xdr:colOff>
                <xdr:row>16</xdr:row>
                <xdr:rowOff>133350</xdr:rowOff>
              </to>
            </anchor>
          </controlPr>
        </control>
      </mc:Choice>
      <mc:Fallback>
        <control shapeId="4141" r:id="rId16" name="OptionButton7"/>
      </mc:Fallback>
    </mc:AlternateContent>
    <mc:AlternateContent xmlns:mc="http://schemas.openxmlformats.org/markup-compatibility/2006">
      <mc:Choice Requires="x14">
        <control shapeId="4142" r:id="rId18" name="OptionButton8">
          <controlPr defaultSize="0" autoLine="0" r:id="rId19">
            <anchor moveWithCells="1">
              <from>
                <xdr:col>9</xdr:col>
                <xdr:colOff>9525</xdr:colOff>
                <xdr:row>16</xdr:row>
                <xdr:rowOff>0</xdr:rowOff>
              </from>
              <to>
                <xdr:col>10</xdr:col>
                <xdr:colOff>9525</xdr:colOff>
                <xdr:row>16</xdr:row>
                <xdr:rowOff>161925</xdr:rowOff>
              </to>
            </anchor>
          </controlPr>
        </control>
      </mc:Choice>
      <mc:Fallback>
        <control shapeId="4142" r:id="rId18" name="OptionButton8"/>
      </mc:Fallback>
    </mc:AlternateContent>
    <mc:AlternateContent xmlns:mc="http://schemas.openxmlformats.org/markup-compatibility/2006">
      <mc:Choice Requires="x14">
        <control shapeId="4143" r:id="rId20" name="OptionButton9">
          <controlPr defaultSize="0" autoLine="0" r:id="rId21">
            <anchor moveWithCells="1">
              <from>
                <xdr:col>13</xdr:col>
                <xdr:colOff>200025</xdr:colOff>
                <xdr:row>16</xdr:row>
                <xdr:rowOff>0</xdr:rowOff>
              </from>
              <to>
                <xdr:col>14</xdr:col>
                <xdr:colOff>9525</xdr:colOff>
                <xdr:row>16</xdr:row>
                <xdr:rowOff>161925</xdr:rowOff>
              </to>
            </anchor>
          </controlPr>
        </control>
      </mc:Choice>
      <mc:Fallback>
        <control shapeId="4143" r:id="rId20" name="OptionButton9"/>
      </mc:Fallback>
    </mc:AlternateContent>
    <mc:AlternateContent xmlns:mc="http://schemas.openxmlformats.org/markup-compatibility/2006">
      <mc:Choice Requires="x14">
        <control shapeId="4144" r:id="rId22" name="OptionButton10">
          <controlPr defaultSize="0" autoLine="0" r:id="rId23">
            <anchor moveWithCells="1">
              <from>
                <xdr:col>9</xdr:col>
                <xdr:colOff>19050</xdr:colOff>
                <xdr:row>17</xdr:row>
                <xdr:rowOff>28575</xdr:rowOff>
              </from>
              <to>
                <xdr:col>10</xdr:col>
                <xdr:colOff>9525</xdr:colOff>
                <xdr:row>17</xdr:row>
                <xdr:rowOff>190500</xdr:rowOff>
              </to>
            </anchor>
          </controlPr>
        </control>
      </mc:Choice>
      <mc:Fallback>
        <control shapeId="4144" r:id="rId22" name="OptionButton10"/>
      </mc:Fallback>
    </mc:AlternateContent>
    <mc:AlternateContent xmlns:mc="http://schemas.openxmlformats.org/markup-compatibility/2006">
      <mc:Choice Requires="x14">
        <control shapeId="4145" r:id="rId24" name="OptionButton11">
          <controlPr defaultSize="0" autoLine="0" r:id="rId25">
            <anchor moveWithCells="1">
              <from>
                <xdr:col>13</xdr:col>
                <xdr:colOff>200025</xdr:colOff>
                <xdr:row>17</xdr:row>
                <xdr:rowOff>19050</xdr:rowOff>
              </from>
              <to>
                <xdr:col>14</xdr:col>
                <xdr:colOff>19050</xdr:colOff>
                <xdr:row>17</xdr:row>
                <xdr:rowOff>180975</xdr:rowOff>
              </to>
            </anchor>
          </controlPr>
        </control>
      </mc:Choice>
      <mc:Fallback>
        <control shapeId="4145" r:id="rId24" name="OptionButton11"/>
      </mc:Fallback>
    </mc:AlternateContent>
    <mc:AlternateContent xmlns:mc="http://schemas.openxmlformats.org/markup-compatibility/2006">
      <mc:Choice Requires="x14">
        <control shapeId="4146" r:id="rId26" name="OptionButton12">
          <controlPr defaultSize="0" autoLine="0" r:id="rId27">
            <anchor moveWithCells="1">
              <from>
                <xdr:col>16</xdr:col>
                <xdr:colOff>9525</xdr:colOff>
                <xdr:row>17</xdr:row>
                <xdr:rowOff>19050</xdr:rowOff>
              </from>
              <to>
                <xdr:col>17</xdr:col>
                <xdr:colOff>9525</xdr:colOff>
                <xdr:row>17</xdr:row>
                <xdr:rowOff>180975</xdr:rowOff>
              </to>
            </anchor>
          </controlPr>
        </control>
      </mc:Choice>
      <mc:Fallback>
        <control shapeId="4146" r:id="rId26" name="OptionButton12"/>
      </mc:Fallback>
    </mc:AlternateContent>
    <mc:AlternateContent xmlns:mc="http://schemas.openxmlformats.org/markup-compatibility/2006">
      <mc:Choice Requires="x14">
        <control shapeId="4147" r:id="rId28" name="OptionButton13">
          <controlPr defaultSize="0" autoLine="0" r:id="rId29">
            <anchor moveWithCells="1">
              <from>
                <xdr:col>9</xdr:col>
                <xdr:colOff>19050</xdr:colOff>
                <xdr:row>18</xdr:row>
                <xdr:rowOff>28575</xdr:rowOff>
              </from>
              <to>
                <xdr:col>10</xdr:col>
                <xdr:colOff>19050</xdr:colOff>
                <xdr:row>18</xdr:row>
                <xdr:rowOff>190500</xdr:rowOff>
              </to>
            </anchor>
          </controlPr>
        </control>
      </mc:Choice>
      <mc:Fallback>
        <control shapeId="4147" r:id="rId28" name="OptionButton13"/>
      </mc:Fallback>
    </mc:AlternateContent>
    <mc:AlternateContent xmlns:mc="http://schemas.openxmlformats.org/markup-compatibility/2006">
      <mc:Choice Requires="x14">
        <control shapeId="4148" r:id="rId30" name="OptionButton14">
          <controlPr defaultSize="0" autoLine="0" r:id="rId31">
            <anchor moveWithCells="1">
              <from>
                <xdr:col>13</xdr:col>
                <xdr:colOff>180975</xdr:colOff>
                <xdr:row>18</xdr:row>
                <xdr:rowOff>28575</xdr:rowOff>
              </from>
              <to>
                <xdr:col>13</xdr:col>
                <xdr:colOff>333375</xdr:colOff>
                <xdr:row>18</xdr:row>
                <xdr:rowOff>190500</xdr:rowOff>
              </to>
            </anchor>
          </controlPr>
        </control>
      </mc:Choice>
      <mc:Fallback>
        <control shapeId="4148" r:id="rId30" name="OptionButton14"/>
      </mc:Fallback>
    </mc:AlternateContent>
    <mc:AlternateContent xmlns:mc="http://schemas.openxmlformats.org/markup-compatibility/2006">
      <mc:Choice Requires="x14">
        <control shapeId="4149" r:id="rId32" name="OptionButton15">
          <controlPr defaultSize="0" autoLine="0" r:id="rId33">
            <anchor moveWithCells="1">
              <from>
                <xdr:col>5</xdr:col>
                <xdr:colOff>9525</xdr:colOff>
                <xdr:row>19</xdr:row>
                <xdr:rowOff>9525</xdr:rowOff>
              </from>
              <to>
                <xdr:col>6</xdr:col>
                <xdr:colOff>9525</xdr:colOff>
                <xdr:row>19</xdr:row>
                <xdr:rowOff>171450</xdr:rowOff>
              </to>
            </anchor>
          </controlPr>
        </control>
      </mc:Choice>
      <mc:Fallback>
        <control shapeId="4149" r:id="rId32" name="OptionButton15"/>
      </mc:Fallback>
    </mc:AlternateContent>
    <mc:AlternateContent xmlns:mc="http://schemas.openxmlformats.org/markup-compatibility/2006">
      <mc:Choice Requires="x14">
        <control shapeId="4150" r:id="rId34" name="OptionButton16">
          <controlPr defaultSize="0" autoLine="0" r:id="rId35">
            <anchor moveWithCells="1">
              <from>
                <xdr:col>9</xdr:col>
                <xdr:colOff>0</xdr:colOff>
                <xdr:row>19</xdr:row>
                <xdr:rowOff>9525</xdr:rowOff>
              </from>
              <to>
                <xdr:col>10</xdr:col>
                <xdr:colOff>0</xdr:colOff>
                <xdr:row>19</xdr:row>
                <xdr:rowOff>171450</xdr:rowOff>
              </to>
            </anchor>
          </controlPr>
        </control>
      </mc:Choice>
      <mc:Fallback>
        <control shapeId="4150" r:id="rId34" name="OptionButton16"/>
      </mc:Fallback>
    </mc:AlternateContent>
    <mc:AlternateContent xmlns:mc="http://schemas.openxmlformats.org/markup-compatibility/2006">
      <mc:Choice Requires="x14">
        <control shapeId="4151" r:id="rId36" name="OptionButton17">
          <controlPr defaultSize="0" autoLine="0" r:id="rId37">
            <anchor moveWithCells="1">
              <from>
                <xdr:col>13</xdr:col>
                <xdr:colOff>190500</xdr:colOff>
                <xdr:row>19</xdr:row>
                <xdr:rowOff>9525</xdr:rowOff>
              </from>
              <to>
                <xdr:col>14</xdr:col>
                <xdr:colOff>9525</xdr:colOff>
                <xdr:row>19</xdr:row>
                <xdr:rowOff>171450</xdr:rowOff>
              </to>
            </anchor>
          </controlPr>
        </control>
      </mc:Choice>
      <mc:Fallback>
        <control shapeId="4151" r:id="rId36" name="OptionButton17"/>
      </mc:Fallback>
    </mc:AlternateContent>
    <mc:AlternateContent xmlns:mc="http://schemas.openxmlformats.org/markup-compatibility/2006">
      <mc:Choice Requires="x14">
        <control shapeId="4152" r:id="rId38" name="OptionButton18">
          <controlPr defaultSize="0" autoLine="0" autoPict="0" r:id="rId39">
            <anchor moveWithCells="1">
              <from>
                <xdr:col>11</xdr:col>
                <xdr:colOff>0</xdr:colOff>
                <xdr:row>30</xdr:row>
                <xdr:rowOff>28575</xdr:rowOff>
              </from>
              <to>
                <xdr:col>12</xdr:col>
                <xdr:colOff>9525</xdr:colOff>
                <xdr:row>30</xdr:row>
                <xdr:rowOff>200025</xdr:rowOff>
              </to>
            </anchor>
          </controlPr>
        </control>
      </mc:Choice>
      <mc:Fallback>
        <control shapeId="4152" r:id="rId38" name="OptionButton18"/>
      </mc:Fallback>
    </mc:AlternateContent>
    <mc:AlternateContent xmlns:mc="http://schemas.openxmlformats.org/markup-compatibility/2006">
      <mc:Choice Requires="x14">
        <control shapeId="4153" r:id="rId40" name="OptionButton19">
          <controlPr defaultSize="0" autoLine="0" r:id="rId41">
            <anchor moveWithCells="1">
              <from>
                <xdr:col>16</xdr:col>
                <xdr:colOff>0</xdr:colOff>
                <xdr:row>30</xdr:row>
                <xdr:rowOff>19050</xdr:rowOff>
              </from>
              <to>
                <xdr:col>17</xdr:col>
                <xdr:colOff>19050</xdr:colOff>
                <xdr:row>30</xdr:row>
                <xdr:rowOff>180975</xdr:rowOff>
              </to>
            </anchor>
          </controlPr>
        </control>
      </mc:Choice>
      <mc:Fallback>
        <control shapeId="4153" r:id="rId40" name="OptionButton19"/>
      </mc:Fallback>
    </mc:AlternateContent>
    <mc:AlternateContent xmlns:mc="http://schemas.openxmlformats.org/markup-compatibility/2006">
      <mc:Choice Requires="x14">
        <control shapeId="4097" r:id="rId42" name="Check Box 1">
          <controlPr defaultSize="0" autoFill="0" autoLine="0" autoPict="0">
            <anchor moveWithCells="1">
              <from>
                <xdr:col>18</xdr:col>
                <xdr:colOff>123825</xdr:colOff>
                <xdr:row>19</xdr:row>
                <xdr:rowOff>9525</xdr:rowOff>
              </from>
              <to>
                <xdr:col>18</xdr:col>
                <xdr:colOff>333375</xdr:colOff>
                <xdr:row>19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098" r:id="rId43" name="Check Box 2">
          <controlPr defaultSize="0" autoFill="0" autoLine="0" autoPict="0">
            <anchor moveWithCells="1">
              <from>
                <xdr:col>18</xdr:col>
                <xdr:colOff>295275</xdr:colOff>
                <xdr:row>19</xdr:row>
                <xdr:rowOff>9525</xdr:rowOff>
              </from>
              <to>
                <xdr:col>18</xdr:col>
                <xdr:colOff>504825</xdr:colOff>
                <xdr:row>19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099" r:id="rId44" name="Check Box 3">
          <controlPr defaultSize="0" autoFill="0" autoLine="0" autoPict="0">
            <anchor moveWithCells="1">
              <from>
                <xdr:col>18</xdr:col>
                <xdr:colOff>447675</xdr:colOff>
                <xdr:row>19</xdr:row>
                <xdr:rowOff>9525</xdr:rowOff>
              </from>
              <to>
                <xdr:col>18</xdr:col>
                <xdr:colOff>657225</xdr:colOff>
                <xdr:row>19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0" r:id="rId45" name="Check Box 4">
          <controlPr defaultSize="0" autoFill="0" autoLine="0" autoPict="0">
            <anchor moveWithCells="1">
              <from>
                <xdr:col>18</xdr:col>
                <xdr:colOff>133350</xdr:colOff>
                <xdr:row>20</xdr:row>
                <xdr:rowOff>104775</xdr:rowOff>
              </from>
              <to>
                <xdr:col>18</xdr:col>
                <xdr:colOff>333375</xdr:colOff>
                <xdr:row>20</xdr:row>
                <xdr:rowOff>295275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1" r:id="rId46" name="Check Box 5">
          <controlPr defaultSize="0" autoFill="0" autoLine="0" autoPict="0">
            <anchor moveWithCells="1">
              <from>
                <xdr:col>18</xdr:col>
                <xdr:colOff>57150</xdr:colOff>
                <xdr:row>19</xdr:row>
                <xdr:rowOff>180975</xdr:rowOff>
              </from>
              <to>
                <xdr:col>18</xdr:col>
                <xdr:colOff>276225</xdr:colOff>
                <xdr:row>20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2" r:id="rId47" name="Check Box 6">
          <controlPr defaultSize="0" autoFill="0" autoLine="0" autoPict="0">
            <anchor moveWithCells="1">
              <from>
                <xdr:col>18</xdr:col>
                <xdr:colOff>485775</xdr:colOff>
                <xdr:row>19</xdr:row>
                <xdr:rowOff>190500</xdr:rowOff>
              </from>
              <to>
                <xdr:col>18</xdr:col>
                <xdr:colOff>704850</xdr:colOff>
                <xdr:row>20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3" r:id="rId48" name="Check Box 7">
          <controlPr defaultSize="0" autoFill="0" autoLine="0" autoPict="0">
            <anchor moveWithCells="1">
              <from>
                <xdr:col>18</xdr:col>
                <xdr:colOff>447675</xdr:colOff>
                <xdr:row>20</xdr:row>
                <xdr:rowOff>104775</xdr:rowOff>
              </from>
              <to>
                <xdr:col>18</xdr:col>
                <xdr:colOff>657225</xdr:colOff>
                <xdr:row>20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4" r:id="rId49" name="Check Box 8">
          <controlPr defaultSize="0" autoFill="0" autoLine="0" autoPict="0">
            <anchor moveWithCells="1">
              <from>
                <xdr:col>18</xdr:col>
                <xdr:colOff>276225</xdr:colOff>
                <xdr:row>20</xdr:row>
                <xdr:rowOff>104775</xdr:rowOff>
              </from>
              <to>
                <xdr:col>18</xdr:col>
                <xdr:colOff>457200</xdr:colOff>
                <xdr:row>21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5" r:id="rId50" name="Check Box 9">
          <controlPr defaultSize="0" autoFill="0" autoLine="0" autoPict="0">
            <anchor moveWithCells="1">
              <from>
                <xdr:col>1</xdr:col>
                <xdr:colOff>171450</xdr:colOff>
                <xdr:row>9</xdr:row>
                <xdr:rowOff>9525</xdr:rowOff>
              </from>
              <to>
                <xdr:col>3</xdr:col>
                <xdr:colOff>19050</xdr:colOff>
                <xdr:row>9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6" r:id="rId51" name="Check Box 10">
          <controlPr defaultSize="0" autoFill="0" autoLine="0" autoPict="0">
            <anchor moveWithCells="1">
              <from>
                <xdr:col>1</xdr:col>
                <xdr:colOff>171450</xdr:colOff>
                <xdr:row>10</xdr:row>
                <xdr:rowOff>19050</xdr:rowOff>
              </from>
              <to>
                <xdr:col>3</xdr:col>
                <xdr:colOff>19050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7" r:id="rId52" name="Check Box 11">
          <controlPr defaultSize="0" autoFill="0" autoLine="0" autoPict="0">
            <anchor moveWithCells="1">
              <from>
                <xdr:col>1</xdr:col>
                <xdr:colOff>171450</xdr:colOff>
                <xdr:row>11</xdr:row>
                <xdr:rowOff>9525</xdr:rowOff>
              </from>
              <to>
                <xdr:col>3</xdr:col>
                <xdr:colOff>9525</xdr:colOff>
                <xdr:row>11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8" r:id="rId53" name="Check Box 12">
          <controlPr defaultSize="0" autoFill="0" autoLine="0" autoPict="0">
            <anchor moveWithCells="1">
              <from>
                <xdr:col>1</xdr:col>
                <xdr:colOff>171450</xdr:colOff>
                <xdr:row>12</xdr:row>
                <xdr:rowOff>28575</xdr:rowOff>
              </from>
              <to>
                <xdr:col>3</xdr:col>
                <xdr:colOff>9525</xdr:colOff>
                <xdr:row>13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9" r:id="rId54" name="Check Box 13">
          <controlPr defaultSize="0" autoFill="0" autoLine="0" autoPict="0">
            <anchor moveWithCells="1">
              <from>
                <xdr:col>1</xdr:col>
                <xdr:colOff>171450</xdr:colOff>
                <xdr:row>13</xdr:row>
                <xdr:rowOff>9525</xdr:rowOff>
              </from>
              <to>
                <xdr:col>3</xdr:col>
                <xdr:colOff>0</xdr:colOff>
                <xdr:row>13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0" r:id="rId55" name="Check Box 14">
          <controlPr defaultSize="0" autoFill="0" autoLine="0" autoPict="0">
            <anchor moveWithCells="1">
              <from>
                <xdr:col>2</xdr:col>
                <xdr:colOff>180975</xdr:colOff>
                <xdr:row>9</xdr:row>
                <xdr:rowOff>9525</xdr:rowOff>
              </from>
              <to>
                <xdr:col>4</xdr:col>
                <xdr:colOff>28575</xdr:colOff>
                <xdr:row>9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1" r:id="rId56" name="Check Box 15">
          <controlPr defaultSize="0" autoFill="0" autoLine="0" autoPict="0">
            <anchor moveWithCells="1">
              <from>
                <xdr:col>2</xdr:col>
                <xdr:colOff>180975</xdr:colOff>
                <xdr:row>10</xdr:row>
                <xdr:rowOff>19050</xdr:rowOff>
              </from>
              <to>
                <xdr:col>4</xdr:col>
                <xdr:colOff>28575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2" r:id="rId57" name="Check Box 16">
          <controlPr defaultSize="0" autoFill="0" autoLine="0" autoPict="0">
            <anchor moveWithCells="1">
              <from>
                <xdr:col>2</xdr:col>
                <xdr:colOff>180975</xdr:colOff>
                <xdr:row>11</xdr:row>
                <xdr:rowOff>9525</xdr:rowOff>
              </from>
              <to>
                <xdr:col>4</xdr:col>
                <xdr:colOff>28575</xdr:colOff>
                <xdr:row>11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3" r:id="rId58" name="Check Box 17">
          <controlPr defaultSize="0" autoFill="0" autoLine="0" autoPict="0">
            <anchor moveWithCells="1">
              <from>
                <xdr:col>2</xdr:col>
                <xdr:colOff>180975</xdr:colOff>
                <xdr:row>12</xdr:row>
                <xdr:rowOff>28575</xdr:rowOff>
              </from>
              <to>
                <xdr:col>4</xdr:col>
                <xdr:colOff>28575</xdr:colOff>
                <xdr:row>13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4" r:id="rId59" name="Check Box 18">
          <controlPr defaultSize="0" autoFill="0" autoLine="0" autoPict="0">
            <anchor moveWithCells="1">
              <from>
                <xdr:col>2</xdr:col>
                <xdr:colOff>180975</xdr:colOff>
                <xdr:row>13</xdr:row>
                <xdr:rowOff>9525</xdr:rowOff>
              </from>
              <to>
                <xdr:col>4</xdr:col>
                <xdr:colOff>9525</xdr:colOff>
                <xdr:row>13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5" r:id="rId60" name="Check Box 19">
          <controlPr defaultSize="0" autoFill="0" autoLine="0" autoPict="0">
            <anchor moveWithCells="1">
              <from>
                <xdr:col>0</xdr:col>
                <xdr:colOff>0</xdr:colOff>
                <xdr:row>23</xdr:row>
                <xdr:rowOff>180975</xdr:rowOff>
              </from>
              <to>
                <xdr:col>1</xdr:col>
                <xdr:colOff>28575</xdr:colOff>
                <xdr:row>24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6" r:id="rId61" name="Check Box 20">
          <controlPr defaultSize="0" autoFill="0" autoLine="0" autoPict="0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1</xdr:col>
                <xdr:colOff>28575</xdr:colOff>
                <xdr:row>25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7" r:id="rId62" name="Check Box 21">
          <controlPr defaultSize="0" autoFill="0" autoLine="0" autoPict="0">
            <anchor moveWithCells="1">
              <from>
                <xdr:col>0</xdr:col>
                <xdr:colOff>9525</xdr:colOff>
                <xdr:row>25</xdr:row>
                <xdr:rowOff>190500</xdr:rowOff>
              </from>
              <to>
                <xdr:col>1</xdr:col>
                <xdr:colOff>28575</xdr:colOff>
                <xdr:row>26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8" r:id="rId63" name="Check Box 22">
          <controlPr defaultSize="0" autoFill="0" autoLine="0" autoPict="0">
            <anchor moveWithCells="1">
              <from>
                <xdr:col>0</xdr:col>
                <xdr:colOff>9525</xdr:colOff>
                <xdr:row>27</xdr:row>
                <xdr:rowOff>9525</xdr:rowOff>
              </from>
              <to>
                <xdr:col>1</xdr:col>
                <xdr:colOff>28575</xdr:colOff>
                <xdr:row>27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9" r:id="rId64" name="Check Box 23">
          <controlPr defaultSize="0" autoFill="0" autoLine="0" autoPict="0">
            <anchor moveWithCells="1">
              <from>
                <xdr:col>0</xdr:col>
                <xdr:colOff>0</xdr:colOff>
                <xdr:row>27</xdr:row>
                <xdr:rowOff>180975</xdr:rowOff>
              </from>
              <to>
                <xdr:col>1</xdr:col>
                <xdr:colOff>9525</xdr:colOff>
                <xdr:row>28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0" r:id="rId65" name="Check Box 24">
          <controlPr defaultSize="0" autoFill="0" autoLine="0" autoPict="0">
            <anchor moveWithCells="1">
              <from>
                <xdr:col>0</xdr:col>
                <xdr:colOff>171450</xdr:colOff>
                <xdr:row>23</xdr:row>
                <xdr:rowOff>180975</xdr:rowOff>
              </from>
              <to>
                <xdr:col>2</xdr:col>
                <xdr:colOff>19050</xdr:colOff>
                <xdr:row>24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1" r:id="rId66" name="Check Box 25">
          <controlPr defaultSize="0" autoFill="0" autoLine="0" autoPict="0">
            <anchor moveWithCells="1">
              <from>
                <xdr:col>0</xdr:col>
                <xdr:colOff>171450</xdr:colOff>
                <xdr:row>25</xdr:row>
                <xdr:rowOff>0</xdr:rowOff>
              </from>
              <to>
                <xdr:col>2</xdr:col>
                <xdr:colOff>19050</xdr:colOff>
                <xdr:row>25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2" r:id="rId67" name="Check Box 26">
          <controlPr defaultSize="0" autoFill="0" autoLine="0" autoPict="0">
            <anchor moveWithCells="1">
              <from>
                <xdr:col>0</xdr:col>
                <xdr:colOff>180975</xdr:colOff>
                <xdr:row>25</xdr:row>
                <xdr:rowOff>180975</xdr:rowOff>
              </from>
              <to>
                <xdr:col>2</xdr:col>
                <xdr:colOff>19050</xdr:colOff>
                <xdr:row>26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3" r:id="rId68" name="Check Box 27">
          <controlPr defaultSize="0" autoFill="0" autoLine="0" autoPict="0">
            <anchor moveWithCells="1">
              <from>
                <xdr:col>0</xdr:col>
                <xdr:colOff>180975</xdr:colOff>
                <xdr:row>27</xdr:row>
                <xdr:rowOff>9525</xdr:rowOff>
              </from>
              <to>
                <xdr:col>2</xdr:col>
                <xdr:colOff>19050</xdr:colOff>
                <xdr:row>27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4" r:id="rId69" name="Check Box 28">
          <controlPr defaultSize="0" autoFill="0" autoLine="0" autoPict="0">
            <anchor moveWithCells="1">
              <from>
                <xdr:col>1</xdr:col>
                <xdr:colOff>9525</xdr:colOff>
                <xdr:row>27</xdr:row>
                <xdr:rowOff>180975</xdr:rowOff>
              </from>
              <to>
                <xdr:col>2</xdr:col>
                <xdr:colOff>19050</xdr:colOff>
                <xdr:row>28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62" r:id="rId70" name="Button 66">
          <controlPr defaultSize="0" print="0" autoFill="0" autoPict="0" macro="[0]!Enregistrement_original_UT">
            <anchor moveWithCells="1" sizeWithCells="1">
              <from>
                <xdr:col>19</xdr:col>
                <xdr:colOff>600075</xdr:colOff>
                <xdr:row>2</xdr:row>
                <xdr:rowOff>85725</xdr:rowOff>
              </from>
              <to>
                <xdr:col>23</xdr:col>
                <xdr:colOff>209550</xdr:colOff>
                <xdr:row>3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63" r:id="rId71" name="Button 67">
          <controlPr defaultSize="0" print="0" autoFill="0" autoPict="0" macro="[0]!Macro3">
            <anchor moveWithCells="1" sizeWithCells="1">
              <from>
                <xdr:col>19</xdr:col>
                <xdr:colOff>600075</xdr:colOff>
                <xdr:row>5</xdr:row>
                <xdr:rowOff>57150</xdr:rowOff>
              </from>
              <to>
                <xdr:col>23</xdr:col>
                <xdr:colOff>219075</xdr:colOff>
                <xdr:row>5</xdr:row>
                <xdr:rowOff>419100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R28"/>
  <sheetViews>
    <sheetView zoomScale="120" zoomScaleNormal="120" workbookViewId="0">
      <selection activeCell="N1" sqref="N1:P1"/>
    </sheetView>
  </sheetViews>
  <sheetFormatPr baseColWidth="10" defaultColWidth="8.7109375" defaultRowHeight="11.25"/>
  <cols>
    <col min="1" max="1" width="16.140625" style="1" customWidth="1"/>
    <col min="2" max="2" width="6.85546875" style="1" customWidth="1"/>
    <col min="3" max="3" width="2.42578125" style="1" customWidth="1"/>
    <col min="4" max="5" width="2" style="1" customWidth="1"/>
    <col min="6" max="6" width="6.42578125" style="1" customWidth="1"/>
    <col min="7" max="7" width="2.140625" style="1" customWidth="1"/>
    <col min="8" max="8" width="1.140625" style="1" customWidth="1"/>
    <col min="9" max="11" width="5.140625" style="1" customWidth="1"/>
    <col min="12" max="12" width="10.5703125" style="1" customWidth="1"/>
    <col min="13" max="13" width="2.28515625" style="1" customWidth="1"/>
    <col min="14" max="14" width="6.7109375" style="1" customWidth="1"/>
    <col min="15" max="15" width="2.85546875" style="1" customWidth="1"/>
    <col min="16" max="16" width="6.28515625" style="1" customWidth="1"/>
    <col min="17" max="17" width="3.28515625" style="1" customWidth="1"/>
    <col min="18" max="16384" width="8.7109375" style="1"/>
  </cols>
  <sheetData>
    <row r="1" spans="1:17" ht="29.45" customHeight="1" thickBot="1">
      <c r="A1" s="231" t="s">
        <v>0</v>
      </c>
      <c r="B1" s="231"/>
      <c r="C1" s="232"/>
      <c r="D1" s="232"/>
      <c r="E1" s="233" t="s">
        <v>255</v>
      </c>
      <c r="F1" s="234"/>
      <c r="G1" s="234"/>
      <c r="H1" s="234"/>
      <c r="I1" s="234"/>
      <c r="J1" s="235"/>
      <c r="K1" s="244" t="s">
        <v>225</v>
      </c>
      <c r="L1" s="245"/>
      <c r="M1" s="245"/>
      <c r="N1" s="315" t="str">
        <f>IF(B5&lt;&gt;"",B5&amp;"-VT-"&amp;N2&amp;"-"&amp;B3&amp;"-"&amp;H2,IF(M5&lt;&gt;"",M5&amp;"-VT-"&amp;N2&amp;"-"&amp;B3&amp;"-"&amp;H2,"OF ou AQM manquant"))</f>
        <v>OF ou AQM manquant</v>
      </c>
      <c r="O1" s="315"/>
      <c r="P1" s="316"/>
    </row>
    <row r="2" spans="1:17" ht="29.1" customHeight="1">
      <c r="A2" s="149" t="s">
        <v>209</v>
      </c>
      <c r="B2" s="366" t="s">
        <v>312</v>
      </c>
      <c r="C2" s="366"/>
      <c r="D2" s="367"/>
      <c r="E2" s="236" t="s">
        <v>216</v>
      </c>
      <c r="F2" s="237"/>
      <c r="G2" s="237"/>
      <c r="H2" s="246" t="s">
        <v>306</v>
      </c>
      <c r="I2" s="246"/>
      <c r="J2" s="247"/>
      <c r="K2" s="236" t="s">
        <v>1</v>
      </c>
      <c r="L2" s="237"/>
      <c r="M2" s="237"/>
      <c r="N2" s="391">
        <v>219873</v>
      </c>
      <c r="O2" s="391"/>
      <c r="P2" s="392"/>
    </row>
    <row r="3" spans="1:17" ht="29.1" customHeight="1">
      <c r="A3" s="150" t="s">
        <v>172</v>
      </c>
      <c r="B3" s="286">
        <v>5</v>
      </c>
      <c r="C3" s="286"/>
      <c r="D3" s="287"/>
      <c r="E3" s="254" t="s">
        <v>253</v>
      </c>
      <c r="F3" s="176"/>
      <c r="G3" s="176"/>
      <c r="H3" s="248" t="s">
        <v>366</v>
      </c>
      <c r="I3" s="248"/>
      <c r="J3" s="249"/>
      <c r="K3" s="254" t="s">
        <v>215</v>
      </c>
      <c r="L3" s="176"/>
      <c r="M3" s="176"/>
      <c r="N3" s="386" t="str">
        <f>'std CND Applicable'!B4</f>
        <v>FC 18 001 rev 1</v>
      </c>
      <c r="O3" s="386"/>
      <c r="P3" s="387"/>
    </row>
    <row r="4" spans="1:17" ht="29.1" customHeight="1">
      <c r="A4" s="150" t="s">
        <v>2</v>
      </c>
      <c r="B4" s="248" t="s">
        <v>128</v>
      </c>
      <c r="C4" s="248"/>
      <c r="D4" s="249"/>
      <c r="E4" s="252" t="s">
        <v>3</v>
      </c>
      <c r="F4" s="253"/>
      <c r="G4" s="253"/>
      <c r="H4" s="260"/>
      <c r="I4" s="260"/>
      <c r="J4" s="261"/>
      <c r="K4" s="254" t="s">
        <v>4</v>
      </c>
      <c r="L4" s="176"/>
      <c r="M4" s="286" t="s">
        <v>137</v>
      </c>
      <c r="N4" s="286"/>
      <c r="O4" s="286"/>
      <c r="P4" s="385"/>
    </row>
    <row r="5" spans="1:17" ht="29.1" customHeight="1" thickBot="1">
      <c r="A5" s="151" t="s">
        <v>218</v>
      </c>
      <c r="B5" s="389"/>
      <c r="C5" s="389"/>
      <c r="D5" s="393"/>
      <c r="E5" s="217" t="s">
        <v>76</v>
      </c>
      <c r="F5" s="218"/>
      <c r="G5" s="218"/>
      <c r="H5" s="218"/>
      <c r="I5" s="389"/>
      <c r="J5" s="393"/>
      <c r="K5" s="217" t="s">
        <v>5</v>
      </c>
      <c r="L5" s="218"/>
      <c r="M5" s="389"/>
      <c r="N5" s="389"/>
      <c r="O5" s="389"/>
      <c r="P5" s="390"/>
    </row>
    <row r="6" spans="1:17" ht="32.1" customHeight="1">
      <c r="A6" s="266" t="s">
        <v>6</v>
      </c>
      <c r="B6" s="267"/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88"/>
    </row>
    <row r="7" spans="1:17" ht="22.5">
      <c r="A7" s="102" t="s">
        <v>11</v>
      </c>
      <c r="B7" s="8"/>
      <c r="C7" s="103"/>
      <c r="D7" s="190" t="s">
        <v>48</v>
      </c>
      <c r="E7" s="190"/>
      <c r="F7" s="190"/>
      <c r="G7" s="103"/>
      <c r="H7" s="190" t="s">
        <v>49</v>
      </c>
      <c r="I7" s="190"/>
      <c r="J7" s="103"/>
      <c r="K7" s="103"/>
      <c r="L7" s="260"/>
      <c r="M7" s="260"/>
      <c r="N7" s="260"/>
      <c r="O7" s="260"/>
      <c r="P7" s="261"/>
    </row>
    <row r="8" spans="1:17" ht="22.5">
      <c r="A8" s="97" t="s">
        <v>256</v>
      </c>
      <c r="B8" s="63"/>
      <c r="C8" s="10"/>
      <c r="D8" s="182" t="s">
        <v>257</v>
      </c>
      <c r="E8" s="182"/>
      <c r="F8" s="182"/>
      <c r="G8" s="10"/>
      <c r="H8" s="182" t="s">
        <v>258</v>
      </c>
      <c r="I8" s="182"/>
      <c r="J8" s="182"/>
      <c r="K8" s="182"/>
      <c r="L8" s="260"/>
      <c r="M8" s="260"/>
      <c r="N8" s="260"/>
      <c r="O8" s="260"/>
      <c r="P8" s="261"/>
    </row>
    <row r="9" spans="1:17" ht="18.95" customHeight="1">
      <c r="A9" s="106"/>
      <c r="B9" s="394" t="s">
        <v>230</v>
      </c>
      <c r="C9" s="394"/>
      <c r="D9" s="394"/>
      <c r="E9" s="394"/>
      <c r="F9" s="394"/>
      <c r="G9" s="394"/>
      <c r="H9" s="394"/>
      <c r="I9" s="107" t="s">
        <v>231</v>
      </c>
      <c r="J9" s="107" t="s">
        <v>232</v>
      </c>
      <c r="K9" s="107" t="s">
        <v>233</v>
      </c>
      <c r="L9" s="177" t="s">
        <v>234</v>
      </c>
      <c r="M9" s="177"/>
      <c r="N9" s="177"/>
      <c r="O9" s="177"/>
      <c r="P9" s="177"/>
    </row>
    <row r="10" spans="1:17">
      <c r="A10" s="383" t="s">
        <v>235</v>
      </c>
      <c r="B10" s="384"/>
      <c r="C10" s="384"/>
      <c r="D10" s="384"/>
      <c r="E10" s="384"/>
      <c r="F10" s="384"/>
      <c r="G10" s="384"/>
      <c r="H10" s="384"/>
      <c r="I10" s="384"/>
      <c r="J10" s="384"/>
      <c r="K10" s="384"/>
      <c r="L10" s="384"/>
      <c r="M10" s="384"/>
      <c r="N10" s="384"/>
      <c r="O10" s="384"/>
      <c r="P10" s="384"/>
    </row>
    <row r="11" spans="1:17" ht="21.95" customHeight="1">
      <c r="A11" s="108" t="s">
        <v>236</v>
      </c>
      <c r="B11" s="375" t="s">
        <v>259</v>
      </c>
      <c r="C11" s="375"/>
      <c r="D11" s="375"/>
      <c r="E11" s="375"/>
      <c r="F11" s="375"/>
      <c r="G11" s="375"/>
      <c r="H11" s="375"/>
      <c r="I11" s="97"/>
      <c r="J11" s="109"/>
      <c r="K11" s="97"/>
      <c r="L11" s="380"/>
      <c r="M11" s="380"/>
      <c r="N11" s="380"/>
      <c r="O11" s="380"/>
      <c r="P11" s="380"/>
      <c r="Q11" s="7"/>
    </row>
    <row r="12" spans="1:17">
      <c r="A12" s="383" t="s">
        <v>237</v>
      </c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L12" s="384"/>
      <c r="M12" s="384"/>
      <c r="N12" s="384"/>
      <c r="O12" s="384"/>
      <c r="P12" s="384"/>
    </row>
    <row r="13" spans="1:17" ht="26.1" customHeight="1">
      <c r="A13" s="108" t="s">
        <v>238</v>
      </c>
      <c r="B13" s="376" t="s">
        <v>239</v>
      </c>
      <c r="C13" s="376"/>
      <c r="D13" s="376"/>
      <c r="E13" s="376"/>
      <c r="F13" s="376"/>
      <c r="G13" s="376"/>
      <c r="H13" s="376"/>
      <c r="I13" s="97"/>
      <c r="J13" s="110"/>
      <c r="K13" s="110"/>
      <c r="L13" s="382"/>
      <c r="M13" s="382"/>
      <c r="N13" s="382"/>
      <c r="O13" s="382"/>
      <c r="P13" s="382"/>
    </row>
    <row r="14" spans="1:17">
      <c r="A14" s="383" t="s">
        <v>240</v>
      </c>
      <c r="B14" s="384"/>
      <c r="C14" s="384"/>
      <c r="D14" s="384"/>
      <c r="E14" s="384"/>
      <c r="F14" s="384"/>
      <c r="G14" s="384"/>
      <c r="H14" s="384"/>
      <c r="I14" s="384"/>
      <c r="J14" s="384"/>
      <c r="K14" s="384"/>
      <c r="L14" s="384"/>
      <c r="M14" s="384"/>
      <c r="N14" s="384"/>
      <c r="O14" s="384"/>
      <c r="P14" s="384"/>
    </row>
    <row r="15" spans="1:17" ht="26.1" customHeight="1">
      <c r="A15" s="108" t="s">
        <v>241</v>
      </c>
      <c r="B15" s="376" t="s">
        <v>260</v>
      </c>
      <c r="C15" s="376"/>
      <c r="D15" s="376"/>
      <c r="E15" s="376"/>
      <c r="F15" s="376"/>
      <c r="G15" s="376"/>
      <c r="H15" s="376"/>
      <c r="I15" s="97"/>
      <c r="J15" s="97"/>
      <c r="K15" s="110"/>
      <c r="L15" s="381"/>
      <c r="M15" s="381"/>
      <c r="N15" s="381"/>
      <c r="O15" s="381"/>
      <c r="P15" s="381"/>
    </row>
    <row r="16" spans="1:17">
      <c r="A16" s="383" t="s">
        <v>242</v>
      </c>
      <c r="B16" s="384"/>
      <c r="C16" s="384"/>
      <c r="D16" s="384"/>
      <c r="E16" s="384"/>
      <c r="F16" s="384"/>
      <c r="G16" s="384"/>
      <c r="H16" s="384"/>
      <c r="I16" s="384"/>
      <c r="J16" s="384"/>
      <c r="K16" s="384"/>
      <c r="L16" s="384"/>
      <c r="M16" s="384"/>
      <c r="N16" s="384"/>
      <c r="O16" s="384"/>
      <c r="P16" s="384"/>
    </row>
    <row r="17" spans="1:18" ht="41.1" customHeight="1">
      <c r="A17" s="108" t="s">
        <v>243</v>
      </c>
      <c r="B17" s="375" t="s">
        <v>244</v>
      </c>
      <c r="C17" s="375"/>
      <c r="D17" s="375"/>
      <c r="E17" s="375"/>
      <c r="F17" s="375"/>
      <c r="G17" s="375"/>
      <c r="H17" s="375"/>
      <c r="I17" s="97"/>
      <c r="J17" s="97"/>
      <c r="K17" s="110"/>
      <c r="L17" s="380"/>
      <c r="M17" s="380"/>
      <c r="N17" s="380"/>
      <c r="O17" s="380"/>
      <c r="P17" s="380"/>
    </row>
    <row r="18" spans="1:18" ht="42" customHeight="1">
      <c r="A18" s="108" t="s">
        <v>261</v>
      </c>
      <c r="B18" s="374" t="s">
        <v>245</v>
      </c>
      <c r="C18" s="374"/>
      <c r="D18" s="374"/>
      <c r="E18" s="374"/>
      <c r="F18" s="374"/>
      <c r="G18" s="374"/>
      <c r="H18" s="374"/>
      <c r="I18" s="111"/>
      <c r="J18" s="111"/>
      <c r="K18" s="111"/>
      <c r="L18" s="379"/>
      <c r="M18" s="379"/>
      <c r="N18" s="379"/>
      <c r="O18" s="379"/>
      <c r="P18" s="379"/>
    </row>
    <row r="19" spans="1:18">
      <c r="A19" s="383" t="s">
        <v>265</v>
      </c>
      <c r="B19" s="384"/>
      <c r="C19" s="384"/>
      <c r="D19" s="384"/>
      <c r="E19" s="384"/>
      <c r="F19" s="384"/>
      <c r="G19" s="384"/>
      <c r="H19" s="384"/>
      <c r="I19" s="384"/>
      <c r="J19" s="384"/>
      <c r="K19" s="384"/>
      <c r="L19" s="384"/>
      <c r="M19" s="384"/>
      <c r="N19" s="384"/>
      <c r="O19" s="384"/>
      <c r="P19" s="384"/>
    </row>
    <row r="20" spans="1:18" ht="24" customHeight="1">
      <c r="A20" s="108" t="s">
        <v>246</v>
      </c>
      <c r="B20" s="375" t="s">
        <v>247</v>
      </c>
      <c r="C20" s="375"/>
      <c r="D20" s="375"/>
      <c r="E20" s="375"/>
      <c r="F20" s="375"/>
      <c r="G20" s="375"/>
      <c r="H20" s="375"/>
      <c r="I20" s="97"/>
      <c r="J20" s="97"/>
      <c r="K20" s="110"/>
      <c r="L20" s="97" t="s">
        <v>266</v>
      </c>
      <c r="M20" s="382"/>
      <c r="N20" s="382"/>
      <c r="O20" s="382"/>
      <c r="P20" s="382"/>
    </row>
    <row r="21" spans="1:18">
      <c r="A21" s="383" t="s">
        <v>248</v>
      </c>
      <c r="B21" s="384"/>
      <c r="C21" s="384"/>
      <c r="D21" s="384"/>
      <c r="E21" s="384"/>
      <c r="F21" s="384"/>
      <c r="G21" s="384"/>
      <c r="H21" s="384"/>
      <c r="I21" s="384"/>
      <c r="J21" s="384"/>
      <c r="K21" s="384"/>
      <c r="L21" s="384"/>
      <c r="M21" s="384"/>
      <c r="N21" s="384"/>
      <c r="O21" s="384"/>
      <c r="P21" s="384"/>
    </row>
    <row r="22" spans="1:18" ht="36" customHeight="1">
      <c r="A22" s="108" t="s">
        <v>249</v>
      </c>
      <c r="B22" s="375" t="s">
        <v>250</v>
      </c>
      <c r="C22" s="375"/>
      <c r="D22" s="375"/>
      <c r="E22" s="375"/>
      <c r="F22" s="375"/>
      <c r="G22" s="375"/>
      <c r="H22" s="375"/>
      <c r="I22" s="97"/>
      <c r="J22" s="97"/>
      <c r="K22" s="110"/>
      <c r="L22" s="382"/>
      <c r="M22" s="382"/>
      <c r="N22" s="382"/>
      <c r="O22" s="382"/>
      <c r="P22" s="382"/>
    </row>
    <row r="23" spans="1:18" ht="36" customHeight="1">
      <c r="A23" s="108" t="s">
        <v>251</v>
      </c>
      <c r="B23" s="375" t="s">
        <v>252</v>
      </c>
      <c r="C23" s="375"/>
      <c r="D23" s="375"/>
      <c r="E23" s="375"/>
      <c r="F23" s="375"/>
      <c r="G23" s="375"/>
      <c r="H23" s="375"/>
      <c r="I23" s="112"/>
      <c r="J23" s="112"/>
      <c r="K23" s="112"/>
      <c r="L23" s="379"/>
      <c r="M23" s="379"/>
      <c r="N23" s="379"/>
      <c r="O23" s="379"/>
      <c r="P23" s="379"/>
    </row>
    <row r="24" spans="1:18" ht="26.1" customHeight="1">
      <c r="A24" s="62" t="s">
        <v>25</v>
      </c>
      <c r="B24" s="113" t="s">
        <v>26</v>
      </c>
      <c r="C24" s="10"/>
      <c r="D24" s="10"/>
      <c r="E24" s="10"/>
      <c r="F24" s="114" t="s">
        <v>27</v>
      </c>
      <c r="G24" s="10"/>
      <c r="H24" s="377" t="s">
        <v>28</v>
      </c>
      <c r="I24" s="377"/>
      <c r="J24" s="377"/>
      <c r="K24" s="114" t="s">
        <v>29</v>
      </c>
      <c r="L24" s="99" t="s">
        <v>30</v>
      </c>
      <c r="M24" s="378"/>
      <c r="N24" s="378"/>
      <c r="O24" s="195" t="s">
        <v>31</v>
      </c>
      <c r="P24" s="179"/>
    </row>
    <row r="25" spans="1:18" ht="22.5">
      <c r="A25" s="98" t="s">
        <v>262</v>
      </c>
      <c r="B25" s="260"/>
      <c r="C25" s="260"/>
      <c r="D25" s="260"/>
      <c r="E25" s="260"/>
      <c r="F25" s="260"/>
      <c r="G25" s="260"/>
      <c r="H25" s="260"/>
      <c r="I25" s="260"/>
      <c r="J25" s="260"/>
      <c r="K25" s="260"/>
      <c r="L25" s="260"/>
      <c r="M25" s="260"/>
      <c r="N25" s="260"/>
      <c r="O25" s="260"/>
      <c r="P25" s="261"/>
    </row>
    <row r="26" spans="1:18" ht="27.6" customHeight="1">
      <c r="A26" s="104" t="s">
        <v>32</v>
      </c>
      <c r="B26" s="286"/>
      <c r="C26" s="286"/>
      <c r="D26" s="286"/>
      <c r="E26" s="286"/>
      <c r="F26" s="286"/>
      <c r="G26" s="286"/>
      <c r="H26" s="286"/>
      <c r="I26" s="286"/>
      <c r="J26" s="286"/>
      <c r="K26" s="286"/>
      <c r="L26" s="286"/>
      <c r="M26" s="286"/>
      <c r="N26" s="286"/>
      <c r="O26" s="286"/>
      <c r="P26" s="287"/>
    </row>
    <row r="27" spans="1:18" s="25" customFormat="1" ht="20.100000000000001" customHeight="1">
      <c r="A27" s="92" t="s">
        <v>254</v>
      </c>
      <c r="B27" s="274"/>
      <c r="C27" s="274"/>
      <c r="D27" s="274"/>
      <c r="E27" s="274"/>
      <c r="G27" s="93"/>
      <c r="H27" s="100"/>
      <c r="I27" s="105"/>
      <c r="J27" s="200" t="s">
        <v>33</v>
      </c>
      <c r="K27" s="200"/>
      <c r="L27" s="101"/>
      <c r="M27" s="105"/>
      <c r="N27" s="203" t="s">
        <v>34</v>
      </c>
      <c r="O27" s="203"/>
      <c r="P27" s="23"/>
      <c r="Q27" s="24"/>
      <c r="R27" s="24"/>
    </row>
    <row r="28" spans="1:18" ht="68.099999999999994" customHeight="1">
      <c r="A28" s="104" t="s">
        <v>35</v>
      </c>
      <c r="B28" s="96"/>
      <c r="C28" s="96"/>
      <c r="D28" s="96"/>
      <c r="E28" s="96"/>
      <c r="F28" s="96"/>
      <c r="G28" s="96"/>
      <c r="H28" s="96"/>
      <c r="I28" s="96"/>
      <c r="J28" s="176" t="s">
        <v>78</v>
      </c>
      <c r="K28" s="176"/>
      <c r="L28" s="96"/>
      <c r="M28" s="96"/>
      <c r="N28" s="96"/>
      <c r="O28" s="96"/>
      <c r="P28" s="60"/>
    </row>
  </sheetData>
  <protectedRanges>
    <protectedRange sqref="B27" name="Macro"/>
    <protectedRange sqref="N1:N3 H2:H4 B2:B5 I5 M4:M5" name="En tête"/>
    <protectedRange sqref="C6 C9 L15 N15 B18 L17:L18 I23 B26 M24" name="Remplissage"/>
    <protectedRange sqref="B27" name="Date"/>
  </protectedRanges>
  <mergeCells count="65">
    <mergeCell ref="H8:K8"/>
    <mergeCell ref="L9:P9"/>
    <mergeCell ref="A10:P10"/>
    <mergeCell ref="A12:P12"/>
    <mergeCell ref="A14:P14"/>
    <mergeCell ref="B9:H9"/>
    <mergeCell ref="D8:F8"/>
    <mergeCell ref="L8:P8"/>
    <mergeCell ref="B13:H13"/>
    <mergeCell ref="B11:H11"/>
    <mergeCell ref="A6:B6"/>
    <mergeCell ref="C6:P6"/>
    <mergeCell ref="M5:P5"/>
    <mergeCell ref="A1:D1"/>
    <mergeCell ref="E1:J1"/>
    <mergeCell ref="K1:M1"/>
    <mergeCell ref="N1:P1"/>
    <mergeCell ref="B2:D2"/>
    <mergeCell ref="E2:G2"/>
    <mergeCell ref="H2:J2"/>
    <mergeCell ref="K2:M2"/>
    <mergeCell ref="N2:P2"/>
    <mergeCell ref="B5:D5"/>
    <mergeCell ref="E5:H5"/>
    <mergeCell ref="I5:J5"/>
    <mergeCell ref="K5:L5"/>
    <mergeCell ref="B3:D3"/>
    <mergeCell ref="E3:G3"/>
    <mergeCell ref="H3:J3"/>
    <mergeCell ref="K3:M3"/>
    <mergeCell ref="B4:D4"/>
    <mergeCell ref="E4:G4"/>
    <mergeCell ref="H4:J4"/>
    <mergeCell ref="K4:L4"/>
    <mergeCell ref="M4:P4"/>
    <mergeCell ref="N3:P3"/>
    <mergeCell ref="B27:E27"/>
    <mergeCell ref="J27:K27"/>
    <mergeCell ref="N27:O27"/>
    <mergeCell ref="J28:K28"/>
    <mergeCell ref="D7:F7"/>
    <mergeCell ref="L7:P7"/>
    <mergeCell ref="L15:P15"/>
    <mergeCell ref="L13:P13"/>
    <mergeCell ref="L11:P11"/>
    <mergeCell ref="M20:P20"/>
    <mergeCell ref="H7:I7"/>
    <mergeCell ref="L23:P23"/>
    <mergeCell ref="L22:P22"/>
    <mergeCell ref="A16:P16"/>
    <mergeCell ref="A19:P19"/>
    <mergeCell ref="A21:P21"/>
    <mergeCell ref="B25:P25"/>
    <mergeCell ref="B26:P26"/>
    <mergeCell ref="B18:H18"/>
    <mergeCell ref="B17:H17"/>
    <mergeCell ref="B15:H15"/>
    <mergeCell ref="H24:J24"/>
    <mergeCell ref="M24:N24"/>
    <mergeCell ref="O24:P24"/>
    <mergeCell ref="L18:P18"/>
    <mergeCell ref="L17:P17"/>
    <mergeCell ref="B23:H23"/>
    <mergeCell ref="B22:H22"/>
    <mergeCell ref="B20:H20"/>
  </mergeCells>
  <dataValidations disablePrompts="1" count="3">
    <dataValidation allowBlank="1" showInputMessage="1" sqref="M4:P4" xr:uid="{00000000-0002-0000-0300-000000000000}"/>
    <dataValidation type="list" allowBlank="1" showInputMessage="1" sqref="H2:J2" xr:uid="{00000000-0002-0000-0300-000001000000}">
      <formula1>INDIRECT($B$2)</formula1>
    </dataValidation>
    <dataValidation type="list" allowBlank="1" showInputMessage="1" sqref="B2:D2" xr:uid="{C6301325-8D32-479C-BDAF-84AF4E3BD3CD}">
      <formula1>Projet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71" r:id="rId4" name="OptionButton1">
          <controlPr defaultSize="0" autoLine="0" r:id="rId5">
            <anchor moveWithCells="1">
              <from>
                <xdr:col>2</xdr:col>
                <xdr:colOff>28575</xdr:colOff>
                <xdr:row>6</xdr:row>
                <xdr:rowOff>66675</xdr:rowOff>
              </from>
              <to>
                <xdr:col>3</xdr:col>
                <xdr:colOff>9525</xdr:colOff>
                <xdr:row>6</xdr:row>
                <xdr:rowOff>209550</xdr:rowOff>
              </to>
            </anchor>
          </controlPr>
        </control>
      </mc:Choice>
      <mc:Fallback>
        <control shapeId="7171" r:id="rId4" name="OptionButton1"/>
      </mc:Fallback>
    </mc:AlternateContent>
    <mc:AlternateContent xmlns:mc="http://schemas.openxmlformats.org/markup-compatibility/2006">
      <mc:Choice Requires="x14">
        <control shapeId="7172" r:id="rId6" name="OptionButton2">
          <controlPr defaultSize="0" autoLine="0" r:id="rId7">
            <anchor moveWithCells="1">
              <from>
                <xdr:col>5</xdr:col>
                <xdr:colOff>409575</xdr:colOff>
                <xdr:row>6</xdr:row>
                <xdr:rowOff>66675</xdr:rowOff>
              </from>
              <to>
                <xdr:col>6</xdr:col>
                <xdr:colOff>123825</xdr:colOff>
                <xdr:row>6</xdr:row>
                <xdr:rowOff>209550</xdr:rowOff>
              </to>
            </anchor>
          </controlPr>
        </control>
      </mc:Choice>
      <mc:Fallback>
        <control shapeId="7172" r:id="rId6" name="OptionButton2"/>
      </mc:Fallback>
    </mc:AlternateContent>
    <mc:AlternateContent xmlns:mc="http://schemas.openxmlformats.org/markup-compatibility/2006">
      <mc:Choice Requires="x14">
        <control shapeId="7173" r:id="rId8" name="OptionButton3">
          <controlPr defaultSize="0" autoLine="0" r:id="rId9">
            <anchor moveWithCells="1">
              <from>
                <xdr:col>2</xdr:col>
                <xdr:colOff>28575</xdr:colOff>
                <xdr:row>7</xdr:row>
                <xdr:rowOff>38100</xdr:rowOff>
              </from>
              <to>
                <xdr:col>3</xdr:col>
                <xdr:colOff>9525</xdr:colOff>
                <xdr:row>7</xdr:row>
                <xdr:rowOff>180975</xdr:rowOff>
              </to>
            </anchor>
          </controlPr>
        </control>
      </mc:Choice>
      <mc:Fallback>
        <control shapeId="7173" r:id="rId8" name="OptionButton3"/>
      </mc:Fallback>
    </mc:AlternateContent>
    <mc:AlternateContent xmlns:mc="http://schemas.openxmlformats.org/markup-compatibility/2006">
      <mc:Choice Requires="x14">
        <control shapeId="7174" r:id="rId10" name="OptionButton4">
          <controlPr defaultSize="0" autoLine="0" r:id="rId11">
            <anchor moveWithCells="1">
              <from>
                <xdr:col>5</xdr:col>
                <xdr:colOff>409575</xdr:colOff>
                <xdr:row>7</xdr:row>
                <xdr:rowOff>38100</xdr:rowOff>
              </from>
              <to>
                <xdr:col>6</xdr:col>
                <xdr:colOff>123825</xdr:colOff>
                <xdr:row>7</xdr:row>
                <xdr:rowOff>180975</xdr:rowOff>
              </to>
            </anchor>
          </controlPr>
        </control>
      </mc:Choice>
      <mc:Fallback>
        <control shapeId="7174" r:id="rId10" name="OptionButton4"/>
      </mc:Fallback>
    </mc:AlternateContent>
    <mc:AlternateContent xmlns:mc="http://schemas.openxmlformats.org/markup-compatibility/2006">
      <mc:Choice Requires="x14">
        <control shapeId="7175" r:id="rId12" name="OptionButton5">
          <controlPr defaultSize="0" autoLine="0" r:id="rId13">
            <anchor moveWithCells="1">
              <from>
                <xdr:col>10</xdr:col>
                <xdr:colOff>200025</xdr:colOff>
                <xdr:row>6</xdr:row>
                <xdr:rowOff>66675</xdr:rowOff>
              </from>
              <to>
                <xdr:col>11</xdr:col>
                <xdr:colOff>0</xdr:colOff>
                <xdr:row>6</xdr:row>
                <xdr:rowOff>209550</xdr:rowOff>
              </to>
            </anchor>
          </controlPr>
        </control>
      </mc:Choice>
      <mc:Fallback>
        <control shapeId="7175" r:id="rId12" name="OptionButton5"/>
      </mc:Fallback>
    </mc:AlternateContent>
    <mc:AlternateContent xmlns:mc="http://schemas.openxmlformats.org/markup-compatibility/2006">
      <mc:Choice Requires="x14">
        <control shapeId="7176" r:id="rId14" name="OptionButton6">
          <controlPr defaultSize="0" autoLine="0" r:id="rId15">
            <anchor moveWithCells="1">
              <from>
                <xdr:col>10</xdr:col>
                <xdr:colOff>200025</xdr:colOff>
                <xdr:row>7</xdr:row>
                <xdr:rowOff>38100</xdr:rowOff>
              </from>
              <to>
                <xdr:col>11</xdr:col>
                <xdr:colOff>0</xdr:colOff>
                <xdr:row>7</xdr:row>
                <xdr:rowOff>180975</xdr:rowOff>
              </to>
            </anchor>
          </controlPr>
        </control>
      </mc:Choice>
      <mc:Fallback>
        <control shapeId="7176" r:id="rId14" name="OptionButton6"/>
      </mc:Fallback>
    </mc:AlternateContent>
    <mc:AlternateContent xmlns:mc="http://schemas.openxmlformats.org/markup-compatibility/2006">
      <mc:Choice Requires="x14">
        <control shapeId="7177" r:id="rId16" name="OptionButton7">
          <controlPr defaultSize="0" autoLine="0" r:id="rId17">
            <anchor moveWithCells="1">
              <from>
                <xdr:col>8</xdr:col>
                <xdr:colOff>104775</xdr:colOff>
                <xdr:row>10</xdr:row>
                <xdr:rowOff>76200</xdr:rowOff>
              </from>
              <to>
                <xdr:col>8</xdr:col>
                <xdr:colOff>238125</xdr:colOff>
                <xdr:row>10</xdr:row>
                <xdr:rowOff>200025</xdr:rowOff>
              </to>
            </anchor>
          </controlPr>
        </control>
      </mc:Choice>
      <mc:Fallback>
        <control shapeId="7177" r:id="rId16" name="OptionButton7"/>
      </mc:Fallback>
    </mc:AlternateContent>
    <mc:AlternateContent xmlns:mc="http://schemas.openxmlformats.org/markup-compatibility/2006">
      <mc:Choice Requires="x14">
        <control shapeId="7178" r:id="rId18" name="OptionButton8">
          <controlPr defaultSize="0" autoLine="0" r:id="rId19">
            <anchor moveWithCells="1">
              <from>
                <xdr:col>9</xdr:col>
                <xdr:colOff>104775</xdr:colOff>
                <xdr:row>10</xdr:row>
                <xdr:rowOff>76200</xdr:rowOff>
              </from>
              <to>
                <xdr:col>9</xdr:col>
                <xdr:colOff>238125</xdr:colOff>
                <xdr:row>10</xdr:row>
                <xdr:rowOff>200025</xdr:rowOff>
              </to>
            </anchor>
          </controlPr>
        </control>
      </mc:Choice>
      <mc:Fallback>
        <control shapeId="7178" r:id="rId18" name="OptionButton8"/>
      </mc:Fallback>
    </mc:AlternateContent>
    <mc:AlternateContent xmlns:mc="http://schemas.openxmlformats.org/markup-compatibility/2006">
      <mc:Choice Requires="x14">
        <control shapeId="7179" r:id="rId20" name="OptionButton9">
          <controlPr defaultSize="0" autoLine="0" r:id="rId21">
            <anchor moveWithCells="1">
              <from>
                <xdr:col>10</xdr:col>
                <xdr:colOff>104775</xdr:colOff>
                <xdr:row>10</xdr:row>
                <xdr:rowOff>76200</xdr:rowOff>
              </from>
              <to>
                <xdr:col>10</xdr:col>
                <xdr:colOff>238125</xdr:colOff>
                <xdr:row>10</xdr:row>
                <xdr:rowOff>200025</xdr:rowOff>
              </to>
            </anchor>
          </controlPr>
        </control>
      </mc:Choice>
      <mc:Fallback>
        <control shapeId="7179" r:id="rId20" name="OptionButton9"/>
      </mc:Fallback>
    </mc:AlternateContent>
    <mc:AlternateContent xmlns:mc="http://schemas.openxmlformats.org/markup-compatibility/2006">
      <mc:Choice Requires="x14">
        <control shapeId="7180" r:id="rId22" name="OptionButton10">
          <controlPr defaultSize="0" autoLine="0" r:id="rId23">
            <anchor moveWithCells="1">
              <from>
                <xdr:col>8</xdr:col>
                <xdr:colOff>104775</xdr:colOff>
                <xdr:row>12</xdr:row>
                <xdr:rowOff>104775</xdr:rowOff>
              </from>
              <to>
                <xdr:col>8</xdr:col>
                <xdr:colOff>238125</xdr:colOff>
                <xdr:row>12</xdr:row>
                <xdr:rowOff>228600</xdr:rowOff>
              </to>
            </anchor>
          </controlPr>
        </control>
      </mc:Choice>
      <mc:Fallback>
        <control shapeId="7180" r:id="rId22" name="OptionButton10"/>
      </mc:Fallback>
    </mc:AlternateContent>
    <mc:AlternateContent xmlns:mc="http://schemas.openxmlformats.org/markup-compatibility/2006">
      <mc:Choice Requires="x14">
        <control shapeId="7181" r:id="rId24" name="OptionButton11">
          <controlPr defaultSize="0" autoLine="0" r:id="rId25">
            <anchor moveWithCells="1">
              <from>
                <xdr:col>9</xdr:col>
                <xdr:colOff>104775</xdr:colOff>
                <xdr:row>12</xdr:row>
                <xdr:rowOff>104775</xdr:rowOff>
              </from>
              <to>
                <xdr:col>9</xdr:col>
                <xdr:colOff>238125</xdr:colOff>
                <xdr:row>12</xdr:row>
                <xdr:rowOff>228600</xdr:rowOff>
              </to>
            </anchor>
          </controlPr>
        </control>
      </mc:Choice>
      <mc:Fallback>
        <control shapeId="7181" r:id="rId24" name="OptionButton11"/>
      </mc:Fallback>
    </mc:AlternateContent>
    <mc:AlternateContent xmlns:mc="http://schemas.openxmlformats.org/markup-compatibility/2006">
      <mc:Choice Requires="x14">
        <control shapeId="7182" r:id="rId26" name="OptionButton12">
          <controlPr defaultSize="0" autoLine="0" r:id="rId27">
            <anchor moveWithCells="1">
              <from>
                <xdr:col>10</xdr:col>
                <xdr:colOff>104775</xdr:colOff>
                <xdr:row>12</xdr:row>
                <xdr:rowOff>104775</xdr:rowOff>
              </from>
              <to>
                <xdr:col>10</xdr:col>
                <xdr:colOff>238125</xdr:colOff>
                <xdr:row>12</xdr:row>
                <xdr:rowOff>228600</xdr:rowOff>
              </to>
            </anchor>
          </controlPr>
        </control>
      </mc:Choice>
      <mc:Fallback>
        <control shapeId="7182" r:id="rId26" name="OptionButton12"/>
      </mc:Fallback>
    </mc:AlternateContent>
    <mc:AlternateContent xmlns:mc="http://schemas.openxmlformats.org/markup-compatibility/2006">
      <mc:Choice Requires="x14">
        <control shapeId="7183" r:id="rId28" name="OptionButton13">
          <controlPr defaultSize="0" autoLine="0" r:id="rId29">
            <anchor moveWithCells="1">
              <from>
                <xdr:col>8</xdr:col>
                <xdr:colOff>114300</xdr:colOff>
                <xdr:row>14</xdr:row>
                <xdr:rowOff>104775</xdr:rowOff>
              </from>
              <to>
                <xdr:col>8</xdr:col>
                <xdr:colOff>247650</xdr:colOff>
                <xdr:row>14</xdr:row>
                <xdr:rowOff>228600</xdr:rowOff>
              </to>
            </anchor>
          </controlPr>
        </control>
      </mc:Choice>
      <mc:Fallback>
        <control shapeId="7183" r:id="rId28" name="OptionButton13"/>
      </mc:Fallback>
    </mc:AlternateContent>
    <mc:AlternateContent xmlns:mc="http://schemas.openxmlformats.org/markup-compatibility/2006">
      <mc:Choice Requires="x14">
        <control shapeId="7184" r:id="rId30" name="OptionButton14">
          <controlPr defaultSize="0" autoLine="0" r:id="rId31">
            <anchor moveWithCells="1">
              <from>
                <xdr:col>9</xdr:col>
                <xdr:colOff>114300</xdr:colOff>
                <xdr:row>14</xdr:row>
                <xdr:rowOff>104775</xdr:rowOff>
              </from>
              <to>
                <xdr:col>9</xdr:col>
                <xdr:colOff>247650</xdr:colOff>
                <xdr:row>14</xdr:row>
                <xdr:rowOff>228600</xdr:rowOff>
              </to>
            </anchor>
          </controlPr>
        </control>
      </mc:Choice>
      <mc:Fallback>
        <control shapeId="7184" r:id="rId30" name="OptionButton14"/>
      </mc:Fallback>
    </mc:AlternateContent>
    <mc:AlternateContent xmlns:mc="http://schemas.openxmlformats.org/markup-compatibility/2006">
      <mc:Choice Requires="x14">
        <control shapeId="7185" r:id="rId32" name="OptionButton15">
          <controlPr defaultSize="0" autoLine="0" r:id="rId33">
            <anchor moveWithCells="1">
              <from>
                <xdr:col>10</xdr:col>
                <xdr:colOff>114300</xdr:colOff>
                <xdr:row>14</xdr:row>
                <xdr:rowOff>104775</xdr:rowOff>
              </from>
              <to>
                <xdr:col>10</xdr:col>
                <xdr:colOff>247650</xdr:colOff>
                <xdr:row>14</xdr:row>
                <xdr:rowOff>228600</xdr:rowOff>
              </to>
            </anchor>
          </controlPr>
        </control>
      </mc:Choice>
      <mc:Fallback>
        <control shapeId="7185" r:id="rId32" name="OptionButton15"/>
      </mc:Fallback>
    </mc:AlternateContent>
    <mc:AlternateContent xmlns:mc="http://schemas.openxmlformats.org/markup-compatibility/2006">
      <mc:Choice Requires="x14">
        <control shapeId="7186" r:id="rId34" name="OptionButton16">
          <controlPr defaultSize="0" autoLine="0" r:id="rId35">
            <anchor moveWithCells="1">
              <from>
                <xdr:col>8</xdr:col>
                <xdr:colOff>114300</xdr:colOff>
                <xdr:row>16</xdr:row>
                <xdr:rowOff>219075</xdr:rowOff>
              </from>
              <to>
                <xdr:col>8</xdr:col>
                <xdr:colOff>247650</xdr:colOff>
                <xdr:row>16</xdr:row>
                <xdr:rowOff>342900</xdr:rowOff>
              </to>
            </anchor>
          </controlPr>
        </control>
      </mc:Choice>
      <mc:Fallback>
        <control shapeId="7186" r:id="rId34" name="OptionButton16"/>
      </mc:Fallback>
    </mc:AlternateContent>
    <mc:AlternateContent xmlns:mc="http://schemas.openxmlformats.org/markup-compatibility/2006">
      <mc:Choice Requires="x14">
        <control shapeId="7187" r:id="rId36" name="OptionButton17">
          <controlPr defaultSize="0" autoLine="0" r:id="rId37">
            <anchor moveWithCells="1">
              <from>
                <xdr:col>9</xdr:col>
                <xdr:colOff>114300</xdr:colOff>
                <xdr:row>16</xdr:row>
                <xdr:rowOff>219075</xdr:rowOff>
              </from>
              <to>
                <xdr:col>9</xdr:col>
                <xdr:colOff>247650</xdr:colOff>
                <xdr:row>16</xdr:row>
                <xdr:rowOff>342900</xdr:rowOff>
              </to>
            </anchor>
          </controlPr>
        </control>
      </mc:Choice>
      <mc:Fallback>
        <control shapeId="7187" r:id="rId36" name="OptionButton17"/>
      </mc:Fallback>
    </mc:AlternateContent>
    <mc:AlternateContent xmlns:mc="http://schemas.openxmlformats.org/markup-compatibility/2006">
      <mc:Choice Requires="x14">
        <control shapeId="7188" r:id="rId38" name="OptionButton18">
          <controlPr defaultSize="0" autoLine="0" r:id="rId39">
            <anchor moveWithCells="1">
              <from>
                <xdr:col>10</xdr:col>
                <xdr:colOff>114300</xdr:colOff>
                <xdr:row>16</xdr:row>
                <xdr:rowOff>219075</xdr:rowOff>
              </from>
              <to>
                <xdr:col>10</xdr:col>
                <xdr:colOff>247650</xdr:colOff>
                <xdr:row>16</xdr:row>
                <xdr:rowOff>342900</xdr:rowOff>
              </to>
            </anchor>
          </controlPr>
        </control>
      </mc:Choice>
      <mc:Fallback>
        <control shapeId="7188" r:id="rId38" name="OptionButton18"/>
      </mc:Fallback>
    </mc:AlternateContent>
    <mc:AlternateContent xmlns:mc="http://schemas.openxmlformats.org/markup-compatibility/2006">
      <mc:Choice Requires="x14">
        <control shapeId="7189" r:id="rId40" name="OptionButton19">
          <controlPr defaultSize="0" autoLine="0" r:id="rId41">
            <anchor moveWithCells="1">
              <from>
                <xdr:col>8</xdr:col>
                <xdr:colOff>123825</xdr:colOff>
                <xdr:row>17</xdr:row>
                <xdr:rowOff>180975</xdr:rowOff>
              </from>
              <to>
                <xdr:col>8</xdr:col>
                <xdr:colOff>257175</xdr:colOff>
                <xdr:row>17</xdr:row>
                <xdr:rowOff>304800</xdr:rowOff>
              </to>
            </anchor>
          </controlPr>
        </control>
      </mc:Choice>
      <mc:Fallback>
        <control shapeId="7189" r:id="rId40" name="OptionButton19"/>
      </mc:Fallback>
    </mc:AlternateContent>
    <mc:AlternateContent xmlns:mc="http://schemas.openxmlformats.org/markup-compatibility/2006">
      <mc:Choice Requires="x14">
        <control shapeId="7190" r:id="rId42" name="OptionButton20">
          <controlPr defaultSize="0" autoLine="0" r:id="rId43">
            <anchor moveWithCells="1">
              <from>
                <xdr:col>9</xdr:col>
                <xdr:colOff>123825</xdr:colOff>
                <xdr:row>17</xdr:row>
                <xdr:rowOff>180975</xdr:rowOff>
              </from>
              <to>
                <xdr:col>9</xdr:col>
                <xdr:colOff>257175</xdr:colOff>
                <xdr:row>17</xdr:row>
                <xdr:rowOff>304800</xdr:rowOff>
              </to>
            </anchor>
          </controlPr>
        </control>
      </mc:Choice>
      <mc:Fallback>
        <control shapeId="7190" r:id="rId42" name="OptionButton20"/>
      </mc:Fallback>
    </mc:AlternateContent>
    <mc:AlternateContent xmlns:mc="http://schemas.openxmlformats.org/markup-compatibility/2006">
      <mc:Choice Requires="x14">
        <control shapeId="7191" r:id="rId44" name="OptionButton21">
          <controlPr defaultSize="0" autoLine="0" r:id="rId45">
            <anchor moveWithCells="1">
              <from>
                <xdr:col>10</xdr:col>
                <xdr:colOff>123825</xdr:colOff>
                <xdr:row>17</xdr:row>
                <xdr:rowOff>180975</xdr:rowOff>
              </from>
              <to>
                <xdr:col>10</xdr:col>
                <xdr:colOff>257175</xdr:colOff>
                <xdr:row>17</xdr:row>
                <xdr:rowOff>304800</xdr:rowOff>
              </to>
            </anchor>
          </controlPr>
        </control>
      </mc:Choice>
      <mc:Fallback>
        <control shapeId="7191" r:id="rId44" name="OptionButton21"/>
      </mc:Fallback>
    </mc:AlternateContent>
    <mc:AlternateContent xmlns:mc="http://schemas.openxmlformats.org/markup-compatibility/2006">
      <mc:Choice Requires="x14">
        <control shapeId="7192" r:id="rId46" name="OptionButton22">
          <controlPr defaultSize="0" autoLine="0" r:id="rId47">
            <anchor moveWithCells="1">
              <from>
                <xdr:col>8</xdr:col>
                <xdr:colOff>123825</xdr:colOff>
                <xdr:row>19</xdr:row>
                <xdr:rowOff>85725</xdr:rowOff>
              </from>
              <to>
                <xdr:col>8</xdr:col>
                <xdr:colOff>257175</xdr:colOff>
                <xdr:row>19</xdr:row>
                <xdr:rowOff>209550</xdr:rowOff>
              </to>
            </anchor>
          </controlPr>
        </control>
      </mc:Choice>
      <mc:Fallback>
        <control shapeId="7192" r:id="rId46" name="OptionButton22"/>
      </mc:Fallback>
    </mc:AlternateContent>
    <mc:AlternateContent xmlns:mc="http://schemas.openxmlformats.org/markup-compatibility/2006">
      <mc:Choice Requires="x14">
        <control shapeId="7193" r:id="rId48" name="OptionButton23">
          <controlPr defaultSize="0" autoLine="0" r:id="rId49">
            <anchor moveWithCells="1">
              <from>
                <xdr:col>9</xdr:col>
                <xdr:colOff>123825</xdr:colOff>
                <xdr:row>19</xdr:row>
                <xdr:rowOff>85725</xdr:rowOff>
              </from>
              <to>
                <xdr:col>9</xdr:col>
                <xdr:colOff>257175</xdr:colOff>
                <xdr:row>19</xdr:row>
                <xdr:rowOff>209550</xdr:rowOff>
              </to>
            </anchor>
          </controlPr>
        </control>
      </mc:Choice>
      <mc:Fallback>
        <control shapeId="7193" r:id="rId48" name="OptionButton23"/>
      </mc:Fallback>
    </mc:AlternateContent>
    <mc:AlternateContent xmlns:mc="http://schemas.openxmlformats.org/markup-compatibility/2006">
      <mc:Choice Requires="x14">
        <control shapeId="7194" r:id="rId50" name="OptionButton24">
          <controlPr defaultSize="0" autoLine="0" r:id="rId51">
            <anchor moveWithCells="1">
              <from>
                <xdr:col>10</xdr:col>
                <xdr:colOff>123825</xdr:colOff>
                <xdr:row>19</xdr:row>
                <xdr:rowOff>85725</xdr:rowOff>
              </from>
              <to>
                <xdr:col>10</xdr:col>
                <xdr:colOff>257175</xdr:colOff>
                <xdr:row>19</xdr:row>
                <xdr:rowOff>209550</xdr:rowOff>
              </to>
            </anchor>
          </controlPr>
        </control>
      </mc:Choice>
      <mc:Fallback>
        <control shapeId="7194" r:id="rId50" name="OptionButton24"/>
      </mc:Fallback>
    </mc:AlternateContent>
    <mc:AlternateContent xmlns:mc="http://schemas.openxmlformats.org/markup-compatibility/2006">
      <mc:Choice Requires="x14">
        <control shapeId="7195" r:id="rId52" name="OptionButton25">
          <controlPr defaultSize="0" autoLine="0" r:id="rId53">
            <anchor moveWithCells="1">
              <from>
                <xdr:col>8</xdr:col>
                <xdr:colOff>114300</xdr:colOff>
                <xdr:row>21</xdr:row>
                <xdr:rowOff>200025</xdr:rowOff>
              </from>
              <to>
                <xdr:col>8</xdr:col>
                <xdr:colOff>247650</xdr:colOff>
                <xdr:row>21</xdr:row>
                <xdr:rowOff>323850</xdr:rowOff>
              </to>
            </anchor>
          </controlPr>
        </control>
      </mc:Choice>
      <mc:Fallback>
        <control shapeId="7195" r:id="rId52" name="OptionButton25"/>
      </mc:Fallback>
    </mc:AlternateContent>
    <mc:AlternateContent xmlns:mc="http://schemas.openxmlformats.org/markup-compatibility/2006">
      <mc:Choice Requires="x14">
        <control shapeId="7196" r:id="rId54" name="OptionButton26">
          <controlPr defaultSize="0" autoLine="0" r:id="rId55">
            <anchor moveWithCells="1">
              <from>
                <xdr:col>9</xdr:col>
                <xdr:colOff>114300</xdr:colOff>
                <xdr:row>21</xdr:row>
                <xdr:rowOff>200025</xdr:rowOff>
              </from>
              <to>
                <xdr:col>9</xdr:col>
                <xdr:colOff>247650</xdr:colOff>
                <xdr:row>21</xdr:row>
                <xdr:rowOff>323850</xdr:rowOff>
              </to>
            </anchor>
          </controlPr>
        </control>
      </mc:Choice>
      <mc:Fallback>
        <control shapeId="7196" r:id="rId54" name="OptionButton26"/>
      </mc:Fallback>
    </mc:AlternateContent>
    <mc:AlternateContent xmlns:mc="http://schemas.openxmlformats.org/markup-compatibility/2006">
      <mc:Choice Requires="x14">
        <control shapeId="7197" r:id="rId56" name="OptionButton27">
          <controlPr defaultSize="0" autoLine="0" r:id="rId57">
            <anchor moveWithCells="1">
              <from>
                <xdr:col>10</xdr:col>
                <xdr:colOff>114300</xdr:colOff>
                <xdr:row>21</xdr:row>
                <xdr:rowOff>200025</xdr:rowOff>
              </from>
              <to>
                <xdr:col>10</xdr:col>
                <xdr:colOff>247650</xdr:colOff>
                <xdr:row>21</xdr:row>
                <xdr:rowOff>323850</xdr:rowOff>
              </to>
            </anchor>
          </controlPr>
        </control>
      </mc:Choice>
      <mc:Fallback>
        <control shapeId="7197" r:id="rId56" name="OptionButton27"/>
      </mc:Fallback>
    </mc:AlternateContent>
    <mc:AlternateContent xmlns:mc="http://schemas.openxmlformats.org/markup-compatibility/2006">
      <mc:Choice Requires="x14">
        <control shapeId="7198" r:id="rId58" name="OptionButton28">
          <controlPr defaultSize="0" autoLine="0" r:id="rId59">
            <anchor moveWithCells="1">
              <from>
                <xdr:col>8</xdr:col>
                <xdr:colOff>114300</xdr:colOff>
                <xdr:row>22</xdr:row>
                <xdr:rowOff>142875</xdr:rowOff>
              </from>
              <to>
                <xdr:col>8</xdr:col>
                <xdr:colOff>247650</xdr:colOff>
                <xdr:row>22</xdr:row>
                <xdr:rowOff>266700</xdr:rowOff>
              </to>
            </anchor>
          </controlPr>
        </control>
      </mc:Choice>
      <mc:Fallback>
        <control shapeId="7198" r:id="rId58" name="OptionButton28"/>
      </mc:Fallback>
    </mc:AlternateContent>
    <mc:AlternateContent xmlns:mc="http://schemas.openxmlformats.org/markup-compatibility/2006">
      <mc:Choice Requires="x14">
        <control shapeId="7199" r:id="rId60" name="OptionButton29">
          <controlPr defaultSize="0" autoLine="0" r:id="rId61">
            <anchor moveWithCells="1">
              <from>
                <xdr:col>9</xdr:col>
                <xdr:colOff>114300</xdr:colOff>
                <xdr:row>22</xdr:row>
                <xdr:rowOff>142875</xdr:rowOff>
              </from>
              <to>
                <xdr:col>9</xdr:col>
                <xdr:colOff>247650</xdr:colOff>
                <xdr:row>22</xdr:row>
                <xdr:rowOff>266700</xdr:rowOff>
              </to>
            </anchor>
          </controlPr>
        </control>
      </mc:Choice>
      <mc:Fallback>
        <control shapeId="7199" r:id="rId60" name="OptionButton29"/>
      </mc:Fallback>
    </mc:AlternateContent>
    <mc:AlternateContent xmlns:mc="http://schemas.openxmlformats.org/markup-compatibility/2006">
      <mc:Choice Requires="x14">
        <control shapeId="7200" r:id="rId62" name="OptionButton30">
          <controlPr defaultSize="0" autoLine="0" r:id="rId63">
            <anchor moveWithCells="1">
              <from>
                <xdr:col>10</xdr:col>
                <xdr:colOff>114300</xdr:colOff>
                <xdr:row>22</xdr:row>
                <xdr:rowOff>142875</xdr:rowOff>
              </from>
              <to>
                <xdr:col>10</xdr:col>
                <xdr:colOff>247650</xdr:colOff>
                <xdr:row>22</xdr:row>
                <xdr:rowOff>266700</xdr:rowOff>
              </to>
            </anchor>
          </controlPr>
        </control>
      </mc:Choice>
      <mc:Fallback>
        <control shapeId="7200" r:id="rId62" name="OptionButton30"/>
      </mc:Fallback>
    </mc:AlternateContent>
    <mc:AlternateContent xmlns:mc="http://schemas.openxmlformats.org/markup-compatibility/2006">
      <mc:Choice Requires="x14">
        <control shapeId="7201" r:id="rId64" name="OptionButton31">
          <controlPr defaultSize="0" autoLine="0" r:id="rId65">
            <anchor moveWithCells="1">
              <from>
                <xdr:col>8</xdr:col>
                <xdr:colOff>133350</xdr:colOff>
                <xdr:row>26</xdr:row>
                <xdr:rowOff>47625</xdr:rowOff>
              </from>
              <to>
                <xdr:col>8</xdr:col>
                <xdr:colOff>276225</xdr:colOff>
                <xdr:row>26</xdr:row>
                <xdr:rowOff>190500</xdr:rowOff>
              </to>
            </anchor>
          </controlPr>
        </control>
      </mc:Choice>
      <mc:Fallback>
        <control shapeId="7201" r:id="rId64" name="OptionButton31"/>
      </mc:Fallback>
    </mc:AlternateContent>
    <mc:AlternateContent xmlns:mc="http://schemas.openxmlformats.org/markup-compatibility/2006">
      <mc:Choice Requires="x14">
        <control shapeId="7202" r:id="rId66" name="OptionButton32">
          <controlPr defaultSize="0" autoLine="0" r:id="rId67">
            <anchor moveWithCells="1">
              <from>
                <xdr:col>12</xdr:col>
                <xdr:colOff>0</xdr:colOff>
                <xdr:row>26</xdr:row>
                <xdr:rowOff>47625</xdr:rowOff>
              </from>
              <to>
                <xdr:col>12</xdr:col>
                <xdr:colOff>142875</xdr:colOff>
                <xdr:row>26</xdr:row>
                <xdr:rowOff>190500</xdr:rowOff>
              </to>
            </anchor>
          </controlPr>
        </control>
      </mc:Choice>
      <mc:Fallback>
        <control shapeId="7202" r:id="rId66" name="OptionButton32"/>
      </mc:Fallback>
    </mc:AlternateContent>
    <mc:AlternateContent xmlns:mc="http://schemas.openxmlformats.org/markup-compatibility/2006">
      <mc:Choice Requires="x14">
        <control shapeId="7203" r:id="rId68" name="OptionButton33">
          <controlPr defaultSize="0" autoLine="0" r:id="rId69">
            <anchor moveWithCells="1">
              <from>
                <xdr:col>3</xdr:col>
                <xdr:colOff>123825</xdr:colOff>
                <xdr:row>23</xdr:row>
                <xdr:rowOff>47625</xdr:rowOff>
              </from>
              <to>
                <xdr:col>4</xdr:col>
                <xdr:colOff>123825</xdr:colOff>
                <xdr:row>23</xdr:row>
                <xdr:rowOff>171450</xdr:rowOff>
              </to>
            </anchor>
          </controlPr>
        </control>
      </mc:Choice>
      <mc:Fallback>
        <control shapeId="7203" r:id="rId68" name="OptionButton33"/>
      </mc:Fallback>
    </mc:AlternateContent>
    <mc:AlternateContent xmlns:mc="http://schemas.openxmlformats.org/markup-compatibility/2006">
      <mc:Choice Requires="x14">
        <control shapeId="7204" r:id="rId70" name="OptionButton34">
          <controlPr defaultSize="0" autoLine="0" r:id="rId71">
            <anchor moveWithCells="1">
              <from>
                <xdr:col>6</xdr:col>
                <xdr:colOff>9525</xdr:colOff>
                <xdr:row>23</xdr:row>
                <xdr:rowOff>47625</xdr:rowOff>
              </from>
              <to>
                <xdr:col>7</xdr:col>
                <xdr:colOff>0</xdr:colOff>
                <xdr:row>23</xdr:row>
                <xdr:rowOff>171450</xdr:rowOff>
              </to>
            </anchor>
          </controlPr>
        </control>
      </mc:Choice>
      <mc:Fallback>
        <control shapeId="7204" r:id="rId70" name="OptionButton34"/>
      </mc:Fallback>
    </mc:AlternateContent>
    <mc:AlternateContent xmlns:mc="http://schemas.openxmlformats.org/markup-compatibility/2006">
      <mc:Choice Requires="x14">
        <control shapeId="7205" r:id="rId72" name="OptionButton35">
          <controlPr defaultSize="0" autoLine="0" r:id="rId73">
            <anchor moveWithCells="1">
              <from>
                <xdr:col>9</xdr:col>
                <xdr:colOff>200025</xdr:colOff>
                <xdr:row>23</xdr:row>
                <xdr:rowOff>47625</xdr:rowOff>
              </from>
              <to>
                <xdr:col>9</xdr:col>
                <xdr:colOff>333375</xdr:colOff>
                <xdr:row>23</xdr:row>
                <xdr:rowOff>171450</xdr:rowOff>
              </to>
            </anchor>
          </controlPr>
        </control>
      </mc:Choice>
      <mc:Fallback>
        <control shapeId="7205" r:id="rId72" name="OptionButton35"/>
      </mc:Fallback>
    </mc:AlternateContent>
    <mc:AlternateContent xmlns:mc="http://schemas.openxmlformats.org/markup-compatibility/2006">
      <mc:Choice Requires="x14">
        <control shapeId="7206" r:id="rId74" name="Button 38">
          <controlPr defaultSize="0" print="0" autoFill="0" autoPict="0" macro="[0]!Enregistrement_original_PV_Visuel">
            <anchor moveWithCells="1" sizeWithCells="1">
              <from>
                <xdr:col>17</xdr:col>
                <xdr:colOff>28575</xdr:colOff>
                <xdr:row>2</xdr:row>
                <xdr:rowOff>28575</xdr:rowOff>
              </from>
              <to>
                <xdr:col>20</xdr:col>
                <xdr:colOff>219075</xdr:colOff>
                <xdr:row>3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207" r:id="rId75" name="Button 39">
          <controlPr defaultSize="0" print="0" autoFill="0" autoPict="0" macro="[0]!impression_PDF_PV_Visuel">
            <anchor moveWithCells="1" sizeWithCells="1">
              <from>
                <xdr:col>17</xdr:col>
                <xdr:colOff>28575</xdr:colOff>
                <xdr:row>4</xdr:row>
                <xdr:rowOff>266700</xdr:rowOff>
              </from>
              <to>
                <xdr:col>20</xdr:col>
                <xdr:colOff>219075</xdr:colOff>
                <xdr:row>5</xdr:row>
                <xdr:rowOff>352425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H196"/>
  <sheetViews>
    <sheetView topLeftCell="B2" zoomScale="86" zoomScaleNormal="70" workbookViewId="0">
      <selection activeCell="H3" sqref="H3"/>
    </sheetView>
  </sheetViews>
  <sheetFormatPr baseColWidth="10" defaultColWidth="19.85546875" defaultRowHeight="15"/>
  <cols>
    <col min="1" max="1" width="19.42578125" style="44" bestFit="1" customWidth="1"/>
    <col min="2" max="2" width="13.7109375" style="44" bestFit="1" customWidth="1"/>
    <col min="3" max="3" width="11.5703125" style="44" bestFit="1" customWidth="1"/>
    <col min="4" max="4" width="12.85546875" style="44" bestFit="1" customWidth="1"/>
    <col min="5" max="5" width="3.7109375" style="44" bestFit="1" customWidth="1"/>
    <col min="6" max="6" width="10.85546875" style="44" bestFit="1" customWidth="1"/>
    <col min="7" max="7" width="19.85546875" style="44"/>
    <col min="8" max="8" width="35.85546875" style="44" bestFit="1" customWidth="1"/>
    <col min="9" max="16384" width="19.85546875" style="44"/>
  </cols>
  <sheetData>
    <row r="1" spans="1:8" ht="14.45" customHeight="1">
      <c r="A1" s="44" t="s">
        <v>222</v>
      </c>
      <c r="B1" s="86" t="s">
        <v>226</v>
      </c>
      <c r="C1" s="44" t="s">
        <v>220</v>
      </c>
      <c r="D1" s="87" t="s">
        <v>91</v>
      </c>
      <c r="E1" s="44" t="s">
        <v>221</v>
      </c>
      <c r="F1" s="88">
        <v>43669</v>
      </c>
      <c r="G1" s="44" t="s">
        <v>393</v>
      </c>
      <c r="H1" s="44" t="s">
        <v>395</v>
      </c>
    </row>
    <row r="2" spans="1:8">
      <c r="A2" s="44" t="s">
        <v>223</v>
      </c>
      <c r="B2" s="86" t="s">
        <v>227</v>
      </c>
      <c r="C2" s="44" t="s">
        <v>220</v>
      </c>
      <c r="D2" s="44" t="s">
        <v>91</v>
      </c>
      <c r="E2" s="44" t="s">
        <v>221</v>
      </c>
      <c r="F2" s="88">
        <v>43669</v>
      </c>
      <c r="G2" s="44" t="str">
        <f t="array" ref="G2">INDEX(Suivi_CND!A$2:A$1122,SMALL(IF(FREQUENCY(IF(Suivi_CND!A$2:A$1122&lt;&gt;"",MATCH(Suivi_CND!A$2:A$1122,Suivi_CND!A$2:A$1122,0)), ROW(Suivi_CND!A$2:A$1122)-ROW(Suivi_CND!$A$2)+1),ROW(Suivi_CND!A$2:A$1122)-ROW(Suivi_CND!$A$2)+1),ROWS(G$2:G2)))</f>
        <v>AZ8A</v>
      </c>
      <c r="H2" s="116" t="str">
        <f t="array" ref="H2">INDEX(Suivi_CND!B$2:B$1122,SMALL(IF(FREQUENCY(IF(Suivi_CND!B$2:B$1122&lt;&gt;"",MATCH(Suivi_CND!B$2:B$1122,Suivi_CND!B$2:B$1122,0)), ROW(Suivi_CND!B$2:B$1122)-ROW(Suivi_CND!$B$2)+1),ROW(Suivi_CND!B$2:B$1122)-ROW(Suivi_CND!$B$2)+1),ROWS(H$2:H2)))</f>
        <v>AZ8A_Chassis</v>
      </c>
    </row>
    <row r="3" spans="1:8">
      <c r="A3" s="44" t="s">
        <v>224</v>
      </c>
      <c r="B3" s="86" t="s">
        <v>228</v>
      </c>
      <c r="C3" s="44" t="s">
        <v>220</v>
      </c>
      <c r="D3" s="87" t="s">
        <v>91</v>
      </c>
      <c r="E3" s="44" t="s">
        <v>221</v>
      </c>
      <c r="F3" s="88">
        <v>43669</v>
      </c>
      <c r="G3" s="44" t="str">
        <f t="array" ref="G3">INDEX(Suivi_CND!A$2:A$1122,SMALL(IF(FREQUENCY(IF(Suivi_CND!A$2:A$1122&lt;&gt;"",MATCH(Suivi_CND!A$2:A$1122,Suivi_CND!A$2:A$1122,0)), ROW(Suivi_CND!A$2:A$1122)-ROW(Suivi_CND!$A$2)+1),ROW(Suivi_CND!A$2:A$1122)-ROW(Suivi_CND!$A$2)+1),ROWS(G$2:G3)))</f>
        <v>SBB_H4</v>
      </c>
      <c r="H3" s="116" t="str">
        <f t="array" ref="H3">INDEX(Suivi_CND!B$2:B$1122,SMALL(IF(FREQUENCY(IF(Suivi_CND!B$2:B$1122&lt;&gt;"",MATCH(Suivi_CND!B$2:B$1122,Suivi_CND!B$2:B$1122,0)), ROW(Suivi_CND!B$2:B$1122)-ROW(Suivi_CND!$B$2)+1),ROW(Suivi_CND!B$2:B$1122)-ROW(Suivi_CND!$B$2)+1),ROWS(H$2:H3)))</f>
        <v>AZ8A_Longeron Gauche</v>
      </c>
    </row>
    <row r="4" spans="1:8">
      <c r="A4" s="44" t="s">
        <v>263</v>
      </c>
      <c r="B4" t="s">
        <v>264</v>
      </c>
      <c r="C4" s="44" t="s">
        <v>220</v>
      </c>
      <c r="D4" s="44" t="s">
        <v>91</v>
      </c>
      <c r="E4" s="44" t="s">
        <v>221</v>
      </c>
      <c r="F4" s="88">
        <v>43671</v>
      </c>
      <c r="G4" s="44" t="str">
        <f t="array" ref="G4">INDEX(Suivi_CND!A$2:A$1122,SMALL(IF(FREQUENCY(IF(Suivi_CND!A$2:A$1122&lt;&gt;"",MATCH(Suivi_CND!A$2:A$1122,Suivi_CND!A$2:A$1122,0)), ROW(Suivi_CND!A$2:A$1122)-ROW(Suivi_CND!$A$2)+1),ROW(Suivi_CND!A$2:A$1122)-ROW(Suivi_CND!$A$2)+1),ROWS(G$2:G4)))</f>
        <v>HANOÏ</v>
      </c>
      <c r="H4" s="116" t="str">
        <f t="array" ref="H4">INDEX(Suivi_CND!B$2:B$1122,SMALL(IF(FREQUENCY(IF(Suivi_CND!B$2:B$1122&lt;&gt;"",MATCH(Suivi_CND!B$2:B$1122,Suivi_CND!B$2:B$1122,0)), ROW(Suivi_CND!B$2:B$1122)-ROW(Suivi_CND!$B$2)+1),ROW(Suivi_CND!B$2:B$1122)-ROW(Suivi_CND!$B$2)+1),ROWS(H$2:H4)))</f>
        <v>AZ8A_Longeron Droit</v>
      </c>
    </row>
    <row r="5" spans="1:8">
      <c r="G5" s="44" t="str">
        <f t="array" ref="G5">INDEX(Suivi_CND!A$2:A$1122,SMALL(IF(FREQUENCY(IF(Suivi_CND!A$2:A$1122&lt;&gt;"",MATCH(Suivi_CND!A$2:A$1122,Suivi_CND!A$2:A$1122,0)), ROW(Suivi_CND!A$2:A$1122)-ROW(Suivi_CND!$A$2)+1),ROW(Suivi_CND!A$2:A$1122)-ROW(Suivi_CND!$A$2)+1),ROWS(G$2:G5)))</f>
        <v>AZ4A</v>
      </c>
      <c r="H5" s="116" t="str">
        <f t="array" ref="H5">INDEX(Suivi_CND!B$2:B$1122,SMALL(IF(FREQUENCY(IF(Suivi_CND!B$2:B$1122&lt;&gt;"",MATCH(Suivi_CND!B$2:B$1122,Suivi_CND!B$2:B$1122,0)), ROW(Suivi_CND!B$2:B$1122)-ROW(Suivi_CND!$B$2)+1),ROW(Suivi_CND!B$2:B$1122)-ROW(Suivi_CND!$B$2)+1),ROWS(H$2:H5)))</f>
        <v>AZ8A_Trav_Ext_Non_Chargée (AR)</v>
      </c>
    </row>
    <row r="6" spans="1:8" ht="15.6" customHeight="1">
      <c r="B6" s="86"/>
      <c r="D6" s="87"/>
      <c r="F6" s="88"/>
      <c r="G6" s="44" t="str">
        <f t="array" ref="G6">INDEX(Suivi_CND!A$2:A$1122,SMALL(IF(FREQUENCY(IF(Suivi_CND!A$2:A$1122&lt;&gt;"",MATCH(Suivi_CND!A$2:A$1122,Suivi_CND!A$2:A$1122,0)), ROW(Suivi_CND!A$2:A$1122)-ROW(Suivi_CND!$A$2)+1),ROW(Suivi_CND!A$2:A$1122)-ROW(Suivi_CND!$A$2)+1),ROWS(G$2:G6)))</f>
        <v>CISALPINO</v>
      </c>
      <c r="H6" s="116" t="str">
        <f t="array" ref="H6">INDEX(Suivi_CND!B$2:B$1122,SMALL(IF(FREQUENCY(IF(Suivi_CND!B$2:B$1122&lt;&gt;"",MATCH(Suivi_CND!B$2:B$1122,Suivi_CND!B$2:B$1122,0)), ROW(Suivi_CND!B$2:B$1122)-ROW(Suivi_CND!$B$2)+1),ROW(Suivi_CND!B$2:B$1122)-ROW(Suivi_CND!$B$2)+1),ROWS(H$2:H6)))</f>
        <v>AZ8A_Trav_Ext_Chargée (AV)</v>
      </c>
    </row>
    <row r="7" spans="1:8">
      <c r="B7" s="86"/>
      <c r="F7" s="88"/>
      <c r="G7" s="44" t="str">
        <f t="array" ref="G7">INDEX(Suivi_CND!A$2:A$1122,SMALL(IF(FREQUENCY(IF(Suivi_CND!A$2:A$1122&lt;&gt;"",MATCH(Suivi_CND!A$2:A$1122,Suivi_CND!A$2:A$1122,0)), ROW(Suivi_CND!A$2:A$1122)-ROW(Suivi_CND!$A$2)+1),ROW(Suivi_CND!A$2:A$1122)-ROW(Suivi_CND!$A$2)+1),ROWS(G$2:G7)))</f>
        <v>DUBAI</v>
      </c>
      <c r="H7" s="116" t="str">
        <f t="array" ref="H7">INDEX(Suivi_CND!B$2:B$1122,SMALL(IF(FREQUENCY(IF(Suivi_CND!B$2:B$1122&lt;&gt;"",MATCH(Suivi_CND!B$2:B$1122,Suivi_CND!B$2:B$1122,0)), ROW(Suivi_CND!B$2:B$1122)-ROW(Suivi_CND!$B$2)+1),ROW(Suivi_CND!B$2:B$1122)-ROW(Suivi_CND!$B$2)+1),ROWS(H$2:H7)))</f>
        <v>AZ8A_traverse_centrale</v>
      </c>
    </row>
    <row r="8" spans="1:8">
      <c r="B8" s="86"/>
      <c r="D8" s="87"/>
      <c r="F8" s="88"/>
      <c r="G8" s="44" t="str">
        <f t="array" ref="G8">INDEX(Suivi_CND!A$2:A$1122,SMALL(IF(FREQUENCY(IF(Suivi_CND!A$2:A$1122&lt;&gt;"",MATCH(Suivi_CND!A$2:A$1122,Suivi_CND!A$2:A$1122,0)), ROW(Suivi_CND!A$2:A$1122)-ROW(Suivi_CND!$A$2)+1),ROW(Suivi_CND!A$2:A$1122)-ROW(Suivi_CND!$A$2)+1),ROWS(G$2:G8)))</f>
        <v xml:space="preserve">BARCELONE </v>
      </c>
      <c r="H8" s="116" t="str">
        <f t="array" ref="H8">INDEX(Suivi_CND!B$2:B$1122,SMALL(IF(FREQUENCY(IF(Suivi_CND!B$2:B$1122&lt;&gt;"",MATCH(Suivi_CND!B$2:B$1122,Suivi_CND!B$2:B$1122,0)), ROW(Suivi_CND!B$2:B$1122)-ROW(Suivi_CND!$B$2)+1),ROW(Suivi_CND!B$2:B$1122)-ROW(Suivi_CND!$B$2)+1),ROWS(H$2:H8)))</f>
        <v>AZ8A_reducteur</v>
      </c>
    </row>
    <row r="9" spans="1:8">
      <c r="B9"/>
      <c r="F9" s="88"/>
      <c r="G9" s="44" t="str">
        <f t="array" ref="G9">INDEX(Suivi_CND!A$2:A$1122,SMALL(IF(FREQUENCY(IF(Suivi_CND!A$2:A$1122&lt;&gt;"",MATCH(Suivi_CND!A$2:A$1122,Suivi_CND!A$2:A$1122,0)), ROW(Suivi_CND!A$2:A$1122)-ROW(Suivi_CND!$A$2)+1),ROW(Suivi_CND!A$2:A$1122)-ROW(Suivi_CND!$A$2)+1),ROWS(G$2:G9)))</f>
        <v>IXEGE</v>
      </c>
      <c r="H9" s="116" t="str">
        <f t="array" ref="H9">INDEX(Suivi_CND!B$2:B$1122,SMALL(IF(FREQUENCY(IF(Suivi_CND!B$2:B$1122&lt;&gt;"",MATCH(Suivi_CND!B$2:B$1122,Suivi_CND!B$2:B$1122,0)), ROW(Suivi_CND!B$2:B$1122)-ROW(Suivi_CND!$B$2)+1),ROW(Suivi_CND!B$2:B$1122)-ROW(Suivi_CND!$B$2)+1),ROWS(H$2:H9)))</f>
        <v>SBB_H4_chassis_V2</v>
      </c>
    </row>
    <row r="10" spans="1:8">
      <c r="G10" s="44" t="str">
        <f t="array" ref="G10">INDEX(Suivi_CND!A$2:A$1122,SMALL(IF(FREQUENCY(IF(Suivi_CND!A$2:A$1122&lt;&gt;"",MATCH(Suivi_CND!A$2:A$1122,Suivi_CND!A$2:A$1122,0)), ROW(Suivi_CND!A$2:A$1122)-ROW(Suivi_CND!$A$2)+1),ROW(Suivi_CND!A$2:A$1122)-ROW(Suivi_CND!$A$2)+1),ROWS(G$2:G10)))</f>
        <v>LOCO MAROC</v>
      </c>
      <c r="H10" s="116" t="str">
        <f t="array" ref="H10">INDEX(Suivi_CND!B$2:B$1122,SMALL(IF(FREQUENCY(IF(Suivi_CND!B$2:B$1122&lt;&gt;"",MATCH(Suivi_CND!B$2:B$1122,Suivi_CND!B$2:B$1122,0)), ROW(Suivi_CND!B$2:B$1122)-ROW(Suivi_CND!$B$2)+1),ROW(Suivi_CND!B$2:B$1122)-ROW(Suivi_CND!$B$2)+1),ROWS(H$2:H10)))</f>
        <v>SBB_H4_Trav_Ext</v>
      </c>
    </row>
    <row r="11" spans="1:8">
      <c r="G11" s="44" t="str">
        <f t="array" ref="G11">INDEX(Suivi_CND!A$2:A$1122,SMALL(IF(FREQUENCY(IF(Suivi_CND!A$2:A$1122&lt;&gt;"",MATCH(Suivi_CND!A$2:A$1122,Suivi_CND!A$2:A$1122,0)), ROW(Suivi_CND!A$2:A$1122)-ROW(Suivi_CND!$A$2)+1),ROW(Suivi_CND!A$2:A$1122)-ROW(Suivi_CND!$A$2)+1),ROWS(G$2:G11)))</f>
        <v>MADHEPURA</v>
      </c>
      <c r="H11" s="116" t="str">
        <f t="array" ref="H11">INDEX(Suivi_CND!B$2:B$1122,SMALL(IF(FREQUENCY(IF(Suivi_CND!B$2:B$1122&lt;&gt;"",MATCH(Suivi_CND!B$2:B$1122,Suivi_CND!B$2:B$1122,0)), ROW(Suivi_CND!B$2:B$1122)-ROW(Suivi_CND!$B$2)+1),ROW(Suivi_CND!B$2:B$1122)-ROW(Suivi_CND!$B$2)+1),ROWS(H$2:H11)))</f>
        <v>SBB_H4_Tube</v>
      </c>
    </row>
    <row r="12" spans="1:8">
      <c r="G12" s="44" t="str">
        <f t="array" ref="G12">INDEX(Suivi_CND!A$2:A$1122,SMALL(IF(FREQUENCY(IF(Suivi_CND!A$2:A$1122&lt;&gt;"",MATCH(Suivi_CND!A$2:A$1122,Suivi_CND!A$2:A$1122,0)), ROW(Suivi_CND!A$2:A$1122)-ROW(Suivi_CND!$A$2)+1),ROW(Suivi_CND!A$2:A$1122)-ROW(Suivi_CND!$A$2)+1),ROWS(G$2:G12)))</f>
        <v>SINGAPOUR</v>
      </c>
      <c r="H12" s="116" t="str">
        <f t="array" ref="H12">INDEX(Suivi_CND!B$2:B$1122,SMALL(IF(FREQUENCY(IF(Suivi_CND!B$2:B$1122&lt;&gt;"",MATCH(Suivi_CND!B$2:B$1122,Suivi_CND!B$2:B$1122,0)), ROW(Suivi_CND!B$2:B$1122)-ROW(Suivi_CND!$B$2)+1),ROW(Suivi_CND!B$2:B$1122)-ROW(Suivi_CND!$B$2)+1),ROWS(H$2:H12)))</f>
        <v>SBB_H4_traverse_centrale_optimisee</v>
      </c>
    </row>
    <row r="13" spans="1:8">
      <c r="G13" s="44" t="str">
        <f t="array" ref="G13">INDEX(Suivi_CND!A$2:A$1122,SMALL(IF(FREQUENCY(IF(Suivi_CND!A$2:A$1122&lt;&gt;"",MATCH(Suivi_CND!A$2:A$1122,Suivi_CND!A$2:A$1122,0)), ROW(Suivi_CND!A$2:A$1122)-ROW(Suivi_CND!$A$2)+1),ROW(Suivi_CND!A$2:A$1122)-ROW(Suivi_CND!$A$2)+1),ROWS(G$2:G13)))</f>
        <v>MP_14</v>
      </c>
      <c r="H13" s="116" t="str">
        <f t="array" ref="H13">INDEX(Suivi_CND!B$2:B$1122,SMALL(IF(FREQUENCY(IF(Suivi_CND!B$2:B$1122&lt;&gt;"",MATCH(Suivi_CND!B$2:B$1122,Suivi_CND!B$2:B$1122,0)), ROW(Suivi_CND!B$2:B$1122)-ROW(Suivi_CND!$B$2)+1),ROW(Suivi_CND!B$2:B$1122)-ROW(Suivi_CND!$B$2)+1),ROWS(H$2:H13)))</f>
        <v>HANOÏ_Chassis</v>
      </c>
    </row>
    <row r="14" spans="1:8" ht="14.45" customHeight="1">
      <c r="G14" s="44" t="str">
        <f t="array" ref="G14">INDEX(Suivi_CND!A$2:A$1122,SMALL(IF(FREQUENCY(IF(Suivi_CND!A$2:A$1122&lt;&gt;"",MATCH(Suivi_CND!A$2:A$1122,Suivi_CND!A$2:A$1122,0)), ROW(Suivi_CND!A$2:A$1122)-ROW(Suivi_CND!$A$2)+1),ROW(Suivi_CND!A$2:A$1122)-ROW(Suivi_CND!$A$2)+1),ROWS(G$2:G14)))</f>
        <v>MPl_16</v>
      </c>
      <c r="H14" s="116" t="str">
        <f t="array" ref="H14">INDEX(Suivi_CND!B$2:B$1122,SMALL(IF(FREQUENCY(IF(Suivi_CND!B$2:B$1122&lt;&gt;"",MATCH(Suivi_CND!B$2:B$1122,Suivi_CND!B$2:B$1122,0)), ROW(Suivi_CND!B$2:B$1122)-ROW(Suivi_CND!$B$2)+1),ROW(Suivi_CND!B$2:B$1122)-ROW(Suivi_CND!$B$2)+1),ROWS(H$2:H14)))</f>
        <v>HANOÏ_Longeron Gauche</v>
      </c>
    </row>
    <row r="15" spans="1:8" ht="14.45" customHeight="1">
      <c r="G15" s="44" t="str">
        <f t="array" ref="G15">INDEX(Suivi_CND!A$2:A$1122,SMALL(IF(FREQUENCY(IF(Suivi_CND!A$2:A$1122&lt;&gt;"",MATCH(Suivi_CND!A$2:A$1122,Suivi_CND!A$2:A$1122,0)), ROW(Suivi_CND!A$2:A$1122)-ROW(Suivi_CND!$A$2)+1),ROW(Suivi_CND!A$2:A$1122)-ROW(Suivi_CND!$A$2)+1),ROWS(G$2:G15)))</f>
        <v>NTV_NEW</v>
      </c>
      <c r="H15" s="116" t="str">
        <f t="array" ref="H15">INDEX(Suivi_CND!B$2:B$1122,SMALL(IF(FREQUENCY(IF(Suivi_CND!B$2:B$1122&lt;&gt;"",MATCH(Suivi_CND!B$2:B$1122,Suivi_CND!B$2:B$1122,0)), ROW(Suivi_CND!B$2:B$1122)-ROW(Suivi_CND!$B$2)+1),ROW(Suivi_CND!B$2:B$1122)-ROW(Suivi_CND!$B$2)+1),ROWS(H$2:H15)))</f>
        <v>HANOÏ_Longeron Droit</v>
      </c>
    </row>
    <row r="16" spans="1:8" ht="14.45" customHeight="1">
      <c r="G16" s="44" t="str">
        <f t="array" ref="G16">INDEX(Suivi_CND!A$2:A$1122,SMALL(IF(FREQUENCY(IF(Suivi_CND!A$2:A$1122&lt;&gt;"",MATCH(Suivi_CND!A$2:A$1122,Suivi_CND!A$2:A$1122,0)), ROW(Suivi_CND!A$2:A$1122)-ROW(Suivi_CND!$A$2)+1),ROW(Suivi_CND!A$2:A$1122)-ROW(Suivi_CND!$A$2)+1),ROWS(G$2:G16)))</f>
        <v>PRASA_GIBELA</v>
      </c>
      <c r="H16" s="116" t="str">
        <f t="array" ref="H16">INDEX(Suivi_CND!B$2:B$1122,SMALL(IF(FREQUENCY(IF(Suivi_CND!B$2:B$1122&lt;&gt;"",MATCH(Suivi_CND!B$2:B$1122,Suivi_CND!B$2:B$1122,0)), ROW(Suivi_CND!B$2:B$1122)-ROW(Suivi_CND!$B$2)+1),ROW(Suivi_CND!B$2:B$1122)-ROW(Suivi_CND!$B$2)+1),ROWS(H$2:H16)))</f>
        <v>HANOÏ_Traverse</v>
      </c>
    </row>
    <row r="17" spans="7:8" ht="14.45" customHeight="1">
      <c r="G17" s="44" t="str">
        <f t="array" ref="G17">INDEX(Suivi_CND!A$2:A$1122,SMALL(IF(FREQUENCY(IF(Suivi_CND!A$2:A$1122&lt;&gt;"",MATCH(Suivi_CND!A$2:A$1122,Suivi_CND!A$2:A$1122,0)), ROW(Suivi_CND!A$2:A$1122)-ROW(Suivi_CND!$A$2)+1),ROW(Suivi_CND!A$2:A$1122)-ROW(Suivi_CND!$A$2)+1),ROWS(G$2:G17)))</f>
        <v>REGIOLIS</v>
      </c>
      <c r="H17" s="116" t="str">
        <f t="array" ref="H17">INDEX(Suivi_CND!B$2:B$1122,SMALL(IF(FREQUENCY(IF(Suivi_CND!B$2:B$1122&lt;&gt;"",MATCH(Suivi_CND!B$2:B$1122,Suivi_CND!B$2:B$1122,0)), ROW(Suivi_CND!B$2:B$1122)-ROW(Suivi_CND!$B$2)+1),ROW(Suivi_CND!B$2:B$1122)-ROW(Suivi_CND!$B$2)+1),ROWS(H$2:H17)))</f>
        <v>HANOÏ_Tube</v>
      </c>
    </row>
    <row r="18" spans="7:8" ht="14.45" customHeight="1">
      <c r="G18" s="44" t="str">
        <f t="array" ref="G18">INDEX(Suivi_CND!A$2:A$1122,SMALL(IF(FREQUENCY(IF(Suivi_CND!A$2:A$1122&lt;&gt;"",MATCH(Suivi_CND!A$2:A$1122,Suivi_CND!A$2:A$1122,0)), ROW(Suivi_CND!A$2:A$1122)-ROW(Suivi_CND!$A$2)+1),ROW(Suivi_CND!A$2:A$1122)-ROW(Suivi_CND!$A$2)+1),ROWS(G$2:G18)))</f>
        <v>RER_NG</v>
      </c>
      <c r="H18" s="116" t="str">
        <f t="array" ref="H18">INDEX(Suivi_CND!B$2:B$1122,SMALL(IF(FREQUENCY(IF(Suivi_CND!B$2:B$1122&lt;&gt;"",MATCH(Suivi_CND!B$2:B$1122,Suivi_CND!B$2:B$1122,0)), ROW(Suivi_CND!B$2:B$1122)-ROW(Suivi_CND!$B$2)+1),ROW(Suivi_CND!B$2:B$1122)-ROW(Suivi_CND!$B$2)+1),ROWS(H$2:H18)))</f>
        <v>AZ4A_Chassis</v>
      </c>
    </row>
    <row r="19" spans="7:8" ht="14.45" customHeight="1">
      <c r="G19" s="44" t="str">
        <f t="array" ref="G19">INDEX(Suivi_CND!A$2:A$1122,SMALL(IF(FREQUENCY(IF(Suivi_CND!A$2:A$1122&lt;&gt;"",MATCH(Suivi_CND!A$2:A$1122,Suivi_CND!A$2:A$1122,0)), ROW(Suivi_CND!A$2:A$1122)-ROW(Suivi_CND!$A$2)+1),ROW(Suivi_CND!A$2:A$1122)-ROW(Suivi_CND!$A$2)+1),ROWS(G$2:G19)))</f>
        <v>RGV2N2</v>
      </c>
      <c r="H19" s="116" t="str">
        <f t="array" ref="H19">INDEX(Suivi_CND!B$2:B$1122,SMALL(IF(FREQUENCY(IF(Suivi_CND!B$2:B$1122&lt;&gt;"",MATCH(Suivi_CND!B$2:B$1122,Suivi_CND!B$2:B$1122,0)), ROW(Suivi_CND!B$2:B$1122)-ROW(Suivi_CND!$B$2)+1),ROW(Suivi_CND!B$2:B$1122)-ROW(Suivi_CND!$B$2)+1),ROWS(H$2:H19)))</f>
        <v>AZ4A_Traverse_Extreme</v>
      </c>
    </row>
    <row r="20" spans="7:8" ht="14.45" customHeight="1">
      <c r="G20" s="44" t="str">
        <f t="array" ref="G20">INDEX(Suivi_CND!A$2:A$1122,SMALL(IF(FREQUENCY(IF(Suivi_CND!A$2:A$1122&lt;&gt;"",MATCH(Suivi_CND!A$2:A$1122,Suivi_CND!A$2:A$1122,0)), ROW(Suivi_CND!A$2:A$1122)-ROW(Suivi_CND!$A$2)+1),ROW(Suivi_CND!A$2:A$1122)-ROW(Suivi_CND!$A$2)+1),ROWS(G$2:G20)))</f>
        <v>SNCB_M7</v>
      </c>
      <c r="H20" s="116" t="str">
        <f t="array" ref="H20">INDEX(Suivi_CND!B$2:B$1122,SMALL(IF(FREQUENCY(IF(Suivi_CND!B$2:B$1122&lt;&gt;"",MATCH(Suivi_CND!B$2:B$1122,Suivi_CND!B$2:B$1122,0)), ROW(Suivi_CND!B$2:B$1122)-ROW(Suivi_CND!$B$2)+1),ROW(Suivi_CND!B$2:B$1122)-ROW(Suivi_CND!$B$2)+1),ROWS(H$2:H20)))</f>
        <v>AZ4A_Traverse_Centrale</v>
      </c>
    </row>
    <row r="21" spans="7:8" ht="14.45" customHeight="1">
      <c r="G21" s="44" t="str">
        <f t="array" ref="G21">INDEX(Suivi_CND!A$2:A$1122,SMALL(IF(FREQUENCY(IF(Suivi_CND!A$2:A$1122&lt;&gt;"",MATCH(Suivi_CND!A$2:A$1122,Suivi_CND!A$2:A$1122,0)), ROW(Suivi_CND!A$2:A$1122)-ROW(Suivi_CND!$A$2)+1),ROW(Suivi_CND!A$2:A$1122)-ROW(Suivi_CND!$A$2)+1),ROWS(G$2:G21)))</f>
        <v>Test</v>
      </c>
      <c r="H21" s="116" t="str">
        <f t="array" ref="H21">INDEX(Suivi_CND!B$2:B$1122,SMALL(IF(FREQUENCY(IF(Suivi_CND!B$2:B$1122&lt;&gt;"",MATCH(Suivi_CND!B$2:B$1122,Suivi_CND!B$2:B$1122,0)), ROW(Suivi_CND!B$2:B$1122)-ROW(Suivi_CND!$B$2)+1),ROW(Suivi_CND!B$2:B$1122)-ROW(Suivi_CND!$B$2)+1),ROWS(H$2:H21)))</f>
        <v>AZ4A_bati_de_reducteur</v>
      </c>
    </row>
    <row r="22" spans="7:8" ht="14.45" customHeight="1">
      <c r="G22" s="44" t="e">
        <f t="array" ref="G22">INDEX(Suivi_CND!A$2:A$1122,SMALL(IF(FREQUENCY(IF(Suivi_CND!A$2:A$1122&lt;&gt;"",MATCH(Suivi_CND!A$2:A$1122,Suivi_CND!A$2:A$1122,0)), ROW(Suivi_CND!A$2:A$1122)-ROW(Suivi_CND!$A$2)+1),ROW(Suivi_CND!A$2:A$1122)-ROW(Suivi_CND!$A$2)+1),ROWS(G$2:G22)))</f>
        <v>#NUM!</v>
      </c>
      <c r="H22" s="116" t="str">
        <f t="array" ref="H22">INDEX(Suivi_CND!B$2:B$1122,SMALL(IF(FREQUENCY(IF(Suivi_CND!B$2:B$1122&lt;&gt;"",MATCH(Suivi_CND!B$2:B$1122,Suivi_CND!B$2:B$1122,0)), ROW(Suivi_CND!B$2:B$1122)-ROW(Suivi_CND!$B$2)+1),ROW(Suivi_CND!B$2:B$1122)-ROW(Suivi_CND!$B$2)+1),ROWS(H$2:H22)))</f>
        <v>CISALPINO_chassis_1cis_chum</v>
      </c>
    </row>
    <row r="23" spans="7:8" ht="14.45" customHeight="1">
      <c r="G23" s="44" t="e">
        <f t="array" ref="G23">INDEX(Suivi_CND!A$2:A$1122,SMALL(IF(FREQUENCY(IF(Suivi_CND!A$2:A$1122&lt;&gt;"",MATCH(Suivi_CND!A$2:A$1122,Suivi_CND!A$2:A$1122,0)), ROW(Suivi_CND!A$2:A$1122)-ROW(Suivi_CND!$A$2)+1),ROW(Suivi_CND!A$2:A$1122)-ROW(Suivi_CND!$A$2)+1),ROWS(G$2:G23)))</f>
        <v>#NUM!</v>
      </c>
      <c r="H23" s="116" t="str">
        <f t="array" ref="H23">INDEX(Suivi_CND!B$2:B$1122,SMALL(IF(FREQUENCY(IF(Suivi_CND!B$2:B$1122&lt;&gt;"",MATCH(Suivi_CND!B$2:B$1122,Suivi_CND!B$2:B$1122,0)), ROW(Suivi_CND!B$2:B$1122)-ROW(Suivi_CND!$B$2)+1),ROW(Suivi_CND!B$2:B$1122)-ROW(Suivi_CND!$B$2)+1),ROWS(H$2:H23)))</f>
        <v>CISALPINO_chassis_2_3cis_chpm</v>
      </c>
    </row>
    <row r="24" spans="7:8" ht="14.45" customHeight="1">
      <c r="G24" s="44" t="e">
        <f t="array" ref="G24">INDEX(Suivi_CND!A$2:A$1122,SMALL(IF(FREQUENCY(IF(Suivi_CND!A$2:A$1122&lt;&gt;"",MATCH(Suivi_CND!A$2:A$1122,Suivi_CND!A$2:A$1122,0)), ROW(Suivi_CND!A$2:A$1122)-ROW(Suivi_CND!$A$2)+1),ROW(Suivi_CND!A$2:A$1122)-ROW(Suivi_CND!$A$2)+1),ROWS(G$2:G24)))</f>
        <v>#NUM!</v>
      </c>
      <c r="H24" s="116" t="str">
        <f t="array" ref="H24">INDEX(Suivi_CND!B$2:B$1122,SMALL(IF(FREQUENCY(IF(Suivi_CND!B$2:B$1122&lt;&gt;"",MATCH(Suivi_CND!B$2:B$1122,Suivi_CND!B$2:B$1122,0)), ROW(Suivi_CND!B$2:B$1122)-ROW(Suivi_CND!$B$2)+1),ROW(Suivi_CND!B$2:B$1122)-ROW(Suivi_CND!$B$2)+1),ROWS(H$2:H24)))</f>
        <v>CISALPINO_chassis_4cis_chpp</v>
      </c>
    </row>
    <row r="25" spans="7:8" ht="14.45" customHeight="1">
      <c r="G25" s="44" t="e">
        <f t="array" ref="G25">INDEX(Suivi_CND!A$2:A$1122,SMALL(IF(FREQUENCY(IF(Suivi_CND!A$2:A$1122&lt;&gt;"",MATCH(Suivi_CND!A$2:A$1122,Suivi_CND!A$2:A$1122,0)), ROW(Suivi_CND!A$2:A$1122)-ROW(Suivi_CND!$A$2)+1),ROW(Suivi_CND!A$2:A$1122)-ROW(Suivi_CND!$A$2)+1),ROWS(G$2:G25)))</f>
        <v>#NUM!</v>
      </c>
      <c r="H25" s="116" t="str">
        <f t="array" ref="H25">INDEX(Suivi_CND!B$2:B$1122,SMALL(IF(FREQUENCY(IF(Suivi_CND!B$2:B$1122&lt;&gt;"",MATCH(Suivi_CND!B$2:B$1122,Suivi_CND!B$2:B$1122,0)), ROW(Suivi_CND!B$2:B$1122)-ROW(Suivi_CND!$B$2)+1),ROW(Suivi_CND!B$2:B$1122)-ROW(Suivi_CND!$B$2)+1),ROWS(H$2:H25)))</f>
        <v>CISALPINO_chassis_5cis_chup</v>
      </c>
    </row>
    <row r="26" spans="7:8" ht="14.45" customHeight="1">
      <c r="G26" s="44" t="e">
        <f t="array" ref="G26">INDEX(Suivi_CND!A$2:A$1122,SMALL(IF(FREQUENCY(IF(Suivi_CND!A$2:A$1122&lt;&gt;"",MATCH(Suivi_CND!A$2:A$1122,Suivi_CND!A$2:A$1122,0)), ROW(Suivi_CND!A$2:A$1122)-ROW(Suivi_CND!$A$2)+1),ROW(Suivi_CND!A$2:A$1122)-ROW(Suivi_CND!$A$2)+1),ROWS(G$2:G26)))</f>
        <v>#NUM!</v>
      </c>
      <c r="H26" s="116" t="str">
        <f t="array" ref="H26">INDEX(Suivi_CND!B$2:B$1122,SMALL(IF(FREQUENCY(IF(Suivi_CND!B$2:B$1122&lt;&gt;"",MATCH(Suivi_CND!B$2:B$1122,Suivi_CND!B$2:B$1122,0)), ROW(Suivi_CND!B$2:B$1122)-ROW(Suivi_CND!$B$2)+1),ROW(Suivi_CND!B$2:B$1122)-ROW(Suivi_CND!$B$2)+1),ROWS(H$2:H26)))</f>
        <v>CISALPINO_chassis_1ti_chvm</v>
      </c>
    </row>
    <row r="27" spans="7:8" ht="14.45" customHeight="1">
      <c r="G27" s="44" t="e">
        <f t="array" ref="G27">INDEX(Suivi_CND!A$2:A$1122,SMALL(IF(FREQUENCY(IF(Suivi_CND!A$2:A$1122&lt;&gt;"",MATCH(Suivi_CND!A$2:A$1122,Suivi_CND!A$2:A$1122,0)), ROW(Suivi_CND!A$2:A$1122)-ROW(Suivi_CND!$A$2)+1),ROW(Suivi_CND!A$2:A$1122)-ROW(Suivi_CND!$A$2)+1),ROWS(G$2:G27)))</f>
        <v>#NUM!</v>
      </c>
      <c r="H27" s="116" t="str">
        <f t="array" ref="H27">INDEX(Suivi_CND!B$2:B$1122,SMALL(IF(FREQUENCY(IF(Suivi_CND!B$2:B$1122&lt;&gt;"",MATCH(Suivi_CND!B$2:B$1122,Suivi_CND!B$2:B$1122,0)), ROW(Suivi_CND!B$2:B$1122)-ROW(Suivi_CND!$B$2)+1),ROW(Suivi_CND!B$2:B$1122)-ROW(Suivi_CND!$B$2)+1),ROWS(H$2:H27)))</f>
        <v>CISALPINO_chassis_2_3ti_chwm</v>
      </c>
    </row>
    <row r="28" spans="7:8" ht="14.45" customHeight="1">
      <c r="G28" s="44" t="e">
        <f t="array" ref="G28">INDEX(Suivi_CND!A$2:A$1122,SMALL(IF(FREQUENCY(IF(Suivi_CND!A$2:A$1122&lt;&gt;"",MATCH(Suivi_CND!A$2:A$1122,Suivi_CND!A$2:A$1122,0)), ROW(Suivi_CND!A$2:A$1122)-ROW(Suivi_CND!$A$2)+1),ROW(Suivi_CND!A$2:A$1122)-ROW(Suivi_CND!$A$2)+1),ROWS(G$2:G28)))</f>
        <v>#NUM!</v>
      </c>
      <c r="H28" s="116" t="str">
        <f t="array" ref="H28">INDEX(Suivi_CND!B$2:B$1122,SMALL(IF(FREQUENCY(IF(Suivi_CND!B$2:B$1122&lt;&gt;"",MATCH(Suivi_CND!B$2:B$1122,Suivi_CND!B$2:B$1122,0)), ROW(Suivi_CND!B$2:B$1122)-ROW(Suivi_CND!$B$2)+1),ROW(Suivi_CND!B$2:B$1122)-ROW(Suivi_CND!$B$2)+1),ROWS(H$2:H28)))</f>
        <v>DUBAÏ_moteur_Chassis</v>
      </c>
    </row>
    <row r="29" spans="7:8" ht="14.45" customHeight="1">
      <c r="G29" s="44" t="e">
        <f t="array" ref="G29">INDEX(Suivi_CND!A$2:A$1122,SMALL(IF(FREQUENCY(IF(Suivi_CND!A$2:A$1122&lt;&gt;"",MATCH(Suivi_CND!A$2:A$1122,Suivi_CND!A$2:A$1122,0)), ROW(Suivi_CND!A$2:A$1122)-ROW(Suivi_CND!$A$2)+1),ROW(Suivi_CND!A$2:A$1122)-ROW(Suivi_CND!$A$2)+1),ROWS(G$2:G29)))</f>
        <v>#NUM!</v>
      </c>
      <c r="H29" s="116" t="str">
        <f t="array" ref="H29">INDEX(Suivi_CND!B$2:B$1122,SMALL(IF(FREQUENCY(IF(Suivi_CND!B$2:B$1122&lt;&gt;"",MATCH(Suivi_CND!B$2:B$1122,Suivi_CND!B$2:B$1122,0)), ROW(Suivi_CND!B$2:B$1122)-ROW(Suivi_CND!$B$2)+1),ROW(Suivi_CND!B$2:B$1122)-ROW(Suivi_CND!$B$2)+1),ROWS(H$2:H29)))</f>
        <v>DUBAÏ_moteur_Traverse</v>
      </c>
    </row>
    <row r="30" spans="7:8" ht="14.45" customHeight="1">
      <c r="G30" s="44" t="e">
        <f t="array" ref="G30">INDEX(Suivi_CND!A$2:A$1122,SMALL(IF(FREQUENCY(IF(Suivi_CND!A$2:A$1122&lt;&gt;"",MATCH(Suivi_CND!A$2:A$1122,Suivi_CND!A$2:A$1122,0)), ROW(Suivi_CND!A$2:A$1122)-ROW(Suivi_CND!$A$2)+1),ROW(Suivi_CND!A$2:A$1122)-ROW(Suivi_CND!$A$2)+1),ROWS(G$2:G30)))</f>
        <v>#NUM!</v>
      </c>
      <c r="H30" s="116" t="str">
        <f t="array" ref="H30">INDEX(Suivi_CND!B$2:B$1122,SMALL(IF(FREQUENCY(IF(Suivi_CND!B$2:B$1122&lt;&gt;"",MATCH(Suivi_CND!B$2:B$1122,Suivi_CND!B$2:B$1122,0)), ROW(Suivi_CND!B$2:B$1122)-ROW(Suivi_CND!$B$2)+1),ROW(Suivi_CND!B$2:B$1122)-ROW(Suivi_CND!$B$2)+1),ROWS(H$2:H30)))</f>
        <v>DUBAÏ_porteur_Chassis</v>
      </c>
    </row>
    <row r="31" spans="7:8" ht="14.45" customHeight="1">
      <c r="G31" s="44" t="e">
        <f t="array" ref="G31">INDEX(Suivi_CND!A$2:A$1122,SMALL(IF(FREQUENCY(IF(Suivi_CND!A$2:A$1122&lt;&gt;"",MATCH(Suivi_CND!A$2:A$1122,Suivi_CND!A$2:A$1122,0)), ROW(Suivi_CND!A$2:A$1122)-ROW(Suivi_CND!$A$2)+1),ROW(Suivi_CND!A$2:A$1122)-ROW(Suivi_CND!$A$2)+1),ROWS(G$2:G31)))</f>
        <v>#NUM!</v>
      </c>
      <c r="H31" s="116" t="str">
        <f t="array" ref="H31">INDEX(Suivi_CND!B$2:B$1122,SMALL(IF(FREQUENCY(IF(Suivi_CND!B$2:B$1122&lt;&gt;"",MATCH(Suivi_CND!B$2:B$1122,Suivi_CND!B$2:B$1122,0)), ROW(Suivi_CND!B$2:B$1122)-ROW(Suivi_CND!$B$2)+1),ROW(Suivi_CND!B$2:B$1122)-ROW(Suivi_CND!$B$2)+1),ROWS(H$2:H31)))</f>
        <v>DUBAÏ_porteur_Traverse</v>
      </c>
    </row>
    <row r="32" spans="7:8" ht="14.45" customHeight="1">
      <c r="G32" s="44" t="e">
        <f t="array" ref="G32">INDEX(Suivi_CND!A$2:A$1122,SMALL(IF(FREQUENCY(IF(Suivi_CND!A$2:A$1122&lt;&gt;"",MATCH(Suivi_CND!A$2:A$1122,Suivi_CND!A$2:A$1122,0)), ROW(Suivi_CND!A$2:A$1122)-ROW(Suivi_CND!$A$2)+1),ROW(Suivi_CND!A$2:A$1122)-ROW(Suivi_CND!$A$2)+1),ROWS(G$2:G32)))</f>
        <v>#NUM!</v>
      </c>
      <c r="H32" s="116" t="str">
        <f t="array" ref="H32">INDEX(Suivi_CND!B$2:B$1122,SMALL(IF(FREQUENCY(IF(Suivi_CND!B$2:B$1122&lt;&gt;"",MATCH(Suivi_CND!B$2:B$1122,Suivi_CND!B$2:B$1122,0)), ROW(Suivi_CND!B$2:B$1122)-ROW(Suivi_CND!$B$2)+1),ROW(Suivi_CND!B$2:B$1122)-ROW(Suivi_CND!$B$2)+1),ROWS(H$2:H32)))</f>
        <v>BARCELONE_Chassis</v>
      </c>
    </row>
    <row r="33" spans="7:8" ht="14.45" customHeight="1">
      <c r="G33" s="44" t="e">
        <f t="array" ref="G33">INDEX(Suivi_CND!A$2:A$1122,SMALL(IF(FREQUENCY(IF(Suivi_CND!A$2:A$1122&lt;&gt;"",MATCH(Suivi_CND!A$2:A$1122,Suivi_CND!A$2:A$1122,0)), ROW(Suivi_CND!A$2:A$1122)-ROW(Suivi_CND!$A$2)+1),ROW(Suivi_CND!A$2:A$1122)-ROW(Suivi_CND!$A$2)+1),ROWS(G$2:G33)))</f>
        <v>#NUM!</v>
      </c>
      <c r="H33" s="116" t="str">
        <f t="array" ref="H33">INDEX(Suivi_CND!B$2:B$1122,SMALL(IF(FREQUENCY(IF(Suivi_CND!B$2:B$1122&lt;&gt;"",MATCH(Suivi_CND!B$2:B$1122,Suivi_CND!B$2:B$1122,0)), ROW(Suivi_CND!B$2:B$1122)-ROW(Suivi_CND!$B$2)+1),ROW(Suivi_CND!B$2:B$1122)-ROW(Suivi_CND!$B$2)+1),ROWS(H$2:H33)))</f>
        <v>BARCELONE_Traverse</v>
      </c>
    </row>
    <row r="34" spans="7:8" ht="14.45" customHeight="1">
      <c r="G34" s="44" t="e">
        <f t="array" ref="G34">INDEX(Suivi_CND!A$2:A$1122,SMALL(IF(FREQUENCY(IF(Suivi_CND!A$2:A$1122&lt;&gt;"",MATCH(Suivi_CND!A$2:A$1122,Suivi_CND!A$2:A$1122,0)), ROW(Suivi_CND!A$2:A$1122)-ROW(Suivi_CND!$A$2)+1),ROW(Suivi_CND!A$2:A$1122)-ROW(Suivi_CND!$A$2)+1),ROWS(G$2:G34)))</f>
        <v>#NUM!</v>
      </c>
      <c r="H34" s="116" t="str">
        <f t="array" ref="H34">INDEX(Suivi_CND!B$2:B$1122,SMALL(IF(FREQUENCY(IF(Suivi_CND!B$2:B$1122&lt;&gt;"",MATCH(Suivi_CND!B$2:B$1122,Suivi_CND!B$2:B$1122,0)), ROW(Suivi_CND!B$2:B$1122)-ROW(Suivi_CND!$B$2)+1),ROW(Suivi_CND!B$2:B$1122)-ROW(Suivi_CND!$B$2)+1),ROWS(H$2:H34)))</f>
        <v>BARCELONE_Tube</v>
      </c>
    </row>
    <row r="35" spans="7:8" ht="14.45" customHeight="1">
      <c r="G35" s="44" t="e">
        <f t="array" ref="G35">INDEX(Suivi_CND!A$2:A$1122,SMALL(IF(FREQUENCY(IF(Suivi_CND!A$2:A$1122&lt;&gt;"",MATCH(Suivi_CND!A$2:A$1122,Suivi_CND!A$2:A$1122,0)), ROW(Suivi_CND!A$2:A$1122)-ROW(Suivi_CND!$A$2)+1),ROW(Suivi_CND!A$2:A$1122)-ROW(Suivi_CND!$A$2)+1),ROWS(G$2:G35)))</f>
        <v>#NUM!</v>
      </c>
      <c r="H35" s="116" t="str">
        <f t="array" ref="H35">INDEX(Suivi_CND!B$2:B$1122,SMALL(IF(FREQUENCY(IF(Suivi_CND!B$2:B$1122&lt;&gt;"",MATCH(Suivi_CND!B$2:B$1122,Suivi_CND!B$2:B$1122,0)), ROW(Suivi_CND!B$2:B$1122)-ROW(Suivi_CND!$B$2)+1),ROW(Suivi_CND!B$2:B$1122)-ROW(Suivi_CND!$B$2)+1),ROWS(H$2:H35)))</f>
        <v>IXEGE_Chassis</v>
      </c>
    </row>
    <row r="36" spans="7:8" ht="14.45" customHeight="1">
      <c r="G36" s="44" t="e">
        <f t="array" ref="G36">INDEX(Suivi_CND!A$2:A$1122,SMALL(IF(FREQUENCY(IF(Suivi_CND!A$2:A$1122&lt;&gt;"",MATCH(Suivi_CND!A$2:A$1122,Suivi_CND!A$2:A$1122,0)), ROW(Suivi_CND!A$2:A$1122)-ROW(Suivi_CND!$A$2)+1),ROW(Suivi_CND!A$2:A$1122)-ROW(Suivi_CND!$A$2)+1),ROWS(G$2:G36)))</f>
        <v>#NUM!</v>
      </c>
      <c r="H36" s="116" t="str">
        <f t="array" ref="H36">INDEX(Suivi_CND!B$2:B$1122,SMALL(IF(FREQUENCY(IF(Suivi_CND!B$2:B$1122&lt;&gt;"",MATCH(Suivi_CND!B$2:B$1122,Suivi_CND!B$2:B$1122,0)), ROW(Suivi_CND!B$2:B$1122)-ROW(Suivi_CND!$B$2)+1),ROW(Suivi_CND!B$2:B$1122)-ROW(Suivi_CND!$B$2)+1),ROWS(H$2:H36)))</f>
        <v>LOCO_MAROC_Chassis</v>
      </c>
    </row>
    <row r="37" spans="7:8" ht="14.45" customHeight="1">
      <c r="G37" s="44" t="e">
        <f t="array" ref="G37">INDEX(Suivi_CND!A$2:A$1122,SMALL(IF(FREQUENCY(IF(Suivi_CND!A$2:A$1122&lt;&gt;"",MATCH(Suivi_CND!A$2:A$1122,Suivi_CND!A$2:A$1122,0)), ROW(Suivi_CND!A$2:A$1122)-ROW(Suivi_CND!$A$2)+1),ROW(Suivi_CND!A$2:A$1122)-ROW(Suivi_CND!$A$2)+1),ROWS(G$2:G37)))</f>
        <v>#NUM!</v>
      </c>
      <c r="H37" s="116" t="str">
        <f t="array" ref="H37">INDEX(Suivi_CND!B$2:B$1122,SMALL(IF(FREQUENCY(IF(Suivi_CND!B$2:B$1122&lt;&gt;"",MATCH(Suivi_CND!B$2:B$1122,Suivi_CND!B$2:B$1122,0)), ROW(Suivi_CND!B$2:B$1122)-ROW(Suivi_CND!$B$2)+1),ROW(Suivi_CND!B$2:B$1122)-ROW(Suivi_CND!$B$2)+1),ROWS(H$2:H37)))</f>
        <v>LOCO_Longeron Gauche</v>
      </c>
    </row>
    <row r="38" spans="7:8" ht="14.45" customHeight="1">
      <c r="G38" s="44" t="e">
        <f t="array" ref="G38">INDEX(Suivi_CND!A$2:A$1122,SMALL(IF(FREQUENCY(IF(Suivi_CND!A$2:A$1122&lt;&gt;"",MATCH(Suivi_CND!A$2:A$1122,Suivi_CND!A$2:A$1122,0)), ROW(Suivi_CND!A$2:A$1122)-ROW(Suivi_CND!$A$2)+1),ROW(Suivi_CND!A$2:A$1122)-ROW(Suivi_CND!$A$2)+1),ROWS(G$2:G38)))</f>
        <v>#NUM!</v>
      </c>
      <c r="H38" s="116" t="str">
        <f t="array" ref="H38">INDEX(Suivi_CND!B$2:B$1122,SMALL(IF(FREQUENCY(IF(Suivi_CND!B$2:B$1122&lt;&gt;"",MATCH(Suivi_CND!B$2:B$1122,Suivi_CND!B$2:B$1122,0)), ROW(Suivi_CND!B$2:B$1122)-ROW(Suivi_CND!$B$2)+1),ROW(Suivi_CND!B$2:B$1122)-ROW(Suivi_CND!$B$2)+1),ROWS(H$2:H38)))</f>
        <v>LOCO_Longeron Droit</v>
      </c>
    </row>
    <row r="39" spans="7:8" ht="14.45" customHeight="1">
      <c r="G39" s="44" t="e">
        <f t="array" ref="G39">INDEX(Suivi_CND!A$2:A$1122,SMALL(IF(FREQUENCY(IF(Suivi_CND!A$2:A$1122&lt;&gt;"",MATCH(Suivi_CND!A$2:A$1122,Suivi_CND!A$2:A$1122,0)), ROW(Suivi_CND!A$2:A$1122)-ROW(Suivi_CND!$A$2)+1),ROW(Suivi_CND!A$2:A$1122)-ROW(Suivi_CND!$A$2)+1),ROWS(G$2:G39)))</f>
        <v>#NUM!</v>
      </c>
      <c r="H39" s="116" t="str">
        <f t="array" ref="H39">INDEX(Suivi_CND!B$2:B$1122,SMALL(IF(FREQUENCY(IF(Suivi_CND!B$2:B$1122&lt;&gt;"",MATCH(Suivi_CND!B$2:B$1122,Suivi_CND!B$2:B$1122,0)), ROW(Suivi_CND!B$2:B$1122)-ROW(Suivi_CND!$B$2)+1),ROW(Suivi_CND!B$2:B$1122)-ROW(Suivi_CND!$B$2)+1),ROWS(H$2:H39)))</f>
        <v>LOCO_MAROC_Trav_Ext</v>
      </c>
    </row>
    <row r="40" spans="7:8" ht="14.45" customHeight="1">
      <c r="G40" s="44" t="e">
        <f t="array" ref="G40">INDEX(Suivi_CND!A$2:A$1122,SMALL(IF(FREQUENCY(IF(Suivi_CND!A$2:A$1122&lt;&gt;"",MATCH(Suivi_CND!A$2:A$1122,Suivi_CND!A$2:A$1122,0)), ROW(Suivi_CND!A$2:A$1122)-ROW(Suivi_CND!$A$2)+1),ROW(Suivi_CND!A$2:A$1122)-ROW(Suivi_CND!$A$2)+1),ROWS(G$2:G40)))</f>
        <v>#NUM!</v>
      </c>
      <c r="H40" s="116" t="str">
        <f t="array" ref="H40">INDEX(Suivi_CND!B$2:B$1122,SMALL(IF(FREQUENCY(IF(Suivi_CND!B$2:B$1122&lt;&gt;"",MATCH(Suivi_CND!B$2:B$1122,Suivi_CND!B$2:B$1122,0)), ROW(Suivi_CND!B$2:B$1122)-ROW(Suivi_CND!$B$2)+1),ROW(Suivi_CND!B$2:B$1122)-ROW(Suivi_CND!$B$2)+1),ROWS(H$2:H40)))</f>
        <v>LOCO_MAROC_Trav_Centrale</v>
      </c>
    </row>
    <row r="41" spans="7:8" ht="14.45" customHeight="1">
      <c r="G41" s="44" t="e">
        <f t="array" ref="G41">INDEX(Suivi_CND!A$2:A$1122,SMALL(IF(FREQUENCY(IF(Suivi_CND!A$2:A$1122&lt;&gt;"",MATCH(Suivi_CND!A$2:A$1122,Suivi_CND!A$2:A$1122,0)), ROW(Suivi_CND!A$2:A$1122)-ROW(Suivi_CND!$A$2)+1),ROW(Suivi_CND!A$2:A$1122)-ROW(Suivi_CND!$A$2)+1),ROWS(G$2:G41)))</f>
        <v>#NUM!</v>
      </c>
      <c r="H41" s="116" t="str">
        <f t="array" ref="H41">INDEX(Suivi_CND!B$2:B$1122,SMALL(IF(FREQUENCY(IF(Suivi_CND!B$2:B$1122&lt;&gt;"",MATCH(Suivi_CND!B$2:B$1122,Suivi_CND!B$2:B$1122,0)), ROW(Suivi_CND!B$2:B$1122)-ROW(Suivi_CND!$B$2)+1),ROW(Suivi_CND!B$2:B$1122)-ROW(Suivi_CND!$B$2)+1),ROWS(H$2:H41)))</f>
        <v>MADHEPURA_Chassis</v>
      </c>
    </row>
    <row r="42" spans="7:8" ht="14.45" customHeight="1">
      <c r="G42" s="44" t="e">
        <f t="array" ref="G42">INDEX(Suivi_CND!A$2:A$1122,SMALL(IF(FREQUENCY(IF(Suivi_CND!A$2:A$1122&lt;&gt;"",MATCH(Suivi_CND!A$2:A$1122,Suivi_CND!A$2:A$1122,0)), ROW(Suivi_CND!A$2:A$1122)-ROW(Suivi_CND!$A$2)+1),ROW(Suivi_CND!A$2:A$1122)-ROW(Suivi_CND!$A$2)+1),ROWS(G$2:G42)))</f>
        <v>#NUM!</v>
      </c>
      <c r="H42" s="116" t="str">
        <f t="array" ref="H42">INDEX(Suivi_CND!B$2:B$1122,SMALL(IF(FREQUENCY(IF(Suivi_CND!B$2:B$1122&lt;&gt;"",MATCH(Suivi_CND!B$2:B$1122,Suivi_CND!B$2:B$1122,0)), ROW(Suivi_CND!B$2:B$1122)-ROW(Suivi_CND!$B$2)+1),ROW(Suivi_CND!B$2:B$1122)-ROW(Suivi_CND!$B$2)+1),ROWS(H$2:H42)))</f>
        <v>MADHEPURA_Trav_AV</v>
      </c>
    </row>
    <row r="43" spans="7:8" ht="14.45" customHeight="1">
      <c r="G43" s="44" t="e">
        <f t="array" ref="G43">INDEX(Suivi_CND!A$2:A$1122,SMALL(IF(FREQUENCY(IF(Suivi_CND!A$2:A$1122&lt;&gt;"",MATCH(Suivi_CND!A$2:A$1122,Suivi_CND!A$2:A$1122,0)), ROW(Suivi_CND!A$2:A$1122)-ROW(Suivi_CND!$A$2)+1),ROW(Suivi_CND!A$2:A$1122)-ROW(Suivi_CND!$A$2)+1),ROWS(G$2:G43)))</f>
        <v>#NUM!</v>
      </c>
      <c r="H43" s="116" t="str">
        <f t="array" ref="H43">INDEX(Suivi_CND!B$2:B$1122,SMALL(IF(FREQUENCY(IF(Suivi_CND!B$2:B$1122&lt;&gt;"",MATCH(Suivi_CND!B$2:B$1122,Suivi_CND!B$2:B$1122,0)), ROW(Suivi_CND!B$2:B$1122)-ROW(Suivi_CND!$B$2)+1),ROW(Suivi_CND!B$2:B$1122)-ROW(Suivi_CND!$B$2)+1),ROWS(H$2:H43)))</f>
        <v>MADHEPURA_Trav_AR</v>
      </c>
    </row>
    <row r="44" spans="7:8" ht="14.45" customHeight="1">
      <c r="G44" s="44" t="e">
        <f t="array" ref="G44">INDEX(Suivi_CND!A$2:A$1122,SMALL(IF(FREQUENCY(IF(Suivi_CND!A$2:A$1122&lt;&gt;"",MATCH(Suivi_CND!A$2:A$1122,Suivi_CND!A$2:A$1122,0)), ROW(Suivi_CND!A$2:A$1122)-ROW(Suivi_CND!$A$2)+1),ROW(Suivi_CND!A$2:A$1122)-ROW(Suivi_CND!$A$2)+1),ROWS(G$2:G44)))</f>
        <v>#NUM!</v>
      </c>
      <c r="H44" s="116" t="str">
        <f t="array" ref="H44">INDEX(Suivi_CND!B$2:B$1122,SMALL(IF(FREQUENCY(IF(Suivi_CND!B$2:B$1122&lt;&gt;"",MATCH(Suivi_CND!B$2:B$1122,Suivi_CND!B$2:B$1122,0)), ROW(Suivi_CND!B$2:B$1122)-ROW(Suivi_CND!$B$2)+1),ROW(Suivi_CND!B$2:B$1122)-ROW(Suivi_CND!$B$2)+1),ROWS(H$2:H44)))</f>
        <v>MADHEPURA_Trav_Centrale</v>
      </c>
    </row>
    <row r="45" spans="7:8" ht="14.45" customHeight="1">
      <c r="G45" s="44" t="e">
        <f t="array" ref="G45">INDEX(Suivi_CND!A$2:A$1122,SMALL(IF(FREQUENCY(IF(Suivi_CND!A$2:A$1122&lt;&gt;"",MATCH(Suivi_CND!A$2:A$1122,Suivi_CND!A$2:A$1122,0)), ROW(Suivi_CND!A$2:A$1122)-ROW(Suivi_CND!$A$2)+1),ROW(Suivi_CND!A$2:A$1122)-ROW(Suivi_CND!$A$2)+1),ROWS(G$2:G45)))</f>
        <v>#NUM!</v>
      </c>
      <c r="H45" s="116" t="str">
        <f t="array" ref="H45">INDEX(Suivi_CND!B$2:B$1122,SMALL(IF(FREQUENCY(IF(Suivi_CND!B$2:B$1122&lt;&gt;"",MATCH(Suivi_CND!B$2:B$1122,Suivi_CND!B$2:B$1122,0)), ROW(Suivi_CND!B$2:B$1122)-ROW(Suivi_CND!$B$2)+1),ROW(Suivi_CND!B$2:B$1122)-ROW(Suivi_CND!$B$2)+1),ROWS(H$2:H45)))</f>
        <v>SINGAPOUR_moteur_chassis</v>
      </c>
    </row>
    <row r="46" spans="7:8" ht="14.45" customHeight="1">
      <c r="G46" s="44" t="e">
        <f t="array" ref="G46">INDEX(Suivi_CND!A$2:A$1122,SMALL(IF(FREQUENCY(IF(Suivi_CND!A$2:A$1122&lt;&gt;"",MATCH(Suivi_CND!A$2:A$1122,Suivi_CND!A$2:A$1122,0)), ROW(Suivi_CND!A$2:A$1122)-ROW(Suivi_CND!$A$2)+1),ROW(Suivi_CND!A$2:A$1122)-ROW(Suivi_CND!$A$2)+1),ROWS(G$2:G46)))</f>
        <v>#NUM!</v>
      </c>
      <c r="H46" s="116" t="str">
        <f t="array" ref="H46">INDEX(Suivi_CND!B$2:B$1122,SMALL(IF(FREQUENCY(IF(Suivi_CND!B$2:B$1122&lt;&gt;"",MATCH(Suivi_CND!B$2:B$1122,Suivi_CND!B$2:B$1122,0)), ROW(Suivi_CND!B$2:B$1122)-ROW(Suivi_CND!$B$2)+1),ROW(Suivi_CND!B$2:B$1122)-ROW(Suivi_CND!$B$2)+1),ROWS(H$2:H46)))</f>
        <v>SINGAPOUR_moteur_Longeron Gauche</v>
      </c>
    </row>
    <row r="47" spans="7:8" ht="14.45" customHeight="1">
      <c r="G47" s="44" t="e">
        <f t="array" ref="G47">INDEX(Suivi_CND!A$2:A$1122,SMALL(IF(FREQUENCY(IF(Suivi_CND!A$2:A$1122&lt;&gt;"",MATCH(Suivi_CND!A$2:A$1122,Suivi_CND!A$2:A$1122,0)), ROW(Suivi_CND!A$2:A$1122)-ROW(Suivi_CND!$A$2)+1),ROW(Suivi_CND!A$2:A$1122)-ROW(Suivi_CND!$A$2)+1),ROWS(G$2:G47)))</f>
        <v>#NUM!</v>
      </c>
      <c r="H47" s="116" t="str">
        <f t="array" ref="H47">INDEX(Suivi_CND!B$2:B$1122,SMALL(IF(FREQUENCY(IF(Suivi_CND!B$2:B$1122&lt;&gt;"",MATCH(Suivi_CND!B$2:B$1122,Suivi_CND!B$2:B$1122,0)), ROW(Suivi_CND!B$2:B$1122)-ROW(Suivi_CND!$B$2)+1),ROW(Suivi_CND!B$2:B$1122)-ROW(Suivi_CND!$B$2)+1),ROWS(H$2:H47)))</f>
        <v>SINGAPOUR_moteur_Longeron Droit</v>
      </c>
    </row>
    <row r="48" spans="7:8" ht="14.45" customHeight="1">
      <c r="G48" s="44" t="e">
        <f t="array" ref="G48">INDEX(Suivi_CND!A$2:A$1122,SMALL(IF(FREQUENCY(IF(Suivi_CND!A$2:A$1122&lt;&gt;"",MATCH(Suivi_CND!A$2:A$1122,Suivi_CND!A$2:A$1122,0)), ROW(Suivi_CND!A$2:A$1122)-ROW(Suivi_CND!$A$2)+1),ROW(Suivi_CND!A$2:A$1122)-ROW(Suivi_CND!$A$2)+1),ROWS(G$2:G48)))</f>
        <v>#NUM!</v>
      </c>
      <c r="H48" s="116" t="str">
        <f t="array" ref="H48">INDEX(Suivi_CND!B$2:B$1122,SMALL(IF(FREQUENCY(IF(Suivi_CND!B$2:B$1122&lt;&gt;"",MATCH(Suivi_CND!B$2:B$1122,Suivi_CND!B$2:B$1122,0)), ROW(Suivi_CND!B$2:B$1122)-ROW(Suivi_CND!$B$2)+1),ROW(Suivi_CND!B$2:B$1122)-ROW(Suivi_CND!$B$2)+1),ROWS(H$2:H48)))</f>
        <v>SINGAPOUR_moteur_traverse</v>
      </c>
    </row>
    <row r="49" spans="7:8" ht="14.45" customHeight="1">
      <c r="G49" s="44" t="e">
        <f t="array" ref="G49">INDEX(Suivi_CND!A$2:A$1122,SMALL(IF(FREQUENCY(IF(Suivi_CND!A$2:A$1122&lt;&gt;"",MATCH(Suivi_CND!A$2:A$1122,Suivi_CND!A$2:A$1122,0)), ROW(Suivi_CND!A$2:A$1122)-ROW(Suivi_CND!$A$2)+1),ROW(Suivi_CND!A$2:A$1122)-ROW(Suivi_CND!$A$2)+1),ROWS(G$2:G49)))</f>
        <v>#NUM!</v>
      </c>
      <c r="H49" s="116" t="str">
        <f t="array" ref="H49">INDEX(Suivi_CND!B$2:B$1122,SMALL(IF(FREQUENCY(IF(Suivi_CND!B$2:B$1122&lt;&gt;"",MATCH(Suivi_CND!B$2:B$1122,Suivi_CND!B$2:B$1122,0)), ROW(Suivi_CND!B$2:B$1122)-ROW(Suivi_CND!$B$2)+1),ROW(Suivi_CND!B$2:B$1122)-ROW(Suivi_CND!$B$2)+1),ROWS(H$2:H49)))</f>
        <v>SINGAPOUR_porteur_chassis</v>
      </c>
    </row>
    <row r="50" spans="7:8" ht="14.45" customHeight="1">
      <c r="G50" s="44" t="e">
        <f t="array" ref="G50">INDEX(Suivi_CND!A$2:A$1122,SMALL(IF(FREQUENCY(IF(Suivi_CND!A$2:A$1122&lt;&gt;"",MATCH(Suivi_CND!A$2:A$1122,Suivi_CND!A$2:A$1122,0)), ROW(Suivi_CND!A$2:A$1122)-ROW(Suivi_CND!$A$2)+1),ROW(Suivi_CND!A$2:A$1122)-ROW(Suivi_CND!$A$2)+1),ROWS(G$2:G50)))</f>
        <v>#NUM!</v>
      </c>
      <c r="H50" s="116" t="str">
        <f t="array" ref="H50">INDEX(Suivi_CND!B$2:B$1122,SMALL(IF(FREQUENCY(IF(Suivi_CND!B$2:B$1122&lt;&gt;"",MATCH(Suivi_CND!B$2:B$1122,Suivi_CND!B$2:B$1122,0)), ROW(Suivi_CND!B$2:B$1122)-ROW(Suivi_CND!$B$2)+1),ROW(Suivi_CND!B$2:B$1122)-ROW(Suivi_CND!$B$2)+1),ROWS(H$2:H50)))</f>
        <v>SINGAPOUR_porteur_Longeron Gauche</v>
      </c>
    </row>
    <row r="51" spans="7:8" ht="14.45" customHeight="1">
      <c r="G51" s="44" t="e">
        <f t="array" ref="G51">INDEX(Suivi_CND!A$2:A$1122,SMALL(IF(FREQUENCY(IF(Suivi_CND!A$2:A$1122&lt;&gt;"",MATCH(Suivi_CND!A$2:A$1122,Suivi_CND!A$2:A$1122,0)), ROW(Suivi_CND!A$2:A$1122)-ROW(Suivi_CND!$A$2)+1),ROW(Suivi_CND!A$2:A$1122)-ROW(Suivi_CND!$A$2)+1),ROWS(G$2:G51)))</f>
        <v>#NUM!</v>
      </c>
      <c r="H51" s="116" t="str">
        <f t="array" ref="H51">INDEX(Suivi_CND!B$2:B$1122,SMALL(IF(FREQUENCY(IF(Suivi_CND!B$2:B$1122&lt;&gt;"",MATCH(Suivi_CND!B$2:B$1122,Suivi_CND!B$2:B$1122,0)), ROW(Suivi_CND!B$2:B$1122)-ROW(Suivi_CND!$B$2)+1),ROW(Suivi_CND!B$2:B$1122)-ROW(Suivi_CND!$B$2)+1),ROWS(H$2:H51)))</f>
        <v>SINGAPOUR_porteur_Longeron Droit</v>
      </c>
    </row>
    <row r="52" spans="7:8" ht="14.45" customHeight="1">
      <c r="G52" s="44" t="e">
        <f t="array" ref="G52">INDEX(Suivi_CND!A$2:A$1122,SMALL(IF(FREQUENCY(IF(Suivi_CND!A$2:A$1122&lt;&gt;"",MATCH(Suivi_CND!A$2:A$1122,Suivi_CND!A$2:A$1122,0)), ROW(Suivi_CND!A$2:A$1122)-ROW(Suivi_CND!$A$2)+1),ROW(Suivi_CND!A$2:A$1122)-ROW(Suivi_CND!$A$2)+1),ROWS(G$2:G52)))</f>
        <v>#NUM!</v>
      </c>
      <c r="H52" s="116" t="str">
        <f t="array" ref="H52">INDEX(Suivi_CND!B$2:B$1122,SMALL(IF(FREQUENCY(IF(Suivi_CND!B$2:B$1122&lt;&gt;"",MATCH(Suivi_CND!B$2:B$1122,Suivi_CND!B$2:B$1122,0)), ROW(Suivi_CND!B$2:B$1122)-ROW(Suivi_CND!$B$2)+1),ROW(Suivi_CND!B$2:B$1122)-ROW(Suivi_CND!$B$2)+1),ROWS(H$2:H52)))</f>
        <v>SINGAPOUR_porteur_traverse</v>
      </c>
    </row>
    <row r="53" spans="7:8" ht="14.45" customHeight="1">
      <c r="G53" s="44" t="e">
        <f t="array" ref="G53">INDEX(Suivi_CND!A$2:A$1122,SMALL(IF(FREQUENCY(IF(Suivi_CND!A$2:A$1122&lt;&gt;"",MATCH(Suivi_CND!A$2:A$1122,Suivi_CND!A$2:A$1122,0)), ROW(Suivi_CND!A$2:A$1122)-ROW(Suivi_CND!$A$2)+1),ROW(Suivi_CND!A$2:A$1122)-ROW(Suivi_CND!$A$2)+1),ROWS(G$2:G53)))</f>
        <v>#NUM!</v>
      </c>
      <c r="H53" s="116" t="str">
        <f t="array" ref="H53">INDEX(Suivi_CND!B$2:B$1122,SMALL(IF(FREQUENCY(IF(Suivi_CND!B$2:B$1122&lt;&gt;"",MATCH(Suivi_CND!B$2:B$1122,Suivi_CND!B$2:B$1122,0)), ROW(Suivi_CND!B$2:B$1122)-ROW(Suivi_CND!$B$2)+1),ROW(Suivi_CND!B$2:B$1122)-ROW(Suivi_CND!$B$2)+1),ROWS(H$2:H53)))</f>
        <v>MP_14_New_longeron</v>
      </c>
    </row>
    <row r="54" spans="7:8" ht="14.45" customHeight="1">
      <c r="G54" s="44" t="e">
        <f t="array" ref="G54">INDEX(Suivi_CND!A$2:A$1122,SMALL(IF(FREQUENCY(IF(Suivi_CND!A$2:A$1122&lt;&gt;"",MATCH(Suivi_CND!A$2:A$1122,Suivi_CND!A$2:A$1122,0)), ROW(Suivi_CND!A$2:A$1122)-ROW(Suivi_CND!$A$2)+1),ROW(Suivi_CND!A$2:A$1122)-ROW(Suivi_CND!$A$2)+1),ROWS(G$2:G54)))</f>
        <v>#NUM!</v>
      </c>
      <c r="H54" s="116" t="str">
        <f t="array" ref="H54">INDEX(Suivi_CND!B$2:B$1122,SMALL(IF(FREQUENCY(IF(Suivi_CND!B$2:B$1122&lt;&gt;"",MATCH(Suivi_CND!B$2:B$1122,Suivi_CND!B$2:B$1122,0)), ROW(Suivi_CND!B$2:B$1122)-ROW(Suivi_CND!$B$2)+1),ROW(Suivi_CND!B$2:B$1122)-ROW(Suivi_CND!$B$2)+1),ROWS(H$2:H54)))</f>
        <v>MPL_16_New_longeron</v>
      </c>
    </row>
    <row r="55" spans="7:8" ht="14.45" customHeight="1">
      <c r="G55" s="44" t="e">
        <f t="array" ref="G55">INDEX(Suivi_CND!A$2:A$1122,SMALL(IF(FREQUENCY(IF(Suivi_CND!A$2:A$1122&lt;&gt;"",MATCH(Suivi_CND!A$2:A$1122,Suivi_CND!A$2:A$1122,0)), ROW(Suivi_CND!A$2:A$1122)-ROW(Suivi_CND!$A$2)+1),ROW(Suivi_CND!A$2:A$1122)-ROW(Suivi_CND!$A$2)+1),ROWS(G$2:G55)))</f>
        <v>#NUM!</v>
      </c>
      <c r="H55" s="116" t="str">
        <f t="array" ref="H55">INDEX(Suivi_CND!B$2:B$1122,SMALL(IF(FREQUENCY(IF(Suivi_CND!B$2:B$1122&lt;&gt;"",MATCH(Suivi_CND!B$2:B$1122,Suivi_CND!B$2:B$1122,0)), ROW(Suivi_CND!B$2:B$1122)-ROW(Suivi_CND!$B$2)+1),ROW(Suivi_CND!B$2:B$1122)-ROW(Suivi_CND!$B$2)+1),ROWS(H$2:H55)))</f>
        <v>NTV_NEW_DESIGN_chassis_cmin</v>
      </c>
    </row>
    <row r="56" spans="7:8" ht="14.45" customHeight="1">
      <c r="G56" s="44" t="e">
        <f t="array" ref="G56">INDEX(Suivi_CND!A$2:A$1122,SMALL(IF(FREQUENCY(IF(Suivi_CND!A$2:A$1122&lt;&gt;"",MATCH(Suivi_CND!A$2:A$1122,Suivi_CND!A$2:A$1122,0)), ROW(Suivi_CND!A$2:A$1122)-ROW(Suivi_CND!$A$2)+1),ROW(Suivi_CND!A$2:A$1122)-ROW(Suivi_CND!$A$2)+1),ROWS(G$2:G56)))</f>
        <v>#NUM!</v>
      </c>
      <c r="H56" s="116" t="str">
        <f t="array" ref="H56">INDEX(Suivi_CND!B$2:B$1122,SMALL(IF(FREQUENCY(IF(Suivi_CND!B$2:B$1122&lt;&gt;"",MATCH(Suivi_CND!B$2:B$1122,Suivi_CND!B$2:B$1122,0)), ROW(Suivi_CND!B$2:B$1122)-ROW(Suivi_CND!$B$2)+1),ROW(Suivi_CND!B$2:B$1122)-ROW(Suivi_CND!$B$2)+1),ROWS(H$2:H56)))</f>
        <v>NTV_NEW_DESIGN_Trav_cmin</v>
      </c>
    </row>
    <row r="57" spans="7:8" ht="14.45" customHeight="1">
      <c r="G57" s="44" t="e">
        <f t="array" ref="G57">INDEX(Suivi_CND!A$2:A$1122,SMALL(IF(FREQUENCY(IF(Suivi_CND!A$2:A$1122&lt;&gt;"",MATCH(Suivi_CND!A$2:A$1122,Suivi_CND!A$2:A$1122,0)), ROW(Suivi_CND!A$2:A$1122)-ROW(Suivi_CND!$A$2)+1),ROW(Suivi_CND!A$2:A$1122)-ROW(Suivi_CND!$A$2)+1),ROWS(G$2:G57)))</f>
        <v>#NUM!</v>
      </c>
      <c r="H57" s="116" t="str">
        <f t="array" ref="H57">INDEX(Suivi_CND!B$2:B$1122,SMALL(IF(FREQUENCY(IF(Suivi_CND!B$2:B$1122&lt;&gt;"",MATCH(Suivi_CND!B$2:B$1122,Suivi_CND!B$2:B$1122,0)), ROW(Suivi_CND!B$2:B$1122)-ROW(Suivi_CND!$B$2)+1),ROW(Suivi_CND!B$2:B$1122)-ROW(Suivi_CND!$B$2)+1),ROWS(H$2:H57)))</f>
        <v>NTV_NEW_DESIGN_chassis_cmex</v>
      </c>
    </row>
    <row r="58" spans="7:8" ht="14.45" customHeight="1">
      <c r="G58" s="44" t="e">
        <f t="array" ref="G58">INDEX(Suivi_CND!A$2:A$1122,SMALL(IF(FREQUENCY(IF(Suivi_CND!A$2:A$1122&lt;&gt;"",MATCH(Suivi_CND!A$2:A$1122,Suivi_CND!A$2:A$1122,0)), ROW(Suivi_CND!A$2:A$1122)-ROW(Suivi_CND!$A$2)+1),ROW(Suivi_CND!A$2:A$1122)-ROW(Suivi_CND!$A$2)+1),ROWS(G$2:G58)))</f>
        <v>#NUM!</v>
      </c>
      <c r="H58" s="116" t="str">
        <f t="array" ref="H58">INDEX(Suivi_CND!B$2:B$1122,SMALL(IF(FREQUENCY(IF(Suivi_CND!B$2:B$1122&lt;&gt;"",MATCH(Suivi_CND!B$2:B$1122,Suivi_CND!B$2:B$1122,0)), ROW(Suivi_CND!B$2:B$1122)-ROW(Suivi_CND!$B$2)+1),ROW(Suivi_CND!B$2:B$1122)-ROW(Suivi_CND!$B$2)+1),ROWS(H$2:H58)))</f>
        <v>NTV_NEW_DESIGN_Trav_cmex</v>
      </c>
    </row>
    <row r="59" spans="7:8" ht="14.45" customHeight="1">
      <c r="G59" s="44" t="e">
        <f t="array" ref="G59">INDEX(Suivi_CND!A$2:A$1122,SMALL(IF(FREQUENCY(IF(Suivi_CND!A$2:A$1122&lt;&gt;"",MATCH(Suivi_CND!A$2:A$1122,Suivi_CND!A$2:A$1122,0)), ROW(Suivi_CND!A$2:A$1122)-ROW(Suivi_CND!$A$2)+1),ROW(Suivi_CND!A$2:A$1122)-ROW(Suivi_CND!$A$2)+1),ROWS(G$2:G59)))</f>
        <v>#NUM!</v>
      </c>
      <c r="H59" s="116" t="str">
        <f t="array" ref="H59">INDEX(Suivi_CND!B$2:B$1122,SMALL(IF(FREQUENCY(IF(Suivi_CND!B$2:B$1122&lt;&gt;"",MATCH(Suivi_CND!B$2:B$1122,Suivi_CND!B$2:B$1122,0)), ROW(Suivi_CND!B$2:B$1122)-ROW(Suivi_CND!$B$2)+1),ROW(Suivi_CND!B$2:B$1122)-ROW(Suivi_CND!$B$2)+1),ROWS(H$2:H59)))</f>
        <v>PRASA_GIBELA_chassis_moteur</v>
      </c>
    </row>
    <row r="60" spans="7:8" ht="14.45" customHeight="1">
      <c r="G60" s="44" t="e">
        <f t="array" ref="G60">INDEX(Suivi_CND!A$2:A$1122,SMALL(IF(FREQUENCY(IF(Suivi_CND!A$2:A$1122&lt;&gt;"",MATCH(Suivi_CND!A$2:A$1122,Suivi_CND!A$2:A$1122,0)), ROW(Suivi_CND!A$2:A$1122)-ROW(Suivi_CND!$A$2)+1),ROW(Suivi_CND!A$2:A$1122)-ROW(Suivi_CND!$A$2)+1),ROWS(G$2:G60)))</f>
        <v>#NUM!</v>
      </c>
      <c r="H60" s="116" t="str">
        <f t="array" ref="H60">INDEX(Suivi_CND!B$2:B$1122,SMALL(IF(FREQUENCY(IF(Suivi_CND!B$2:B$1122&lt;&gt;"",MATCH(Suivi_CND!B$2:B$1122,Suivi_CND!B$2:B$1122,0)), ROW(Suivi_CND!B$2:B$1122)-ROW(Suivi_CND!$B$2)+1),ROW(Suivi_CND!B$2:B$1122)-ROW(Suivi_CND!$B$2)+1),ROWS(H$2:H60)))</f>
        <v>PRASA_GIBELA_Trav_moteur</v>
      </c>
    </row>
    <row r="61" spans="7:8" ht="14.45" customHeight="1">
      <c r="G61" s="44" t="e">
        <f t="array" ref="G61">INDEX(Suivi_CND!A$2:A$1122,SMALL(IF(FREQUENCY(IF(Suivi_CND!A$2:A$1122&lt;&gt;"",MATCH(Suivi_CND!A$2:A$1122,Suivi_CND!A$2:A$1122,0)), ROW(Suivi_CND!A$2:A$1122)-ROW(Suivi_CND!$A$2)+1),ROW(Suivi_CND!A$2:A$1122)-ROW(Suivi_CND!$A$2)+1),ROWS(G$2:G61)))</f>
        <v>#NUM!</v>
      </c>
      <c r="H61" s="116" t="str">
        <f t="array" ref="H61">INDEX(Suivi_CND!B$2:B$1122,SMALL(IF(FREQUENCY(IF(Suivi_CND!B$2:B$1122&lt;&gt;"",MATCH(Suivi_CND!B$2:B$1122,Suivi_CND!B$2:B$1122,0)), ROW(Suivi_CND!B$2:B$1122)-ROW(Suivi_CND!$B$2)+1),ROW(Suivi_CND!B$2:B$1122)-ROW(Suivi_CND!$B$2)+1),ROWS(H$2:H61)))</f>
        <v>PRASA_GIBELA_chassis_porteur</v>
      </c>
    </row>
    <row r="62" spans="7:8" ht="14.45" customHeight="1">
      <c r="G62" s="44" t="e">
        <f t="array" ref="G62">INDEX(Suivi_CND!A$2:A$1122,SMALL(IF(FREQUENCY(IF(Suivi_CND!A$2:A$1122&lt;&gt;"",MATCH(Suivi_CND!A$2:A$1122,Suivi_CND!A$2:A$1122,0)), ROW(Suivi_CND!A$2:A$1122)-ROW(Suivi_CND!$A$2)+1),ROW(Suivi_CND!A$2:A$1122)-ROW(Suivi_CND!$A$2)+1),ROWS(G$2:G62)))</f>
        <v>#NUM!</v>
      </c>
      <c r="H62" s="116" t="str">
        <f t="array" ref="H62">INDEX(Suivi_CND!B$2:B$1122,SMALL(IF(FREQUENCY(IF(Suivi_CND!B$2:B$1122&lt;&gt;"",MATCH(Suivi_CND!B$2:B$1122,Suivi_CND!B$2:B$1122,0)), ROW(Suivi_CND!B$2:B$1122)-ROW(Suivi_CND!$B$2)+1),ROW(Suivi_CND!B$2:B$1122)-ROW(Suivi_CND!$B$2)+1),ROWS(H$2:H62)))</f>
        <v>PRASA_GIBELA_Trav_porteur</v>
      </c>
    </row>
    <row r="63" spans="7:8" ht="14.45" customHeight="1">
      <c r="G63" s="44" t="e">
        <f t="array" ref="G63">INDEX(Suivi_CND!A$2:A$1122,SMALL(IF(FREQUENCY(IF(Suivi_CND!A$2:A$1122&lt;&gt;"",MATCH(Suivi_CND!A$2:A$1122,Suivi_CND!A$2:A$1122,0)), ROW(Suivi_CND!A$2:A$1122)-ROW(Suivi_CND!$A$2)+1),ROW(Suivi_CND!A$2:A$1122)-ROW(Suivi_CND!$A$2)+1),ROWS(G$2:G63)))</f>
        <v>#NUM!</v>
      </c>
      <c r="H63" s="116" t="str">
        <f t="array" ref="H63">INDEX(Suivi_CND!B$2:B$1122,SMALL(IF(FREQUENCY(IF(Suivi_CND!B$2:B$1122&lt;&gt;"",MATCH(Suivi_CND!B$2:B$1122,Suivi_CND!B$2:B$1122,0)), ROW(Suivi_CND!B$2:B$1122)-ROW(Suivi_CND!$B$2)+1),ROW(Suivi_CND!B$2:B$1122)-ROW(Suivi_CND!$B$2)+1),ROWS(H$2:H63)))</f>
        <v>REGIOLIS_classique_V2_chassis</v>
      </c>
    </row>
    <row r="64" spans="7:8" ht="14.45" customHeight="1">
      <c r="G64" s="44" t="e">
        <f t="array" ref="G64">INDEX(Suivi_CND!A$2:A$1122,SMALL(IF(FREQUENCY(IF(Suivi_CND!A$2:A$1122&lt;&gt;"",MATCH(Suivi_CND!A$2:A$1122,Suivi_CND!A$2:A$1122,0)), ROW(Suivi_CND!A$2:A$1122)-ROW(Suivi_CND!$A$2)+1),ROW(Suivi_CND!A$2:A$1122)-ROW(Suivi_CND!$A$2)+1),ROWS(G$2:G64)))</f>
        <v>#NUM!</v>
      </c>
      <c r="H64" s="116" t="str">
        <f t="array" ref="H64">INDEX(Suivi_CND!B$2:B$1122,SMALL(IF(FREQUENCY(IF(Suivi_CND!B$2:B$1122&lt;&gt;"",MATCH(Suivi_CND!B$2:B$1122,Suivi_CND!B$2:B$1122,0)), ROW(Suivi_CND!B$2:B$1122)-ROW(Suivi_CND!$B$2)+1),ROW(Suivi_CND!B$2:B$1122)-ROW(Suivi_CND!$B$2)+1),ROWS(H$2:H64)))</f>
        <v>REGIOLIS_classique_V2_Longeron Gauche</v>
      </c>
    </row>
    <row r="65" spans="7:8" ht="14.45" customHeight="1">
      <c r="G65" s="44" t="e">
        <f t="array" ref="G65">INDEX(Suivi_CND!A$2:A$1122,SMALL(IF(FREQUENCY(IF(Suivi_CND!A$2:A$1122&lt;&gt;"",MATCH(Suivi_CND!A$2:A$1122,Suivi_CND!A$2:A$1122,0)), ROW(Suivi_CND!A$2:A$1122)-ROW(Suivi_CND!$A$2)+1),ROW(Suivi_CND!A$2:A$1122)-ROW(Suivi_CND!$A$2)+1),ROWS(G$2:G65)))</f>
        <v>#NUM!</v>
      </c>
      <c r="H65" s="116" t="str">
        <f t="array" ref="H65">INDEX(Suivi_CND!B$2:B$1122,SMALL(IF(FREQUENCY(IF(Suivi_CND!B$2:B$1122&lt;&gt;"",MATCH(Suivi_CND!B$2:B$1122,Suivi_CND!B$2:B$1122,0)), ROW(Suivi_CND!B$2:B$1122)-ROW(Suivi_CND!$B$2)+1),ROW(Suivi_CND!B$2:B$1122)-ROW(Suivi_CND!$B$2)+1),ROWS(H$2:H65)))</f>
        <v>REGIOLIS_classique_V2_Longeron Droit</v>
      </c>
    </row>
    <row r="66" spans="7:8" ht="14.45" customHeight="1">
      <c r="G66" s="44" t="e">
        <f t="array" ref="G66">INDEX(Suivi_CND!A$2:A$1122,SMALL(IF(FREQUENCY(IF(Suivi_CND!A$2:A$1122&lt;&gt;"",MATCH(Suivi_CND!A$2:A$1122,Suivi_CND!A$2:A$1122,0)), ROW(Suivi_CND!A$2:A$1122)-ROW(Suivi_CND!$A$2)+1),ROW(Suivi_CND!A$2:A$1122)-ROW(Suivi_CND!$A$2)+1),ROWS(G$2:G66)))</f>
        <v>#NUM!</v>
      </c>
      <c r="H66" s="116" t="str">
        <f t="array" ref="H66">INDEX(Suivi_CND!B$2:B$1122,SMALL(IF(FREQUENCY(IF(Suivi_CND!B$2:B$1122&lt;&gt;"",MATCH(Suivi_CND!B$2:B$1122,Suivi_CND!B$2:B$1122,0)), ROW(Suivi_CND!B$2:B$1122)-ROW(Suivi_CND!$B$2)+1),ROW(Suivi_CND!B$2:B$1122)-ROW(Suivi_CND!$B$2)+1),ROWS(H$2:H66)))</f>
        <v>REGIOLIS_classique_V2_Trav</v>
      </c>
    </row>
    <row r="67" spans="7:8" ht="14.45" customHeight="1">
      <c r="G67" s="44" t="e">
        <f t="array" ref="G67">INDEX(Suivi_CND!A$2:A$1122,SMALL(IF(FREQUENCY(IF(Suivi_CND!A$2:A$1122&lt;&gt;"",MATCH(Suivi_CND!A$2:A$1122,Suivi_CND!A$2:A$1122,0)), ROW(Suivi_CND!A$2:A$1122)-ROW(Suivi_CND!$A$2)+1),ROW(Suivi_CND!A$2:A$1122)-ROW(Suivi_CND!$A$2)+1),ROWS(G$2:G67)))</f>
        <v>#NUM!</v>
      </c>
      <c r="H67" s="116" t="str">
        <f t="array" ref="H67">INDEX(Suivi_CND!B$2:B$1122,SMALL(IF(FREQUENCY(IF(Suivi_CND!B$2:B$1122&lt;&gt;"",MATCH(Suivi_CND!B$2:B$1122,Suivi_CND!B$2:B$1122,0)), ROW(Suivi_CND!B$2:B$1122)-ROW(Suivi_CND!$B$2)+1),ROW(Suivi_CND!B$2:B$1122)-ROW(Suivi_CND!$B$2)+1),ROWS(H$2:H67)))</f>
        <v>REGIOLIS_jakob_chassis</v>
      </c>
    </row>
    <row r="68" spans="7:8" ht="14.45" customHeight="1">
      <c r="G68" s="44" t="e">
        <f t="array" ref="G68">INDEX(Suivi_CND!A$2:A$1122,SMALL(IF(FREQUENCY(IF(Suivi_CND!A$2:A$1122&lt;&gt;"",MATCH(Suivi_CND!A$2:A$1122,Suivi_CND!A$2:A$1122,0)), ROW(Suivi_CND!A$2:A$1122)-ROW(Suivi_CND!$A$2)+1),ROW(Suivi_CND!A$2:A$1122)-ROW(Suivi_CND!$A$2)+1),ROWS(G$2:G68)))</f>
        <v>#NUM!</v>
      </c>
      <c r="H68" s="116" t="str">
        <f t="array" ref="H68">INDEX(Suivi_CND!B$2:B$1122,SMALL(IF(FREQUENCY(IF(Suivi_CND!B$2:B$1122&lt;&gt;"",MATCH(Suivi_CND!B$2:B$1122,Suivi_CND!B$2:B$1122,0)), ROW(Suivi_CND!B$2:B$1122)-ROW(Suivi_CND!$B$2)+1),ROW(Suivi_CND!B$2:B$1122)-ROW(Suivi_CND!$B$2)+1),ROWS(H$2:H68)))</f>
        <v>REGIOLIS_jakob_Longeron Gauche</v>
      </c>
    </row>
    <row r="69" spans="7:8" ht="14.45" customHeight="1">
      <c r="G69" s="44" t="e">
        <f t="array" ref="G69">INDEX(Suivi_CND!A$2:A$1122,SMALL(IF(FREQUENCY(IF(Suivi_CND!A$2:A$1122&lt;&gt;"",MATCH(Suivi_CND!A$2:A$1122,Suivi_CND!A$2:A$1122,0)), ROW(Suivi_CND!A$2:A$1122)-ROW(Suivi_CND!$A$2)+1),ROW(Suivi_CND!A$2:A$1122)-ROW(Suivi_CND!$A$2)+1),ROWS(G$2:G69)))</f>
        <v>#NUM!</v>
      </c>
      <c r="H69" s="116" t="str">
        <f t="array" ref="H69">INDEX(Suivi_CND!B$2:B$1122,SMALL(IF(FREQUENCY(IF(Suivi_CND!B$2:B$1122&lt;&gt;"",MATCH(Suivi_CND!B$2:B$1122,Suivi_CND!B$2:B$1122,0)), ROW(Suivi_CND!B$2:B$1122)-ROW(Suivi_CND!$B$2)+1),ROW(Suivi_CND!B$2:B$1122)-ROW(Suivi_CND!$B$2)+1),ROWS(H$2:H69)))</f>
        <v>REGIOLIS_jakob_Longeron Droit</v>
      </c>
    </row>
    <row r="70" spans="7:8" ht="14.45" customHeight="1">
      <c r="G70" s="44" t="e">
        <f t="array" ref="G70">INDEX(Suivi_CND!A$2:A$1122,SMALL(IF(FREQUENCY(IF(Suivi_CND!A$2:A$1122&lt;&gt;"",MATCH(Suivi_CND!A$2:A$1122,Suivi_CND!A$2:A$1122,0)), ROW(Suivi_CND!A$2:A$1122)-ROW(Suivi_CND!$A$2)+1),ROW(Suivi_CND!A$2:A$1122)-ROW(Suivi_CND!$A$2)+1),ROWS(G$2:G70)))</f>
        <v>#NUM!</v>
      </c>
      <c r="H70" s="116" t="str">
        <f t="array" ref="H70">INDEX(Suivi_CND!B$2:B$1122,SMALL(IF(FREQUENCY(IF(Suivi_CND!B$2:B$1122&lt;&gt;"",MATCH(Suivi_CND!B$2:B$1122,Suivi_CND!B$2:B$1122,0)), ROW(Suivi_CND!B$2:B$1122)-ROW(Suivi_CND!$B$2)+1),ROW(Suivi_CND!B$2:B$1122)-ROW(Suivi_CND!$B$2)+1),ROWS(H$2:H70)))</f>
        <v>REGIOLIS_jakob_Trav</v>
      </c>
    </row>
    <row r="71" spans="7:8" ht="14.45" customHeight="1">
      <c r="G71" s="44" t="e">
        <f t="array" ref="G71">INDEX(Suivi_CND!A$2:A$1122,SMALL(IF(FREQUENCY(IF(Suivi_CND!A$2:A$1122&lt;&gt;"",MATCH(Suivi_CND!A$2:A$1122,Suivi_CND!A$2:A$1122,0)), ROW(Suivi_CND!A$2:A$1122)-ROW(Suivi_CND!$A$2)+1),ROW(Suivi_CND!A$2:A$1122)-ROW(Suivi_CND!$A$2)+1),ROWS(G$2:G71)))</f>
        <v>#NUM!</v>
      </c>
      <c r="H71" s="116" t="str">
        <f t="array" ref="H71">INDEX(Suivi_CND!B$2:B$1122,SMALL(IF(FREQUENCY(IF(Suivi_CND!B$2:B$1122&lt;&gt;"",MATCH(Suivi_CND!B$2:B$1122,Suivi_CND!B$2:B$1122,0)), ROW(Suivi_CND!B$2:B$1122)-ROW(Suivi_CND!$B$2)+1),ROW(Suivi_CND!B$2:B$1122)-ROW(Suivi_CND!$B$2)+1),ROWS(H$2:H71)))</f>
        <v>RER_NG_moteur_chassis</v>
      </c>
    </row>
    <row r="72" spans="7:8" ht="14.45" customHeight="1">
      <c r="G72" s="44" t="e">
        <f t="array" ref="G72">INDEX(Suivi_CND!A$2:A$1122,SMALL(IF(FREQUENCY(IF(Suivi_CND!A$2:A$1122&lt;&gt;"",MATCH(Suivi_CND!A$2:A$1122,Suivi_CND!A$2:A$1122,0)), ROW(Suivi_CND!A$2:A$1122)-ROW(Suivi_CND!$A$2)+1),ROW(Suivi_CND!A$2:A$1122)-ROW(Suivi_CND!$A$2)+1),ROWS(G$2:G72)))</f>
        <v>#NUM!</v>
      </c>
      <c r="H72" s="116" t="str">
        <f t="array" ref="H72">INDEX(Suivi_CND!B$2:B$1122,SMALL(IF(FREQUENCY(IF(Suivi_CND!B$2:B$1122&lt;&gt;"",MATCH(Suivi_CND!B$2:B$1122,Suivi_CND!B$2:B$1122,0)), ROW(Suivi_CND!B$2:B$1122)-ROW(Suivi_CND!$B$2)+1),ROW(Suivi_CND!B$2:B$1122)-ROW(Suivi_CND!$B$2)+1),ROWS(H$2:H72)))</f>
        <v>RER_NG_moteur_Longeron Gauche</v>
      </c>
    </row>
    <row r="73" spans="7:8" ht="14.45" customHeight="1">
      <c r="G73" s="44" t="e">
        <f t="array" ref="G73">INDEX(Suivi_CND!A$2:A$1122,SMALL(IF(FREQUENCY(IF(Suivi_CND!A$2:A$1122&lt;&gt;"",MATCH(Suivi_CND!A$2:A$1122,Suivi_CND!A$2:A$1122,0)), ROW(Suivi_CND!A$2:A$1122)-ROW(Suivi_CND!$A$2)+1),ROW(Suivi_CND!A$2:A$1122)-ROW(Suivi_CND!$A$2)+1),ROWS(G$2:G73)))</f>
        <v>#NUM!</v>
      </c>
      <c r="H73" s="116" t="str">
        <f t="array" ref="H73">INDEX(Suivi_CND!B$2:B$1122,SMALL(IF(FREQUENCY(IF(Suivi_CND!B$2:B$1122&lt;&gt;"",MATCH(Suivi_CND!B$2:B$1122,Suivi_CND!B$2:B$1122,0)), ROW(Suivi_CND!B$2:B$1122)-ROW(Suivi_CND!$B$2)+1),ROW(Suivi_CND!B$2:B$1122)-ROW(Suivi_CND!$B$2)+1),ROWS(H$2:H73)))</f>
        <v>RER_NG_moteur_Longeron Droit</v>
      </c>
    </row>
    <row r="74" spans="7:8" ht="14.45" customHeight="1">
      <c r="G74" s="44" t="e">
        <f t="array" ref="G74">INDEX(Suivi_CND!A$2:A$1122,SMALL(IF(FREQUENCY(IF(Suivi_CND!A$2:A$1122&lt;&gt;"",MATCH(Suivi_CND!A$2:A$1122,Suivi_CND!A$2:A$1122,0)), ROW(Suivi_CND!A$2:A$1122)-ROW(Suivi_CND!$A$2)+1),ROW(Suivi_CND!A$2:A$1122)-ROW(Suivi_CND!$A$2)+1),ROWS(G$2:G74)))</f>
        <v>#NUM!</v>
      </c>
      <c r="H74" s="116" t="str">
        <f t="array" ref="H74">INDEX(Suivi_CND!B$2:B$1122,SMALL(IF(FREQUENCY(IF(Suivi_CND!B$2:B$1122&lt;&gt;"",MATCH(Suivi_CND!B$2:B$1122,Suivi_CND!B$2:B$1122,0)), ROW(Suivi_CND!B$2:B$1122)-ROW(Suivi_CND!$B$2)+1),ROW(Suivi_CND!B$2:B$1122)-ROW(Suivi_CND!$B$2)+1),ROWS(H$2:H74)))</f>
        <v>RER_NG_moteur_Trav</v>
      </c>
    </row>
    <row r="75" spans="7:8" ht="14.45" customHeight="1">
      <c r="G75" s="44" t="e">
        <f t="array" ref="G75">INDEX(Suivi_CND!A$2:A$1122,SMALL(IF(FREQUENCY(IF(Suivi_CND!A$2:A$1122&lt;&gt;"",MATCH(Suivi_CND!A$2:A$1122,Suivi_CND!A$2:A$1122,0)), ROW(Suivi_CND!A$2:A$1122)-ROW(Suivi_CND!$A$2)+1),ROW(Suivi_CND!A$2:A$1122)-ROW(Suivi_CND!$A$2)+1),ROWS(G$2:G75)))</f>
        <v>#NUM!</v>
      </c>
      <c r="H75" s="116" t="str">
        <f t="array" ref="H75">INDEX(Suivi_CND!B$2:B$1122,SMALL(IF(FREQUENCY(IF(Suivi_CND!B$2:B$1122&lt;&gt;"",MATCH(Suivi_CND!B$2:B$1122,Suivi_CND!B$2:B$1122,0)), ROW(Suivi_CND!B$2:B$1122)-ROW(Suivi_CND!$B$2)+1),ROW(Suivi_CND!B$2:B$1122)-ROW(Suivi_CND!$B$2)+1),ROWS(H$2:H75)))</f>
        <v>RER_NG_porteur_chassis</v>
      </c>
    </row>
    <row r="76" spans="7:8" ht="14.45" customHeight="1">
      <c r="G76" s="44" t="e">
        <f t="array" ref="G76">INDEX(Suivi_CND!A$2:A$1122,SMALL(IF(FREQUENCY(IF(Suivi_CND!A$2:A$1122&lt;&gt;"",MATCH(Suivi_CND!A$2:A$1122,Suivi_CND!A$2:A$1122,0)), ROW(Suivi_CND!A$2:A$1122)-ROW(Suivi_CND!$A$2)+1),ROW(Suivi_CND!A$2:A$1122)-ROW(Suivi_CND!$A$2)+1),ROWS(G$2:G76)))</f>
        <v>#NUM!</v>
      </c>
      <c r="H76" s="116" t="str">
        <f t="array" ref="H76">INDEX(Suivi_CND!B$2:B$1122,SMALL(IF(FREQUENCY(IF(Suivi_CND!B$2:B$1122&lt;&gt;"",MATCH(Suivi_CND!B$2:B$1122,Suivi_CND!B$2:B$1122,0)), ROW(Suivi_CND!B$2:B$1122)-ROW(Suivi_CND!$B$2)+1),ROW(Suivi_CND!B$2:B$1122)-ROW(Suivi_CND!$B$2)+1),ROWS(H$2:H76)))</f>
        <v>RER_NG_porteur_Longeron Gauche</v>
      </c>
    </row>
    <row r="77" spans="7:8" ht="14.45" customHeight="1">
      <c r="G77" s="44" t="e">
        <f t="array" ref="G77">INDEX(Suivi_CND!A$2:A$1122,SMALL(IF(FREQUENCY(IF(Suivi_CND!A$2:A$1122&lt;&gt;"",MATCH(Suivi_CND!A$2:A$1122,Suivi_CND!A$2:A$1122,0)), ROW(Suivi_CND!A$2:A$1122)-ROW(Suivi_CND!$A$2)+1),ROW(Suivi_CND!A$2:A$1122)-ROW(Suivi_CND!$A$2)+1),ROWS(G$2:G77)))</f>
        <v>#NUM!</v>
      </c>
      <c r="H77" s="116" t="str">
        <f t="array" ref="H77">INDEX(Suivi_CND!B$2:B$1122,SMALL(IF(FREQUENCY(IF(Suivi_CND!B$2:B$1122&lt;&gt;"",MATCH(Suivi_CND!B$2:B$1122,Suivi_CND!B$2:B$1122,0)), ROW(Suivi_CND!B$2:B$1122)-ROW(Suivi_CND!$B$2)+1),ROW(Suivi_CND!B$2:B$1122)-ROW(Suivi_CND!$B$2)+1),ROWS(H$2:H77)))</f>
        <v>RER_NG_porteur_Longeron Droit</v>
      </c>
    </row>
    <row r="78" spans="7:8" ht="14.45" customHeight="1">
      <c r="G78" s="44" t="e">
        <f t="array" ref="G78">INDEX(Suivi_CND!A$2:A$1122,SMALL(IF(FREQUENCY(IF(Suivi_CND!A$2:A$1122&lt;&gt;"",MATCH(Suivi_CND!A$2:A$1122,Suivi_CND!A$2:A$1122,0)), ROW(Suivi_CND!A$2:A$1122)-ROW(Suivi_CND!$A$2)+1),ROW(Suivi_CND!A$2:A$1122)-ROW(Suivi_CND!$A$2)+1),ROWS(G$2:G78)))</f>
        <v>#NUM!</v>
      </c>
      <c r="H78" s="116" t="str">
        <f t="array" ref="H78">INDEX(Suivi_CND!B$2:B$1122,SMALL(IF(FREQUENCY(IF(Suivi_CND!B$2:B$1122&lt;&gt;"",MATCH(Suivi_CND!B$2:B$1122,Suivi_CND!B$2:B$1122,0)), ROW(Suivi_CND!B$2:B$1122)-ROW(Suivi_CND!$B$2)+1),ROW(Suivi_CND!B$2:B$1122)-ROW(Suivi_CND!$B$2)+1),ROWS(H$2:H78)))</f>
        <v>RER_NG_porteur_Trav</v>
      </c>
    </row>
    <row r="79" spans="7:8" ht="14.45" customHeight="1">
      <c r="G79" s="44" t="e">
        <f t="array" ref="G79">INDEX(Suivi_CND!A$2:A$1122,SMALL(IF(FREQUENCY(IF(Suivi_CND!A$2:A$1122&lt;&gt;"",MATCH(Suivi_CND!A$2:A$1122,Suivi_CND!A$2:A$1122,0)), ROW(Suivi_CND!A$2:A$1122)-ROW(Suivi_CND!$A$2)+1),ROW(Suivi_CND!A$2:A$1122)-ROW(Suivi_CND!$A$2)+1),ROWS(G$2:G79)))</f>
        <v>#NUM!</v>
      </c>
      <c r="H79" s="116" t="str">
        <f t="array" ref="H79">INDEX(Suivi_CND!B$2:B$1122,SMALL(IF(FREQUENCY(IF(Suivi_CND!B$2:B$1122&lt;&gt;"",MATCH(Suivi_CND!B$2:B$1122,Suivi_CND!B$2:B$1122,0)), ROW(Suivi_CND!B$2:B$1122)-ROW(Suivi_CND!$B$2)+1),ROW(Suivi_CND!B$2:B$1122)-ROW(Suivi_CND!$B$2)+1),ROWS(H$2:H79)))</f>
        <v>RGV2N2_chin_chassis</v>
      </c>
    </row>
    <row r="80" spans="7:8" ht="14.45" customHeight="1">
      <c r="G80" s="44" t="e">
        <f t="array" ref="G80">INDEX(Suivi_CND!A$2:A$1122,SMALL(IF(FREQUENCY(IF(Suivi_CND!A$2:A$1122&lt;&gt;"",MATCH(Suivi_CND!A$2:A$1122,Suivi_CND!A$2:A$1122,0)), ROW(Suivi_CND!A$2:A$1122)-ROW(Suivi_CND!$A$2)+1),ROW(Suivi_CND!A$2:A$1122)-ROW(Suivi_CND!$A$2)+1),ROWS(G$2:G80)))</f>
        <v>#NUM!</v>
      </c>
      <c r="H80" s="116" t="str">
        <f t="array" ref="H80">INDEX(Suivi_CND!B$2:B$1122,SMALL(IF(FREQUENCY(IF(Suivi_CND!B$2:B$1122&lt;&gt;"",MATCH(Suivi_CND!B$2:B$1122,Suivi_CND!B$2:B$1122,0)), ROW(Suivi_CND!B$2:B$1122)-ROW(Suivi_CND!$B$2)+1),ROW(Suivi_CND!B$2:B$1122)-ROW(Suivi_CND!$B$2)+1),ROWS(H$2:H80)))</f>
        <v>RGV2N2_chin_Tube_Frein</v>
      </c>
    </row>
    <row r="81" spans="7:8" ht="14.45" customHeight="1">
      <c r="G81" s="44" t="e">
        <f t="array" ref="G81">INDEX(Suivi_CND!A$2:A$1122,SMALL(IF(FREQUENCY(IF(Suivi_CND!A$2:A$1122&lt;&gt;"",MATCH(Suivi_CND!A$2:A$1122,Suivi_CND!A$2:A$1122,0)), ROW(Suivi_CND!A$2:A$1122)-ROW(Suivi_CND!$A$2)+1),ROW(Suivi_CND!A$2:A$1122)-ROW(Suivi_CND!$A$2)+1),ROWS(G$2:G81)))</f>
        <v>#NUM!</v>
      </c>
      <c r="H81" s="116" t="str">
        <f t="array" ref="H81">INDEX(Suivi_CND!B$2:B$1122,SMALL(IF(FREQUENCY(IF(Suivi_CND!B$2:B$1122&lt;&gt;"",MATCH(Suivi_CND!B$2:B$1122,Suivi_CND!B$2:B$1122,0)), ROW(Suivi_CND!B$2:B$1122)-ROW(Suivi_CND!$B$2)+1),ROW(Suivi_CND!B$2:B$1122)-ROW(Suivi_CND!$B$2)+1),ROWS(H$2:H81)))</f>
        <v>RGV2N2_chin_Petit_Lg</v>
      </c>
    </row>
    <row r="82" spans="7:8" ht="14.45" customHeight="1">
      <c r="G82" s="44" t="e">
        <f t="array" ref="G82">INDEX(Suivi_CND!A$2:A$1122,SMALL(IF(FREQUENCY(IF(Suivi_CND!A$2:A$1122&lt;&gt;"",MATCH(Suivi_CND!A$2:A$1122,Suivi_CND!A$2:A$1122,0)), ROW(Suivi_CND!A$2:A$1122)-ROW(Suivi_CND!$A$2)+1),ROW(Suivi_CND!A$2:A$1122)-ROW(Suivi_CND!$A$2)+1),ROWS(G$2:G82)))</f>
        <v>#NUM!</v>
      </c>
      <c r="H82" s="116" t="str">
        <f t="array" ref="H82">INDEX(Suivi_CND!B$2:B$1122,SMALL(IF(FREQUENCY(IF(Suivi_CND!B$2:B$1122&lt;&gt;"",MATCH(Suivi_CND!B$2:B$1122,Suivi_CND!B$2:B$1122,0)), ROW(Suivi_CND!B$2:B$1122)-ROW(Suivi_CND!$B$2)+1),ROW(Suivi_CND!B$2:B$1122)-ROW(Suivi_CND!$B$2)+1),ROWS(H$2:H82)))</f>
        <v>RGV2N2_chin_Ext_Lg</v>
      </c>
    </row>
    <row r="83" spans="7:8" ht="14.45" customHeight="1">
      <c r="G83" s="44" t="e">
        <f t="array" ref="G83">INDEX(Suivi_CND!A$2:A$1122,SMALL(IF(FREQUENCY(IF(Suivi_CND!A$2:A$1122&lt;&gt;"",MATCH(Suivi_CND!A$2:A$1122,Suivi_CND!A$2:A$1122,0)), ROW(Suivi_CND!A$2:A$1122)-ROW(Suivi_CND!$A$2)+1),ROW(Suivi_CND!A$2:A$1122)-ROW(Suivi_CND!$A$2)+1),ROWS(G$2:G83)))</f>
        <v>#NUM!</v>
      </c>
      <c r="H83" s="116" t="str">
        <f t="array" ref="H83">INDEX(Suivi_CND!B$2:B$1122,SMALL(IF(FREQUENCY(IF(Suivi_CND!B$2:B$1122&lt;&gt;"",MATCH(Suivi_CND!B$2:B$1122,Suivi_CND!B$2:B$1122,0)), ROW(Suivi_CND!B$2:B$1122)-ROW(Suivi_CND!$B$2)+1),ROW(Suivi_CND!B$2:B$1122)-ROW(Suivi_CND!$B$2)+1),ROWS(H$2:H83)))</f>
        <v>RGV2N2_chex_chassis</v>
      </c>
    </row>
    <row r="84" spans="7:8" ht="14.45" customHeight="1">
      <c r="G84" s="44" t="e">
        <f t="array" ref="G84">INDEX(Suivi_CND!A$2:A$1122,SMALL(IF(FREQUENCY(IF(Suivi_CND!A$2:A$1122&lt;&gt;"",MATCH(Suivi_CND!A$2:A$1122,Suivi_CND!A$2:A$1122,0)), ROW(Suivi_CND!A$2:A$1122)-ROW(Suivi_CND!$A$2)+1),ROW(Suivi_CND!A$2:A$1122)-ROW(Suivi_CND!$A$2)+1),ROWS(G$2:G84)))</f>
        <v>#NUM!</v>
      </c>
      <c r="H84" s="116" t="str">
        <f t="array" ref="H84">INDEX(Suivi_CND!B$2:B$1122,SMALL(IF(FREQUENCY(IF(Suivi_CND!B$2:B$1122&lt;&gt;"",MATCH(Suivi_CND!B$2:B$1122,Suivi_CND!B$2:B$1122,0)), ROW(Suivi_CND!B$2:B$1122)-ROW(Suivi_CND!$B$2)+1),ROW(Suivi_CND!B$2:B$1122)-ROW(Suivi_CND!$B$2)+1),ROWS(H$2:H84)))</f>
        <v>RGV2N2_chex_Tube_Frein</v>
      </c>
    </row>
    <row r="85" spans="7:8" ht="14.45" customHeight="1">
      <c r="G85" s="44" t="e">
        <f t="array" ref="G85">INDEX(Suivi_CND!A$2:A$1122,SMALL(IF(FREQUENCY(IF(Suivi_CND!A$2:A$1122&lt;&gt;"",MATCH(Suivi_CND!A$2:A$1122,Suivi_CND!A$2:A$1122,0)), ROW(Suivi_CND!A$2:A$1122)-ROW(Suivi_CND!$A$2)+1),ROW(Suivi_CND!A$2:A$1122)-ROW(Suivi_CND!$A$2)+1),ROWS(G$2:G85)))</f>
        <v>#NUM!</v>
      </c>
      <c r="H85" s="116" t="str">
        <f t="array" ref="H85">INDEX(Suivi_CND!B$2:B$1122,SMALL(IF(FREQUENCY(IF(Suivi_CND!B$2:B$1122&lt;&gt;"",MATCH(Suivi_CND!B$2:B$1122,Suivi_CND!B$2:B$1122,0)), ROW(Suivi_CND!B$2:B$1122)-ROW(Suivi_CND!$B$2)+1),ROW(Suivi_CND!B$2:B$1122)-ROW(Suivi_CND!$B$2)+1),ROWS(H$2:H85)))</f>
        <v>RGV2N2_chex_Petit_Lg</v>
      </c>
    </row>
    <row r="86" spans="7:8" ht="14.45" customHeight="1">
      <c r="G86" s="44" t="e">
        <f t="array" ref="G86">INDEX(Suivi_CND!A$2:A$1122,SMALL(IF(FREQUENCY(IF(Suivi_CND!A$2:A$1122&lt;&gt;"",MATCH(Suivi_CND!A$2:A$1122,Suivi_CND!A$2:A$1122,0)), ROW(Suivi_CND!A$2:A$1122)-ROW(Suivi_CND!$A$2)+1),ROW(Suivi_CND!A$2:A$1122)-ROW(Suivi_CND!$A$2)+1),ROWS(G$2:G86)))</f>
        <v>#NUM!</v>
      </c>
      <c r="H86" s="116" t="str">
        <f t="array" ref="H86">INDEX(Suivi_CND!B$2:B$1122,SMALL(IF(FREQUENCY(IF(Suivi_CND!B$2:B$1122&lt;&gt;"",MATCH(Suivi_CND!B$2:B$1122,Suivi_CND!B$2:B$1122,0)), ROW(Suivi_CND!B$2:B$1122)-ROW(Suivi_CND!$B$2)+1),ROW(Suivi_CND!B$2:B$1122)-ROW(Suivi_CND!$B$2)+1),ROWS(H$2:H86)))</f>
        <v>RGV2N2_chex_Ext_Lg</v>
      </c>
    </row>
    <row r="87" spans="7:8" ht="14.45" customHeight="1">
      <c r="G87" s="44" t="e">
        <f t="array" ref="G87">INDEX(Suivi_CND!A$2:A$1122,SMALL(IF(FREQUENCY(IF(Suivi_CND!A$2:A$1122&lt;&gt;"",MATCH(Suivi_CND!A$2:A$1122,Suivi_CND!A$2:A$1122,0)), ROW(Suivi_CND!A$2:A$1122)-ROW(Suivi_CND!$A$2)+1),ROW(Suivi_CND!A$2:A$1122)-ROW(Suivi_CND!$A$2)+1),ROWS(G$2:G87)))</f>
        <v>#NUM!</v>
      </c>
      <c r="H87" s="116" t="str">
        <f t="array" ref="H87">INDEX(Suivi_CND!B$2:B$1122,SMALL(IF(FREQUENCY(IF(Suivi_CND!B$2:B$1122&lt;&gt;"",MATCH(Suivi_CND!B$2:B$1122,Suivi_CND!B$2:B$1122,0)), ROW(Suivi_CND!B$2:B$1122)-ROW(Suivi_CND!$B$2)+1),ROW(Suivi_CND!B$2:B$1122)-ROW(Suivi_CND!$B$2)+1),ROWS(H$2:H87)))</f>
        <v>RGV2N2_bmav_chassis</v>
      </c>
    </row>
    <row r="88" spans="7:8" ht="14.45" customHeight="1">
      <c r="G88" s="44" t="e">
        <f t="array" ref="G88">INDEX(Suivi_CND!A$2:A$1122,SMALL(IF(FREQUENCY(IF(Suivi_CND!A$2:A$1122&lt;&gt;"",MATCH(Suivi_CND!A$2:A$1122,Suivi_CND!A$2:A$1122,0)), ROW(Suivi_CND!A$2:A$1122)-ROW(Suivi_CND!$A$2)+1),ROW(Suivi_CND!A$2:A$1122)-ROW(Suivi_CND!$A$2)+1),ROWS(G$2:G88)))</f>
        <v>#NUM!</v>
      </c>
      <c r="H88" s="116" t="str">
        <f t="array" ref="H88">INDEX(Suivi_CND!B$2:B$1122,SMALL(IF(FREQUENCY(IF(Suivi_CND!B$2:B$1122&lt;&gt;"",MATCH(Suivi_CND!B$2:B$1122,Suivi_CND!B$2:B$1122,0)), ROW(Suivi_CND!B$2:B$1122)-ROW(Suivi_CND!$B$2)+1),ROW(Suivi_CND!B$2:B$1122)-ROW(Suivi_CND!$B$2)+1),ROWS(H$2:H88)))</f>
        <v>RGV2N2_bmar_chassis</v>
      </c>
    </row>
    <row r="89" spans="7:8" ht="14.45" customHeight="1">
      <c r="G89" s="44" t="e">
        <f t="array" ref="G89">INDEX(Suivi_CND!A$2:A$1122,SMALL(IF(FREQUENCY(IF(Suivi_CND!A$2:A$1122&lt;&gt;"",MATCH(Suivi_CND!A$2:A$1122,Suivi_CND!A$2:A$1122,0)), ROW(Suivi_CND!A$2:A$1122)-ROW(Suivi_CND!$A$2)+1),ROW(Suivi_CND!A$2:A$1122)-ROW(Suivi_CND!$A$2)+1),ROWS(G$2:G89)))</f>
        <v>#NUM!</v>
      </c>
      <c r="H89" s="116" t="str">
        <f t="array" ref="H89">INDEX(Suivi_CND!B$2:B$1122,SMALL(IF(FREQUENCY(IF(Suivi_CND!B$2:B$1122&lt;&gt;"",MATCH(Suivi_CND!B$2:B$1122,Suivi_CND!B$2:B$1122,0)), ROW(Suivi_CND!B$2:B$1122)-ROW(Suivi_CND!$B$2)+1),ROW(Suivi_CND!B$2:B$1122)-ROW(Suivi_CND!$B$2)+1),ROWS(H$2:H89)))</f>
        <v>RGV2N2_bmar_Trav_Pivot</v>
      </c>
    </row>
    <row r="90" spans="7:8" ht="14.45" customHeight="1">
      <c r="G90" s="44" t="e">
        <f t="array" ref="G90">INDEX(Suivi_CND!A$2:A$1122,SMALL(IF(FREQUENCY(IF(Suivi_CND!A$2:A$1122&lt;&gt;"",MATCH(Suivi_CND!A$2:A$1122,Suivi_CND!A$2:A$1122,0)), ROW(Suivi_CND!A$2:A$1122)-ROW(Suivi_CND!$A$2)+1),ROW(Suivi_CND!A$2:A$1122)-ROW(Suivi_CND!$A$2)+1),ROWS(G$2:G90)))</f>
        <v>#NUM!</v>
      </c>
      <c r="H90" s="116" t="str">
        <f t="array" ref="H90">INDEX(Suivi_CND!B$2:B$1122,SMALL(IF(FREQUENCY(IF(Suivi_CND!B$2:B$1122&lt;&gt;"",MATCH(Suivi_CND!B$2:B$1122,Suivi_CND!B$2:B$1122,0)), ROW(Suivi_CND!B$2:B$1122)-ROW(Suivi_CND!$B$2)+1),ROW(Suivi_CND!B$2:B$1122)-ROW(Suivi_CND!$B$2)+1),ROWS(H$2:H90)))</f>
        <v>RGV2N2_bmar_Butee</v>
      </c>
    </row>
    <row r="91" spans="7:8" ht="14.45" customHeight="1">
      <c r="G91" s="44" t="e">
        <f t="array" ref="G91">INDEX(Suivi_CND!A$2:A$1122,SMALL(IF(FREQUENCY(IF(Suivi_CND!A$2:A$1122&lt;&gt;"",MATCH(Suivi_CND!A$2:A$1122,Suivi_CND!A$2:A$1122,0)), ROW(Suivi_CND!A$2:A$1122)-ROW(Suivi_CND!$A$2)+1),ROW(Suivi_CND!A$2:A$1122)-ROW(Suivi_CND!$A$2)+1),ROWS(G$2:G91)))</f>
        <v>#NUM!</v>
      </c>
      <c r="H91" s="116" t="str">
        <f t="array" ref="H91">INDEX(Suivi_CND!B$2:B$1122,SMALL(IF(FREQUENCY(IF(Suivi_CND!B$2:B$1122&lt;&gt;"",MATCH(Suivi_CND!B$2:B$1122,Suivi_CND!B$2:B$1122,0)), ROW(Suivi_CND!B$2:B$1122)-ROW(Suivi_CND!$B$2)+1),ROW(Suivi_CND!B$2:B$1122)-ROW(Suivi_CND!$B$2)+1),ROWS(H$2:H91)))</f>
        <v>RGV2N2_bmar_Ext_Lg</v>
      </c>
    </row>
    <row r="92" spans="7:8" ht="14.45" customHeight="1">
      <c r="G92" s="44" t="e">
        <f t="array" ref="G92">INDEX(Suivi_CND!A$2:A$1122,SMALL(IF(FREQUENCY(IF(Suivi_CND!A$2:A$1122&lt;&gt;"",MATCH(Suivi_CND!A$2:A$1122,Suivi_CND!A$2:A$1122,0)), ROW(Suivi_CND!A$2:A$1122)-ROW(Suivi_CND!$A$2)+1),ROW(Suivi_CND!A$2:A$1122)-ROW(Suivi_CND!$A$2)+1),ROWS(G$2:G92)))</f>
        <v>#NUM!</v>
      </c>
      <c r="H92" s="116" t="str">
        <f t="array" ref="H92">INDEX(Suivi_CND!B$2:B$1122,SMALL(IF(FREQUENCY(IF(Suivi_CND!B$2:B$1122&lt;&gt;"",MATCH(Suivi_CND!B$2:B$1122,Suivi_CND!B$2:B$1122,0)), ROW(Suivi_CND!B$2:B$1122)-ROW(Suivi_CND!$B$2)+1),ROW(Suivi_CND!B$2:B$1122)-ROW(Suivi_CND!$B$2)+1),ROWS(H$2:H92)))</f>
        <v>RGV2N2_chasse_pierre_rep_101</v>
      </c>
    </row>
    <row r="93" spans="7:8" ht="14.45" customHeight="1">
      <c r="G93" s="44" t="e">
        <f t="array" ref="G93">INDEX(Suivi_CND!A$2:A$1122,SMALL(IF(FREQUENCY(IF(Suivi_CND!A$2:A$1122&lt;&gt;"",MATCH(Suivi_CND!A$2:A$1122,Suivi_CND!A$2:A$1122,0)), ROW(Suivi_CND!A$2:A$1122)-ROW(Suivi_CND!$A$2)+1),ROW(Suivi_CND!A$2:A$1122)-ROW(Suivi_CND!$A$2)+1),ROWS(G$2:G93)))</f>
        <v>#NUM!</v>
      </c>
      <c r="H93" s="116" t="str">
        <f t="array" ref="H93">INDEX(Suivi_CND!B$2:B$1122,SMALL(IF(FREQUENCY(IF(Suivi_CND!B$2:B$1122&lt;&gt;"",MATCH(Suivi_CND!B$2:B$1122,Suivi_CND!B$2:B$1122,0)), ROW(Suivi_CND!B$2:B$1122)-ROW(Suivi_CND!$B$2)+1),ROW(Suivi_CND!B$2:B$1122)-ROW(Suivi_CND!$B$2)+1),ROWS(H$2:H93)))</f>
        <v>RGV2N2_chasse_pierre_rep_102</v>
      </c>
    </row>
    <row r="94" spans="7:8" ht="14.45" customHeight="1">
      <c r="G94" s="44" t="e">
        <f t="array" ref="G94">INDEX(Suivi_CND!A$2:A$1122,SMALL(IF(FREQUENCY(IF(Suivi_CND!A$2:A$1122&lt;&gt;"",MATCH(Suivi_CND!A$2:A$1122,Suivi_CND!A$2:A$1122,0)), ROW(Suivi_CND!A$2:A$1122)-ROW(Suivi_CND!$A$2)+1),ROW(Suivi_CND!A$2:A$1122)-ROW(Suivi_CND!$A$2)+1),ROWS(G$2:G94)))</f>
        <v>#NUM!</v>
      </c>
      <c r="H94" s="116" t="str">
        <f t="array" ref="H94">INDEX(Suivi_CND!B$2:B$1122,SMALL(IF(FREQUENCY(IF(Suivi_CND!B$2:B$1122&lt;&gt;"",MATCH(Suivi_CND!B$2:B$1122,Suivi_CND!B$2:B$1122,0)), ROW(Suivi_CND!B$2:B$1122)-ROW(Suivi_CND!$B$2)+1),ROW(Suivi_CND!B$2:B$1122)-ROW(Suivi_CND!$B$2)+1),ROWS(H$2:H94)))</f>
        <v>RGV2N2_chasse_pierre_rep_103</v>
      </c>
    </row>
    <row r="95" spans="7:8" ht="14.45" customHeight="1">
      <c r="G95" s="44" t="e">
        <f t="array" ref="G95">INDEX(Suivi_CND!A$2:A$1122,SMALL(IF(FREQUENCY(IF(Suivi_CND!A$2:A$1122&lt;&gt;"",MATCH(Suivi_CND!A$2:A$1122,Suivi_CND!A$2:A$1122,0)), ROW(Suivi_CND!A$2:A$1122)-ROW(Suivi_CND!$A$2)+1),ROW(Suivi_CND!A$2:A$1122)-ROW(Suivi_CND!$A$2)+1),ROWS(G$2:G95)))</f>
        <v>#NUM!</v>
      </c>
      <c r="H95" s="116" t="str">
        <f t="array" ref="H95">INDEX(Suivi_CND!B$2:B$1122,SMALL(IF(FREQUENCY(IF(Suivi_CND!B$2:B$1122&lt;&gt;"",MATCH(Suivi_CND!B$2:B$1122,Suivi_CND!B$2:B$1122,0)), ROW(Suivi_CND!B$2:B$1122)-ROW(Suivi_CND!$B$2)+1),ROW(Suivi_CND!B$2:B$1122)-ROW(Suivi_CND!$B$2)+1),ROWS(H$2:H95)))</f>
        <v>SNCB_M7_chassis</v>
      </c>
    </row>
    <row r="96" spans="7:8" ht="14.45" customHeight="1">
      <c r="G96" s="44" t="e">
        <f t="array" ref="G96">INDEX(Suivi_CND!A$2:A$1122,SMALL(IF(FREQUENCY(IF(Suivi_CND!A$2:A$1122&lt;&gt;"",MATCH(Suivi_CND!A$2:A$1122,Suivi_CND!A$2:A$1122,0)), ROW(Suivi_CND!A$2:A$1122)-ROW(Suivi_CND!$A$2)+1),ROW(Suivi_CND!A$2:A$1122)-ROW(Suivi_CND!$A$2)+1),ROWS(G$2:G96)))</f>
        <v>#NUM!</v>
      </c>
      <c r="H96" s="116" t="str">
        <f t="array" ref="H96">INDEX(Suivi_CND!B$2:B$1122,SMALL(IF(FREQUENCY(IF(Suivi_CND!B$2:B$1122&lt;&gt;"",MATCH(Suivi_CND!B$2:B$1122,Suivi_CND!B$2:B$1122,0)), ROW(Suivi_CND!B$2:B$1122)-ROW(Suivi_CND!$B$2)+1),ROW(Suivi_CND!B$2:B$1122)-ROW(Suivi_CND!$B$2)+1),ROWS(H$2:H96)))</f>
        <v>SNCB_M7_Longeron Gauche</v>
      </c>
    </row>
    <row r="97" spans="7:8" ht="14.45" customHeight="1">
      <c r="G97" s="44" t="e">
        <f t="array" ref="G97">INDEX(Suivi_CND!A$2:A$1122,SMALL(IF(FREQUENCY(IF(Suivi_CND!A$2:A$1122&lt;&gt;"",MATCH(Suivi_CND!A$2:A$1122,Suivi_CND!A$2:A$1122,0)), ROW(Suivi_CND!A$2:A$1122)-ROW(Suivi_CND!$A$2)+1),ROW(Suivi_CND!A$2:A$1122)-ROW(Suivi_CND!$A$2)+1),ROWS(G$2:G97)))</f>
        <v>#NUM!</v>
      </c>
      <c r="H97" s="116" t="str">
        <f t="array" ref="H97">INDEX(Suivi_CND!B$2:B$1122,SMALL(IF(FREQUENCY(IF(Suivi_CND!B$2:B$1122&lt;&gt;"",MATCH(Suivi_CND!B$2:B$1122,Suivi_CND!B$2:B$1122,0)), ROW(Suivi_CND!B$2:B$1122)-ROW(Suivi_CND!$B$2)+1),ROW(Suivi_CND!B$2:B$1122)-ROW(Suivi_CND!$B$2)+1),ROWS(H$2:H97)))</f>
        <v>SNCB_M7_Longeron Droit</v>
      </c>
    </row>
    <row r="98" spans="7:8" ht="14.45" customHeight="1">
      <c r="G98" s="44" t="e">
        <f t="array" ref="G98">INDEX(Suivi_CND!A$2:A$1122,SMALL(IF(FREQUENCY(IF(Suivi_CND!A$2:A$1122&lt;&gt;"",MATCH(Suivi_CND!A$2:A$1122,Suivi_CND!A$2:A$1122,0)), ROW(Suivi_CND!A$2:A$1122)-ROW(Suivi_CND!$A$2)+1),ROW(Suivi_CND!A$2:A$1122)-ROW(Suivi_CND!$A$2)+1),ROWS(G$2:G98)))</f>
        <v>#NUM!</v>
      </c>
      <c r="H98" s="116" t="str">
        <f t="array" ref="H98">INDEX(Suivi_CND!B$2:B$1122,SMALL(IF(FREQUENCY(IF(Suivi_CND!B$2:B$1122&lt;&gt;"",MATCH(Suivi_CND!B$2:B$1122,Suivi_CND!B$2:B$1122,0)), ROW(Suivi_CND!B$2:B$1122)-ROW(Suivi_CND!$B$2)+1),ROW(Suivi_CND!B$2:B$1122)-ROW(Suivi_CND!$B$2)+1),ROWS(H$2:H98)))</f>
        <v>SNCB_M7_traverse</v>
      </c>
    </row>
    <row r="99" spans="7:8" ht="14.45" customHeight="1">
      <c r="G99" s="44" t="e">
        <f t="array" ref="G99">INDEX(Suivi_CND!A$2:A$1122,SMALL(IF(FREQUENCY(IF(Suivi_CND!A$2:A$1122&lt;&gt;"",MATCH(Suivi_CND!A$2:A$1122,Suivi_CND!A$2:A$1122,0)), ROW(Suivi_CND!A$2:A$1122)-ROW(Suivi_CND!$A$2)+1),ROW(Suivi_CND!A$2:A$1122)-ROW(Suivi_CND!$A$2)+1),ROWS(G$2:G99)))</f>
        <v>#NUM!</v>
      </c>
      <c r="H99" s="116" t="str">
        <f t="array" ref="H99">INDEX(Suivi_CND!B$2:B$1122,SMALL(IF(FREQUENCY(IF(Suivi_CND!B$2:B$1122&lt;&gt;"",MATCH(Suivi_CND!B$2:B$1122,Suivi_CND!B$2:B$1122,0)), ROW(Suivi_CND!B$2:B$1122)-ROW(Suivi_CND!$B$2)+1),ROW(Suivi_CND!B$2:B$1122)-ROW(Suivi_CND!$B$2)+1),ROWS(H$2:H99)))</f>
        <v>SNCB_M7_traverse_de_charge</v>
      </c>
    </row>
    <row r="100" spans="7:8" ht="14.45" customHeight="1">
      <c r="G100" s="44" t="e">
        <f t="array" ref="G100">INDEX(Suivi_CND!A$2:A$1122,SMALL(IF(FREQUENCY(IF(Suivi_CND!A$2:A$1122&lt;&gt;"",MATCH(Suivi_CND!A$2:A$1122,Suivi_CND!A$2:A$1122,0)), ROW(Suivi_CND!A$2:A$1122)-ROW(Suivi_CND!$A$2)+1),ROW(Suivi_CND!A$2:A$1122)-ROW(Suivi_CND!$A$2)+1),ROWS(G$2:G100)))</f>
        <v>#NUM!</v>
      </c>
      <c r="H100" s="116" t="str">
        <f t="array" ref="H100">INDEX(Suivi_CND!B$2:B$1122,SMALL(IF(FREQUENCY(IF(Suivi_CND!B$2:B$1122&lt;&gt;"",MATCH(Suivi_CND!B$2:B$1122,Suivi_CND!B$2:B$1122,0)), ROW(Suivi_CND!B$2:B$1122)-ROW(Suivi_CND!$B$2)+1),ROW(Suivi_CND!B$2:B$1122)-ROW(Suivi_CND!$B$2)+1),ROWS(H$2:H100)))</f>
        <v>TEST123</v>
      </c>
    </row>
    <row r="101" spans="7:8" ht="14.45" customHeight="1">
      <c r="G101" s="44" t="e">
        <f t="array" ref="G101">INDEX(Suivi_CND!A$2:A$1122,SMALL(IF(FREQUENCY(IF(Suivi_CND!A$2:A$1122&lt;&gt;"",MATCH(Suivi_CND!A$2:A$1122,Suivi_CND!A$2:A$1122,0)), ROW(Suivi_CND!A$2:A$1122)-ROW(Suivi_CND!$A$2)+1),ROW(Suivi_CND!A$2:A$1122)-ROW(Suivi_CND!$A$2)+1),ROWS(G$2:G101)))</f>
        <v>#NUM!</v>
      </c>
      <c r="H101" s="116" t="e">
        <f t="array" ref="H101">INDEX(Suivi_CND!B$2:B$1122,SMALL(IF(FREQUENCY(IF(Suivi_CND!B$2:B$1122&lt;&gt;"",MATCH(Suivi_CND!B$2:B$1122,Suivi_CND!B$2:B$1122,0)), ROW(Suivi_CND!B$2:B$1122)-ROW(Suivi_CND!$B$2)+1),ROW(Suivi_CND!B$2:B$1122)-ROW(Suivi_CND!$B$2)+1),ROWS(H$2:H101)))</f>
        <v>#NUM!</v>
      </c>
    </row>
    <row r="102" spans="7:8" ht="14.45" customHeight="1">
      <c r="G102" s="44" t="e">
        <f t="array" ref="G102">INDEX(Suivi_CND!A$2:A$1122,SMALL(IF(FREQUENCY(IF(Suivi_CND!A$2:A$1122&lt;&gt;"",MATCH(Suivi_CND!A$2:A$1122,Suivi_CND!A$2:A$1122,0)), ROW(Suivi_CND!A$2:A$1122)-ROW(Suivi_CND!$A$2)+1),ROW(Suivi_CND!A$2:A$1122)-ROW(Suivi_CND!$A$2)+1),ROWS(G$2:G102)))</f>
        <v>#NUM!</v>
      </c>
      <c r="H102" s="116" t="e">
        <f t="array" ref="H102">INDEX(Suivi_CND!B$2:B$1122,SMALL(IF(FREQUENCY(IF(Suivi_CND!B$2:B$1122&lt;&gt;"",MATCH(Suivi_CND!B$2:B$1122,Suivi_CND!B$2:B$1122,0)), ROW(Suivi_CND!B$2:B$1122)-ROW(Suivi_CND!$B$2)+1),ROW(Suivi_CND!B$2:B$1122)-ROW(Suivi_CND!$B$2)+1),ROWS(H$2:H102)))</f>
        <v>#NUM!</v>
      </c>
    </row>
    <row r="103" spans="7:8" ht="14.45" customHeight="1">
      <c r="G103" s="44" t="e">
        <f t="array" ref="G103">INDEX(Suivi_CND!A$2:A$1122,SMALL(IF(FREQUENCY(IF(Suivi_CND!A$2:A$1122&lt;&gt;"",MATCH(Suivi_CND!A$2:A$1122,Suivi_CND!A$2:A$1122,0)), ROW(Suivi_CND!A$2:A$1122)-ROW(Suivi_CND!$A$2)+1),ROW(Suivi_CND!A$2:A$1122)-ROW(Suivi_CND!$A$2)+1),ROWS(G$2:G103)))</f>
        <v>#NUM!</v>
      </c>
      <c r="H103" s="116" t="e">
        <f t="array" ref="H103">INDEX(Suivi_CND!B$2:B$1122,SMALL(IF(FREQUENCY(IF(Suivi_CND!B$2:B$1122&lt;&gt;"",MATCH(Suivi_CND!B$2:B$1122,Suivi_CND!B$2:B$1122,0)), ROW(Suivi_CND!B$2:B$1122)-ROW(Suivi_CND!$B$2)+1),ROW(Suivi_CND!B$2:B$1122)-ROW(Suivi_CND!$B$2)+1),ROWS(H$2:H103)))</f>
        <v>#NUM!</v>
      </c>
    </row>
    <row r="104" spans="7:8" ht="14.45" customHeight="1">
      <c r="G104" s="44" t="e">
        <f t="array" ref="G104">INDEX(Suivi_CND!A$2:A$1122,SMALL(IF(FREQUENCY(IF(Suivi_CND!A$2:A$1122&lt;&gt;"",MATCH(Suivi_CND!A$2:A$1122,Suivi_CND!A$2:A$1122,0)), ROW(Suivi_CND!A$2:A$1122)-ROW(Suivi_CND!$A$2)+1),ROW(Suivi_CND!A$2:A$1122)-ROW(Suivi_CND!$A$2)+1),ROWS(G$2:G104)))</f>
        <v>#NUM!</v>
      </c>
      <c r="H104" s="116" t="e">
        <f t="array" ref="H104">INDEX(Suivi_CND!B$2:B$1122,SMALL(IF(FREQUENCY(IF(Suivi_CND!B$2:B$1122&lt;&gt;"",MATCH(Suivi_CND!B$2:B$1122,Suivi_CND!B$2:B$1122,0)), ROW(Suivi_CND!B$2:B$1122)-ROW(Suivi_CND!$B$2)+1),ROW(Suivi_CND!B$2:B$1122)-ROW(Suivi_CND!$B$2)+1),ROWS(H$2:H104)))</f>
        <v>#NUM!</v>
      </c>
    </row>
    <row r="105" spans="7:8" ht="14.45" customHeight="1">
      <c r="G105" s="44" t="e">
        <f t="array" ref="G105">INDEX(Suivi_CND!A$2:A$1122,SMALL(IF(FREQUENCY(IF(Suivi_CND!A$2:A$1122&lt;&gt;"",MATCH(Suivi_CND!A$2:A$1122,Suivi_CND!A$2:A$1122,0)), ROW(Suivi_CND!A$2:A$1122)-ROW(Suivi_CND!$A$2)+1),ROW(Suivi_CND!A$2:A$1122)-ROW(Suivi_CND!$A$2)+1),ROWS(G$2:G105)))</f>
        <v>#NUM!</v>
      </c>
      <c r="H105" s="116" t="e">
        <f t="array" ref="H105">INDEX(Suivi_CND!B$2:B$1122,SMALL(IF(FREQUENCY(IF(Suivi_CND!B$2:B$1122&lt;&gt;"",MATCH(Suivi_CND!B$2:B$1122,Suivi_CND!B$2:B$1122,0)), ROW(Suivi_CND!B$2:B$1122)-ROW(Suivi_CND!$B$2)+1),ROW(Suivi_CND!B$2:B$1122)-ROW(Suivi_CND!$B$2)+1),ROWS(H$2:H105)))</f>
        <v>#NUM!</v>
      </c>
    </row>
    <row r="106" spans="7:8" ht="14.45" customHeight="1">
      <c r="G106" s="44" t="e">
        <f t="array" ref="G106">INDEX(Suivi_CND!A$2:A$1122,SMALL(IF(FREQUENCY(IF(Suivi_CND!A$2:A$1122&lt;&gt;"",MATCH(Suivi_CND!A$2:A$1122,Suivi_CND!A$2:A$1122,0)), ROW(Suivi_CND!A$2:A$1122)-ROW(Suivi_CND!$A$2)+1),ROW(Suivi_CND!A$2:A$1122)-ROW(Suivi_CND!$A$2)+1),ROWS(G$2:G106)))</f>
        <v>#NUM!</v>
      </c>
      <c r="H106" s="116" t="e">
        <f t="array" ref="H106">INDEX(Suivi_CND!B$2:B$1122,SMALL(IF(FREQUENCY(IF(Suivi_CND!B$2:B$1122&lt;&gt;"",MATCH(Suivi_CND!B$2:B$1122,Suivi_CND!B$2:B$1122,0)), ROW(Suivi_CND!B$2:B$1122)-ROW(Suivi_CND!$B$2)+1),ROW(Suivi_CND!B$2:B$1122)-ROW(Suivi_CND!$B$2)+1),ROWS(H$2:H106)))</f>
        <v>#NUM!</v>
      </c>
    </row>
    <row r="107" spans="7:8" ht="14.45" customHeight="1">
      <c r="G107" s="44" t="e">
        <f t="array" ref="G107">INDEX(Suivi_CND!A$2:A$1122,SMALL(IF(FREQUENCY(IF(Suivi_CND!A$2:A$1122&lt;&gt;"",MATCH(Suivi_CND!A$2:A$1122,Suivi_CND!A$2:A$1122,0)), ROW(Suivi_CND!A$2:A$1122)-ROW(Suivi_CND!$A$2)+1),ROW(Suivi_CND!A$2:A$1122)-ROW(Suivi_CND!$A$2)+1),ROWS(G$2:G107)))</f>
        <v>#NUM!</v>
      </c>
      <c r="H107" s="116" t="e">
        <f t="array" ref="H107">INDEX(Suivi_CND!B$2:B$1122,SMALL(IF(FREQUENCY(IF(Suivi_CND!B$2:B$1122&lt;&gt;"",MATCH(Suivi_CND!B$2:B$1122,Suivi_CND!B$2:B$1122,0)), ROW(Suivi_CND!B$2:B$1122)-ROW(Suivi_CND!$B$2)+1),ROW(Suivi_CND!B$2:B$1122)-ROW(Suivi_CND!$B$2)+1),ROWS(H$2:H107)))</f>
        <v>#NUM!</v>
      </c>
    </row>
    <row r="108" spans="7:8" ht="14.45" customHeight="1">
      <c r="G108" s="44" t="e">
        <f t="array" ref="G108">INDEX(Suivi_CND!A$2:A$1122,SMALL(IF(FREQUENCY(IF(Suivi_CND!A$2:A$1122&lt;&gt;"",MATCH(Suivi_CND!A$2:A$1122,Suivi_CND!A$2:A$1122,0)), ROW(Suivi_CND!A$2:A$1122)-ROW(Suivi_CND!$A$2)+1),ROW(Suivi_CND!A$2:A$1122)-ROW(Suivi_CND!$A$2)+1),ROWS(G$2:G108)))</f>
        <v>#NUM!</v>
      </c>
      <c r="H108" s="116" t="e">
        <f t="array" ref="H108">INDEX(Suivi_CND!B$2:B$1122,SMALL(IF(FREQUENCY(IF(Suivi_CND!B$2:B$1122&lt;&gt;"",MATCH(Suivi_CND!B$2:B$1122,Suivi_CND!B$2:B$1122,0)), ROW(Suivi_CND!B$2:B$1122)-ROW(Suivi_CND!$B$2)+1),ROW(Suivi_CND!B$2:B$1122)-ROW(Suivi_CND!$B$2)+1),ROWS(H$2:H108)))</f>
        <v>#NUM!</v>
      </c>
    </row>
    <row r="109" spans="7:8" ht="14.45" customHeight="1">
      <c r="G109" s="44" t="e">
        <f t="array" ref="G109">INDEX(Suivi_CND!A$2:A$1122,SMALL(IF(FREQUENCY(IF(Suivi_CND!A$2:A$1122&lt;&gt;"",MATCH(Suivi_CND!A$2:A$1122,Suivi_CND!A$2:A$1122,0)), ROW(Suivi_CND!A$2:A$1122)-ROW(Suivi_CND!$A$2)+1),ROW(Suivi_CND!A$2:A$1122)-ROW(Suivi_CND!$A$2)+1),ROWS(G$2:G109)))</f>
        <v>#NUM!</v>
      </c>
      <c r="H109" s="116" t="e">
        <f t="array" ref="H109">INDEX(Suivi_CND!B$2:B$1122,SMALL(IF(FREQUENCY(IF(Suivi_CND!B$2:B$1122&lt;&gt;"",MATCH(Suivi_CND!B$2:B$1122,Suivi_CND!B$2:B$1122,0)), ROW(Suivi_CND!B$2:B$1122)-ROW(Suivi_CND!$B$2)+1),ROW(Suivi_CND!B$2:B$1122)-ROW(Suivi_CND!$B$2)+1),ROWS(H$2:H109)))</f>
        <v>#NUM!</v>
      </c>
    </row>
    <row r="110" spans="7:8" ht="14.45" customHeight="1">
      <c r="G110" s="44" t="e">
        <f t="array" ref="G110">INDEX(Suivi_CND!A$2:A$1122,SMALL(IF(FREQUENCY(IF(Suivi_CND!A$2:A$1122&lt;&gt;"",MATCH(Suivi_CND!A$2:A$1122,Suivi_CND!A$2:A$1122,0)), ROW(Suivi_CND!A$2:A$1122)-ROW(Suivi_CND!$A$2)+1),ROW(Suivi_CND!A$2:A$1122)-ROW(Suivi_CND!$A$2)+1),ROWS(G$2:G110)))</f>
        <v>#NUM!</v>
      </c>
      <c r="H110" s="116" t="e">
        <f t="array" ref="H110">INDEX(Suivi_CND!B$2:B$1122,SMALL(IF(FREQUENCY(IF(Suivi_CND!B$2:B$1122&lt;&gt;"",MATCH(Suivi_CND!B$2:B$1122,Suivi_CND!B$2:B$1122,0)), ROW(Suivi_CND!B$2:B$1122)-ROW(Suivi_CND!$B$2)+1),ROW(Suivi_CND!B$2:B$1122)-ROW(Suivi_CND!$B$2)+1),ROWS(H$2:H110)))</f>
        <v>#NUM!</v>
      </c>
    </row>
    <row r="111" spans="7:8">
      <c r="G111" s="44" t="e">
        <f t="array" ref="G111">INDEX(Suivi_CND!A$2:A$1122,SMALL(IF(FREQUENCY(IF(Suivi_CND!A$2:A$1122&lt;&gt;"",MATCH(Suivi_CND!A$2:A$1122,Suivi_CND!A$2:A$1122,0)), ROW(Suivi_CND!A$2:A$1122)-ROW(Suivi_CND!$A$2)+1),ROW(Suivi_CND!A$2:A$1122)-ROW(Suivi_CND!$A$2)+1),ROWS(G$2:G111)))</f>
        <v>#NUM!</v>
      </c>
      <c r="H111" s="116" t="e">
        <f t="array" ref="H111">INDEX(Suivi_CND!B$2:B$1122,SMALL(IF(FREQUENCY(IF(Suivi_CND!B$2:B$1122&lt;&gt;"",MATCH(Suivi_CND!B$2:B$1122,Suivi_CND!B$2:B$1122,0)), ROW(Suivi_CND!B$2:B$1122)-ROW(Suivi_CND!$B$2)+1),ROW(Suivi_CND!B$2:B$1122)-ROW(Suivi_CND!$B$2)+1),ROWS(H$2:H111)))</f>
        <v>#NUM!</v>
      </c>
    </row>
    <row r="112" spans="7:8">
      <c r="G112" s="44" t="e">
        <f t="array" ref="G112">INDEX(Suivi_CND!A$2:A$1122,SMALL(IF(FREQUENCY(IF(Suivi_CND!A$2:A$1122&lt;&gt;"",MATCH(Suivi_CND!A$2:A$1122,Suivi_CND!A$2:A$1122,0)), ROW(Suivi_CND!A$2:A$1122)-ROW(Suivi_CND!$A$2)+1),ROW(Suivi_CND!A$2:A$1122)-ROW(Suivi_CND!$A$2)+1),ROWS(G$2:G112)))</f>
        <v>#NUM!</v>
      </c>
      <c r="H112" s="116" t="e">
        <f t="array" ref="H112">INDEX(Suivi_CND!B$2:B$1122,SMALL(IF(FREQUENCY(IF(Suivi_CND!B$2:B$1122&lt;&gt;"",MATCH(Suivi_CND!B$2:B$1122,Suivi_CND!B$2:B$1122,0)), ROW(Suivi_CND!B$2:B$1122)-ROW(Suivi_CND!$B$2)+1),ROW(Suivi_CND!B$2:B$1122)-ROW(Suivi_CND!$B$2)+1),ROWS(H$2:H112)))</f>
        <v>#NUM!</v>
      </c>
    </row>
    <row r="113" spans="7:8">
      <c r="G113" s="44" t="e">
        <f t="array" ref="G113">INDEX(Suivi_CND!A$2:A$1122,SMALL(IF(FREQUENCY(IF(Suivi_CND!A$2:A$1122&lt;&gt;"",MATCH(Suivi_CND!A$2:A$1122,Suivi_CND!A$2:A$1122,0)), ROW(Suivi_CND!A$2:A$1122)-ROW(Suivi_CND!$A$2)+1),ROW(Suivi_CND!A$2:A$1122)-ROW(Suivi_CND!$A$2)+1),ROWS(G$2:G113)))</f>
        <v>#NUM!</v>
      </c>
      <c r="H113" s="116" t="e">
        <f t="array" ref="H113">INDEX(Suivi_CND!B$2:B$1122,SMALL(IF(FREQUENCY(IF(Suivi_CND!B$2:B$1122&lt;&gt;"",MATCH(Suivi_CND!B$2:B$1122,Suivi_CND!B$2:B$1122,0)), ROW(Suivi_CND!B$2:B$1122)-ROW(Suivi_CND!$B$2)+1),ROW(Suivi_CND!B$2:B$1122)-ROW(Suivi_CND!$B$2)+1),ROWS(H$2:H113)))</f>
        <v>#NUM!</v>
      </c>
    </row>
    <row r="114" spans="7:8">
      <c r="G114" s="44" t="e">
        <f t="array" ref="G114">INDEX(Suivi_CND!A$2:A$1122,SMALL(IF(FREQUENCY(IF(Suivi_CND!A$2:A$1122&lt;&gt;"",MATCH(Suivi_CND!A$2:A$1122,Suivi_CND!A$2:A$1122,0)), ROW(Suivi_CND!A$2:A$1122)-ROW(Suivi_CND!$A$2)+1),ROW(Suivi_CND!A$2:A$1122)-ROW(Suivi_CND!$A$2)+1),ROWS(G$2:G114)))</f>
        <v>#NUM!</v>
      </c>
      <c r="H114" s="116" t="e">
        <f t="array" ref="H114">INDEX(Suivi_CND!B$2:B$1122,SMALL(IF(FREQUENCY(IF(Suivi_CND!B$2:B$1122&lt;&gt;"",MATCH(Suivi_CND!B$2:B$1122,Suivi_CND!B$2:B$1122,0)), ROW(Suivi_CND!B$2:B$1122)-ROW(Suivi_CND!$B$2)+1),ROW(Suivi_CND!B$2:B$1122)-ROW(Suivi_CND!$B$2)+1),ROWS(H$2:H114)))</f>
        <v>#NUM!</v>
      </c>
    </row>
    <row r="115" spans="7:8">
      <c r="G115" s="44" t="e">
        <f t="array" ref="G115">INDEX(Suivi_CND!A$2:A$1122,SMALL(IF(FREQUENCY(IF(Suivi_CND!A$2:A$1122&lt;&gt;"",MATCH(Suivi_CND!A$2:A$1122,Suivi_CND!A$2:A$1122,0)), ROW(Suivi_CND!A$2:A$1122)-ROW(Suivi_CND!$A$2)+1),ROW(Suivi_CND!A$2:A$1122)-ROW(Suivi_CND!$A$2)+1),ROWS(G$2:G115)))</f>
        <v>#NUM!</v>
      </c>
      <c r="H115" s="116" t="e">
        <f t="array" ref="H115">INDEX(Suivi_CND!B$2:B$1122,SMALL(IF(FREQUENCY(IF(Suivi_CND!B$2:B$1122&lt;&gt;"",MATCH(Suivi_CND!B$2:B$1122,Suivi_CND!B$2:B$1122,0)), ROW(Suivi_CND!B$2:B$1122)-ROW(Suivi_CND!$B$2)+1),ROW(Suivi_CND!B$2:B$1122)-ROW(Suivi_CND!$B$2)+1),ROWS(H$2:H115)))</f>
        <v>#NUM!</v>
      </c>
    </row>
    <row r="116" spans="7:8">
      <c r="G116" s="44" t="e">
        <f t="array" ref="G116">INDEX(Suivi_CND!A$2:A$1122,SMALL(IF(FREQUENCY(IF(Suivi_CND!A$2:A$1122&lt;&gt;"",MATCH(Suivi_CND!A$2:A$1122,Suivi_CND!A$2:A$1122,0)), ROW(Suivi_CND!A$2:A$1122)-ROW(Suivi_CND!$A$2)+1),ROW(Suivi_CND!A$2:A$1122)-ROW(Suivi_CND!$A$2)+1),ROWS(G$2:G116)))</f>
        <v>#NUM!</v>
      </c>
      <c r="H116" s="116" t="e">
        <f t="array" ref="H116">INDEX(Suivi_CND!B$2:B$1122,SMALL(IF(FREQUENCY(IF(Suivi_CND!B$2:B$1122&lt;&gt;"",MATCH(Suivi_CND!B$2:B$1122,Suivi_CND!B$2:B$1122,0)), ROW(Suivi_CND!B$2:B$1122)-ROW(Suivi_CND!$B$2)+1),ROW(Suivi_CND!B$2:B$1122)-ROW(Suivi_CND!$B$2)+1),ROWS(H$2:H116)))</f>
        <v>#NUM!</v>
      </c>
    </row>
    <row r="117" spans="7:8">
      <c r="G117" s="44" t="e">
        <f t="array" ref="G117">INDEX(Suivi_CND!A$2:A$1122,SMALL(IF(FREQUENCY(IF(Suivi_CND!A$2:A$1122&lt;&gt;"",MATCH(Suivi_CND!A$2:A$1122,Suivi_CND!A$2:A$1122,0)), ROW(Suivi_CND!A$2:A$1122)-ROW(Suivi_CND!$A$2)+1),ROW(Suivi_CND!A$2:A$1122)-ROW(Suivi_CND!$A$2)+1),ROWS(G$2:G117)))</f>
        <v>#NUM!</v>
      </c>
      <c r="H117" s="116" t="e">
        <f t="array" ref="H117">INDEX(Suivi_CND!B$2:B$1122,SMALL(IF(FREQUENCY(IF(Suivi_CND!B$2:B$1122&lt;&gt;"",MATCH(Suivi_CND!B$2:B$1122,Suivi_CND!B$2:B$1122,0)), ROW(Suivi_CND!B$2:B$1122)-ROW(Suivi_CND!$B$2)+1),ROW(Suivi_CND!B$2:B$1122)-ROW(Suivi_CND!$B$2)+1),ROWS(H$2:H117)))</f>
        <v>#NUM!</v>
      </c>
    </row>
    <row r="118" spans="7:8">
      <c r="G118" s="44" t="e">
        <f t="array" ref="G118">INDEX(Suivi_CND!A$2:A$1122,SMALL(IF(FREQUENCY(IF(Suivi_CND!A$2:A$1122&lt;&gt;"",MATCH(Suivi_CND!A$2:A$1122,Suivi_CND!A$2:A$1122,0)), ROW(Suivi_CND!A$2:A$1122)-ROW(Suivi_CND!$A$2)+1),ROW(Suivi_CND!A$2:A$1122)-ROW(Suivi_CND!$A$2)+1),ROWS(G$2:G118)))</f>
        <v>#NUM!</v>
      </c>
      <c r="H118" s="116" t="e">
        <f t="array" ref="H118">INDEX(Suivi_CND!B$2:B$1122,SMALL(IF(FREQUENCY(IF(Suivi_CND!B$2:B$1122&lt;&gt;"",MATCH(Suivi_CND!B$2:B$1122,Suivi_CND!B$2:B$1122,0)), ROW(Suivi_CND!B$2:B$1122)-ROW(Suivi_CND!$B$2)+1),ROW(Suivi_CND!B$2:B$1122)-ROW(Suivi_CND!$B$2)+1),ROWS(H$2:H118)))</f>
        <v>#NUM!</v>
      </c>
    </row>
    <row r="119" spans="7:8">
      <c r="G119" s="44" t="e">
        <f t="array" ref="G119">INDEX(Suivi_CND!A$2:A$1122,SMALL(IF(FREQUENCY(IF(Suivi_CND!A$2:A$1122&lt;&gt;"",MATCH(Suivi_CND!A$2:A$1122,Suivi_CND!A$2:A$1122,0)), ROW(Suivi_CND!A$2:A$1122)-ROW(Suivi_CND!$A$2)+1),ROW(Suivi_CND!A$2:A$1122)-ROW(Suivi_CND!$A$2)+1),ROWS(G$2:G119)))</f>
        <v>#NUM!</v>
      </c>
      <c r="H119" s="116" t="e">
        <f t="array" ref="H119">INDEX(Suivi_CND!B$2:B$1122,SMALL(IF(FREQUENCY(IF(Suivi_CND!B$2:B$1122&lt;&gt;"",MATCH(Suivi_CND!B$2:B$1122,Suivi_CND!B$2:B$1122,0)), ROW(Suivi_CND!B$2:B$1122)-ROW(Suivi_CND!$B$2)+1),ROW(Suivi_CND!B$2:B$1122)-ROW(Suivi_CND!$B$2)+1),ROWS(H$2:H119)))</f>
        <v>#NUM!</v>
      </c>
    </row>
    <row r="120" spans="7:8">
      <c r="G120" s="44" t="e">
        <f t="array" ref="G120">INDEX(Suivi_CND!A$2:A$1122,SMALL(IF(FREQUENCY(IF(Suivi_CND!A$2:A$1122&lt;&gt;"",MATCH(Suivi_CND!A$2:A$1122,Suivi_CND!A$2:A$1122,0)), ROW(Suivi_CND!A$2:A$1122)-ROW(Suivi_CND!$A$2)+1),ROW(Suivi_CND!A$2:A$1122)-ROW(Suivi_CND!$A$2)+1),ROWS(G$2:G120)))</f>
        <v>#NUM!</v>
      </c>
      <c r="H120" s="116" t="e">
        <f t="array" ref="H120">INDEX(Suivi_CND!B$2:B$1122,SMALL(IF(FREQUENCY(IF(Suivi_CND!B$2:B$1122&lt;&gt;"",MATCH(Suivi_CND!B$2:B$1122,Suivi_CND!B$2:B$1122,0)), ROW(Suivi_CND!B$2:B$1122)-ROW(Suivi_CND!$B$2)+1),ROW(Suivi_CND!B$2:B$1122)-ROW(Suivi_CND!$B$2)+1),ROWS(H$2:H120)))</f>
        <v>#NUM!</v>
      </c>
    </row>
    <row r="121" spans="7:8">
      <c r="G121" s="44" t="e">
        <f t="array" ref="G121">INDEX(Suivi_CND!A$2:A$1122,SMALL(IF(FREQUENCY(IF(Suivi_CND!A$2:A$1122&lt;&gt;"",MATCH(Suivi_CND!A$2:A$1122,Suivi_CND!A$2:A$1122,0)), ROW(Suivi_CND!A$2:A$1122)-ROW(Suivi_CND!$A$2)+1),ROW(Suivi_CND!A$2:A$1122)-ROW(Suivi_CND!$A$2)+1),ROWS(G$2:G121)))</f>
        <v>#NUM!</v>
      </c>
      <c r="H121" s="116" t="e">
        <f t="array" ref="H121">INDEX(Suivi_CND!B$2:B$1122,SMALL(IF(FREQUENCY(IF(Suivi_CND!B$2:B$1122&lt;&gt;"",MATCH(Suivi_CND!B$2:B$1122,Suivi_CND!B$2:B$1122,0)), ROW(Suivi_CND!B$2:B$1122)-ROW(Suivi_CND!$B$2)+1),ROW(Suivi_CND!B$2:B$1122)-ROW(Suivi_CND!$B$2)+1),ROWS(H$2:H121)))</f>
        <v>#NUM!</v>
      </c>
    </row>
    <row r="122" spans="7:8">
      <c r="G122" s="44" t="e">
        <f t="array" ref="G122">INDEX(Suivi_CND!A$2:A$1122,SMALL(IF(FREQUENCY(IF(Suivi_CND!A$2:A$1122&lt;&gt;"",MATCH(Suivi_CND!A$2:A$1122,Suivi_CND!A$2:A$1122,0)), ROW(Suivi_CND!A$2:A$1122)-ROW(Suivi_CND!$A$2)+1),ROW(Suivi_CND!A$2:A$1122)-ROW(Suivi_CND!$A$2)+1),ROWS(G$2:G122)))</f>
        <v>#NUM!</v>
      </c>
      <c r="H122" s="116" t="e">
        <f t="array" ref="H122">INDEX(Suivi_CND!B$2:B$1122,SMALL(IF(FREQUENCY(IF(Suivi_CND!B$2:B$1122&lt;&gt;"",MATCH(Suivi_CND!B$2:B$1122,Suivi_CND!B$2:B$1122,0)), ROW(Suivi_CND!B$2:B$1122)-ROW(Suivi_CND!$B$2)+1),ROW(Suivi_CND!B$2:B$1122)-ROW(Suivi_CND!$B$2)+1),ROWS(H$2:H122)))</f>
        <v>#NUM!</v>
      </c>
    </row>
    <row r="123" spans="7:8">
      <c r="G123" s="44" t="e">
        <f t="array" ref="G123">INDEX(Suivi_CND!A$2:A$1122,SMALL(IF(FREQUENCY(IF(Suivi_CND!A$2:A$1122&lt;&gt;"",MATCH(Suivi_CND!A$2:A$1122,Suivi_CND!A$2:A$1122,0)), ROW(Suivi_CND!A$2:A$1122)-ROW(Suivi_CND!$A$2)+1),ROW(Suivi_CND!A$2:A$1122)-ROW(Suivi_CND!$A$2)+1),ROWS(G$2:G123)))</f>
        <v>#NUM!</v>
      </c>
      <c r="H123" s="116" t="e">
        <f t="array" ref="H123">INDEX(Suivi_CND!B$2:B$1122,SMALL(IF(FREQUENCY(IF(Suivi_CND!B$2:B$1122&lt;&gt;"",MATCH(Suivi_CND!B$2:B$1122,Suivi_CND!B$2:B$1122,0)), ROW(Suivi_CND!B$2:B$1122)-ROW(Suivi_CND!$B$2)+1),ROW(Suivi_CND!B$2:B$1122)-ROW(Suivi_CND!$B$2)+1),ROWS(H$2:H123)))</f>
        <v>#NUM!</v>
      </c>
    </row>
    <row r="124" spans="7:8">
      <c r="G124" s="44" t="e">
        <f t="array" ref="G124">INDEX(Suivi_CND!A$2:A$1122,SMALL(IF(FREQUENCY(IF(Suivi_CND!A$2:A$1122&lt;&gt;"",MATCH(Suivi_CND!A$2:A$1122,Suivi_CND!A$2:A$1122,0)), ROW(Suivi_CND!A$2:A$1122)-ROW(Suivi_CND!$A$2)+1),ROW(Suivi_CND!A$2:A$1122)-ROW(Suivi_CND!$A$2)+1),ROWS(G$2:G124)))</f>
        <v>#NUM!</v>
      </c>
      <c r="H124" s="116" t="e">
        <f t="array" ref="H124">INDEX(Suivi_CND!B$2:B$1122,SMALL(IF(FREQUENCY(IF(Suivi_CND!B$2:B$1122&lt;&gt;"",MATCH(Suivi_CND!B$2:B$1122,Suivi_CND!B$2:B$1122,0)), ROW(Suivi_CND!B$2:B$1122)-ROW(Suivi_CND!$B$2)+1),ROW(Suivi_CND!B$2:B$1122)-ROW(Suivi_CND!$B$2)+1),ROWS(H$2:H124)))</f>
        <v>#NUM!</v>
      </c>
    </row>
    <row r="125" spans="7:8">
      <c r="G125" s="44" t="e">
        <f t="array" ref="G125">INDEX(Suivi_CND!A$2:A$1122,SMALL(IF(FREQUENCY(IF(Suivi_CND!A$2:A$1122&lt;&gt;"",MATCH(Suivi_CND!A$2:A$1122,Suivi_CND!A$2:A$1122,0)), ROW(Suivi_CND!A$2:A$1122)-ROW(Suivi_CND!$A$2)+1),ROW(Suivi_CND!A$2:A$1122)-ROW(Suivi_CND!$A$2)+1),ROWS(G$2:G125)))</f>
        <v>#NUM!</v>
      </c>
      <c r="H125" s="116" t="e">
        <f t="array" ref="H125">INDEX(Suivi_CND!B$2:B$1122,SMALL(IF(FREQUENCY(IF(Suivi_CND!B$2:B$1122&lt;&gt;"",MATCH(Suivi_CND!B$2:B$1122,Suivi_CND!B$2:B$1122,0)), ROW(Suivi_CND!B$2:B$1122)-ROW(Suivi_CND!$B$2)+1),ROW(Suivi_CND!B$2:B$1122)-ROW(Suivi_CND!$B$2)+1),ROWS(H$2:H125)))</f>
        <v>#NUM!</v>
      </c>
    </row>
    <row r="126" spans="7:8">
      <c r="G126" s="44" t="e">
        <f t="array" ref="G126">INDEX(Suivi_CND!A$2:A$1122,SMALL(IF(FREQUENCY(IF(Suivi_CND!A$2:A$1122&lt;&gt;"",MATCH(Suivi_CND!A$2:A$1122,Suivi_CND!A$2:A$1122,0)), ROW(Suivi_CND!A$2:A$1122)-ROW(Suivi_CND!$A$2)+1),ROW(Suivi_CND!A$2:A$1122)-ROW(Suivi_CND!$A$2)+1),ROWS(G$2:G126)))</f>
        <v>#NUM!</v>
      </c>
      <c r="H126" s="116" t="e">
        <f t="array" ref="H126">INDEX(Suivi_CND!B$2:B$1122,SMALL(IF(FREQUENCY(IF(Suivi_CND!B$2:B$1122&lt;&gt;"",MATCH(Suivi_CND!B$2:B$1122,Suivi_CND!B$2:B$1122,0)), ROW(Suivi_CND!B$2:B$1122)-ROW(Suivi_CND!$B$2)+1),ROW(Suivi_CND!B$2:B$1122)-ROW(Suivi_CND!$B$2)+1),ROWS(H$2:H126)))</f>
        <v>#NUM!</v>
      </c>
    </row>
    <row r="127" spans="7:8">
      <c r="G127" s="44" t="e">
        <f t="array" ref="G127">INDEX(Suivi_CND!A$2:A$1122,SMALL(IF(FREQUENCY(IF(Suivi_CND!A$2:A$1122&lt;&gt;"",MATCH(Suivi_CND!A$2:A$1122,Suivi_CND!A$2:A$1122,0)), ROW(Suivi_CND!A$2:A$1122)-ROW(Suivi_CND!$A$2)+1),ROW(Suivi_CND!A$2:A$1122)-ROW(Suivi_CND!$A$2)+1),ROWS(G$2:G127)))</f>
        <v>#NUM!</v>
      </c>
      <c r="H127" s="116" t="e">
        <f t="array" ref="H127">INDEX(Suivi_CND!B$2:B$1122,SMALL(IF(FREQUENCY(IF(Suivi_CND!B$2:B$1122&lt;&gt;"",MATCH(Suivi_CND!B$2:B$1122,Suivi_CND!B$2:B$1122,0)), ROW(Suivi_CND!B$2:B$1122)-ROW(Suivi_CND!$B$2)+1),ROW(Suivi_CND!B$2:B$1122)-ROW(Suivi_CND!$B$2)+1),ROWS(H$2:H127)))</f>
        <v>#NUM!</v>
      </c>
    </row>
    <row r="128" spans="7:8">
      <c r="G128" s="44" t="e">
        <f t="array" ref="G128">INDEX(Suivi_CND!A$2:A$1122,SMALL(IF(FREQUENCY(IF(Suivi_CND!A$2:A$1122&lt;&gt;"",MATCH(Suivi_CND!A$2:A$1122,Suivi_CND!A$2:A$1122,0)), ROW(Suivi_CND!A$2:A$1122)-ROW(Suivi_CND!$A$2)+1),ROW(Suivi_CND!A$2:A$1122)-ROW(Suivi_CND!$A$2)+1),ROWS(G$2:G128)))</f>
        <v>#NUM!</v>
      </c>
      <c r="H128" s="116" t="e">
        <f t="array" ref="H128">INDEX(Suivi_CND!B$2:B$1122,SMALL(IF(FREQUENCY(IF(Suivi_CND!B$2:B$1122&lt;&gt;"",MATCH(Suivi_CND!B$2:B$1122,Suivi_CND!B$2:B$1122,0)), ROW(Suivi_CND!B$2:B$1122)-ROW(Suivi_CND!$B$2)+1),ROW(Suivi_CND!B$2:B$1122)-ROW(Suivi_CND!$B$2)+1),ROWS(H$2:H128)))</f>
        <v>#NUM!</v>
      </c>
    </row>
    <row r="129" spans="7:8">
      <c r="G129" s="44" t="e">
        <f t="array" ref="G129">INDEX(Suivi_CND!A$2:A$1122,SMALL(IF(FREQUENCY(IF(Suivi_CND!A$2:A$1122&lt;&gt;"",MATCH(Suivi_CND!A$2:A$1122,Suivi_CND!A$2:A$1122,0)), ROW(Suivi_CND!A$2:A$1122)-ROW(Suivi_CND!$A$2)+1),ROW(Suivi_CND!A$2:A$1122)-ROW(Suivi_CND!$A$2)+1),ROWS(G$2:G129)))</f>
        <v>#NUM!</v>
      </c>
      <c r="H129" s="116" t="e">
        <f t="array" ref="H129">INDEX(Suivi_CND!B$2:B$1122,SMALL(IF(FREQUENCY(IF(Suivi_CND!B$2:B$1122&lt;&gt;"",MATCH(Suivi_CND!B$2:B$1122,Suivi_CND!B$2:B$1122,0)), ROW(Suivi_CND!B$2:B$1122)-ROW(Suivi_CND!$B$2)+1),ROW(Suivi_CND!B$2:B$1122)-ROW(Suivi_CND!$B$2)+1),ROWS(H$2:H129)))</f>
        <v>#NUM!</v>
      </c>
    </row>
    <row r="130" spans="7:8">
      <c r="G130" s="44" t="e">
        <f t="array" ref="G130">INDEX(Suivi_CND!A$2:A$1122,SMALL(IF(FREQUENCY(IF(Suivi_CND!A$2:A$1122&lt;&gt;"",MATCH(Suivi_CND!A$2:A$1122,Suivi_CND!A$2:A$1122,0)), ROW(Suivi_CND!A$2:A$1122)-ROW(Suivi_CND!$A$2)+1),ROW(Suivi_CND!A$2:A$1122)-ROW(Suivi_CND!$A$2)+1),ROWS(G$2:G130)))</f>
        <v>#NUM!</v>
      </c>
      <c r="H130" s="116" t="e">
        <f t="array" ref="H130">INDEX(Suivi_CND!B$2:B$1122,SMALL(IF(FREQUENCY(IF(Suivi_CND!B$2:B$1122&lt;&gt;"",MATCH(Suivi_CND!B$2:B$1122,Suivi_CND!B$2:B$1122,0)), ROW(Suivi_CND!B$2:B$1122)-ROW(Suivi_CND!$B$2)+1),ROW(Suivi_CND!B$2:B$1122)-ROW(Suivi_CND!$B$2)+1),ROWS(H$2:H130)))</f>
        <v>#NUM!</v>
      </c>
    </row>
    <row r="131" spans="7:8">
      <c r="G131" s="44" t="e">
        <f t="array" ref="G131">INDEX(Suivi_CND!A$2:A$1122,SMALL(IF(FREQUENCY(IF(Suivi_CND!A$2:A$1122&lt;&gt;"",MATCH(Suivi_CND!A$2:A$1122,Suivi_CND!A$2:A$1122,0)), ROW(Suivi_CND!A$2:A$1122)-ROW(Suivi_CND!$A$2)+1),ROW(Suivi_CND!A$2:A$1122)-ROW(Suivi_CND!$A$2)+1),ROWS(G$2:G131)))</f>
        <v>#NUM!</v>
      </c>
      <c r="H131" s="116" t="e">
        <f t="array" ref="H131">INDEX(Suivi_CND!B$2:B$1122,SMALL(IF(FREQUENCY(IF(Suivi_CND!B$2:B$1122&lt;&gt;"",MATCH(Suivi_CND!B$2:B$1122,Suivi_CND!B$2:B$1122,0)), ROW(Suivi_CND!B$2:B$1122)-ROW(Suivi_CND!$B$2)+1),ROW(Suivi_CND!B$2:B$1122)-ROW(Suivi_CND!$B$2)+1),ROWS(H$2:H131)))</f>
        <v>#NUM!</v>
      </c>
    </row>
    <row r="132" spans="7:8">
      <c r="G132" s="44" t="e">
        <f t="array" ref="G132">INDEX(Suivi_CND!A$2:A$1122,SMALL(IF(FREQUENCY(IF(Suivi_CND!A$2:A$1122&lt;&gt;"",MATCH(Suivi_CND!A$2:A$1122,Suivi_CND!A$2:A$1122,0)), ROW(Suivi_CND!A$2:A$1122)-ROW(Suivi_CND!$A$2)+1),ROW(Suivi_CND!A$2:A$1122)-ROW(Suivi_CND!$A$2)+1),ROWS(G$2:G132)))</f>
        <v>#NUM!</v>
      </c>
      <c r="H132" s="116" t="e">
        <f t="array" ref="H132">INDEX(Suivi_CND!B$2:B$1122,SMALL(IF(FREQUENCY(IF(Suivi_CND!B$2:B$1122&lt;&gt;"",MATCH(Suivi_CND!B$2:B$1122,Suivi_CND!B$2:B$1122,0)), ROW(Suivi_CND!B$2:B$1122)-ROW(Suivi_CND!$B$2)+1),ROW(Suivi_CND!B$2:B$1122)-ROW(Suivi_CND!$B$2)+1),ROWS(H$2:H132)))</f>
        <v>#NUM!</v>
      </c>
    </row>
    <row r="133" spans="7:8">
      <c r="G133" s="44" t="e">
        <f t="array" ref="G133">INDEX(Suivi_CND!A$2:A$1122,SMALL(IF(FREQUENCY(IF(Suivi_CND!A$2:A$1122&lt;&gt;"",MATCH(Suivi_CND!A$2:A$1122,Suivi_CND!A$2:A$1122,0)), ROW(Suivi_CND!A$2:A$1122)-ROW(Suivi_CND!$A$2)+1),ROW(Suivi_CND!A$2:A$1122)-ROW(Suivi_CND!$A$2)+1),ROWS(G$2:G133)))</f>
        <v>#NUM!</v>
      </c>
      <c r="H133" s="116" t="e">
        <f t="array" ref="H133">INDEX(Suivi_CND!B$2:B$1122,SMALL(IF(FREQUENCY(IF(Suivi_CND!B$2:B$1122&lt;&gt;"",MATCH(Suivi_CND!B$2:B$1122,Suivi_CND!B$2:B$1122,0)), ROW(Suivi_CND!B$2:B$1122)-ROW(Suivi_CND!$B$2)+1),ROW(Suivi_CND!B$2:B$1122)-ROW(Suivi_CND!$B$2)+1),ROWS(H$2:H133)))</f>
        <v>#NUM!</v>
      </c>
    </row>
    <row r="134" spans="7:8">
      <c r="G134" s="44" t="e">
        <f t="array" ref="G134">INDEX(Suivi_CND!A$2:A$1122,SMALL(IF(FREQUENCY(IF(Suivi_CND!A$2:A$1122&lt;&gt;"",MATCH(Suivi_CND!A$2:A$1122,Suivi_CND!A$2:A$1122,0)), ROW(Suivi_CND!A$2:A$1122)-ROW(Suivi_CND!$A$2)+1),ROW(Suivi_CND!A$2:A$1122)-ROW(Suivi_CND!$A$2)+1),ROWS(G$2:G134)))</f>
        <v>#NUM!</v>
      </c>
      <c r="H134" s="116" t="e">
        <f t="array" ref="H134">INDEX(Suivi_CND!B$2:B$1122,SMALL(IF(FREQUENCY(IF(Suivi_CND!B$2:B$1122&lt;&gt;"",MATCH(Suivi_CND!B$2:B$1122,Suivi_CND!B$2:B$1122,0)), ROW(Suivi_CND!B$2:B$1122)-ROW(Suivi_CND!$B$2)+1),ROW(Suivi_CND!B$2:B$1122)-ROW(Suivi_CND!$B$2)+1),ROWS(H$2:H134)))</f>
        <v>#NUM!</v>
      </c>
    </row>
    <row r="135" spans="7:8">
      <c r="G135" s="44" t="e">
        <f t="array" ref="G135">INDEX(Suivi_CND!A$2:A$1122,SMALL(IF(FREQUENCY(IF(Suivi_CND!A$2:A$1122&lt;&gt;"",MATCH(Suivi_CND!A$2:A$1122,Suivi_CND!A$2:A$1122,0)), ROW(Suivi_CND!A$2:A$1122)-ROW(Suivi_CND!$A$2)+1),ROW(Suivi_CND!A$2:A$1122)-ROW(Suivi_CND!$A$2)+1),ROWS(G$2:G135)))</f>
        <v>#NUM!</v>
      </c>
      <c r="H135" s="116" t="e">
        <f t="array" ref="H135">INDEX(Suivi_CND!B$2:B$1122,SMALL(IF(FREQUENCY(IF(Suivi_CND!B$2:B$1122&lt;&gt;"",MATCH(Suivi_CND!B$2:B$1122,Suivi_CND!B$2:B$1122,0)), ROW(Suivi_CND!B$2:B$1122)-ROW(Suivi_CND!$B$2)+1),ROW(Suivi_CND!B$2:B$1122)-ROW(Suivi_CND!$B$2)+1),ROWS(H$2:H135)))</f>
        <v>#NUM!</v>
      </c>
    </row>
    <row r="136" spans="7:8">
      <c r="G136" s="44" t="e">
        <f t="array" ref="G136">INDEX(Suivi_CND!A$2:A$1122,SMALL(IF(FREQUENCY(IF(Suivi_CND!A$2:A$1122&lt;&gt;"",MATCH(Suivi_CND!A$2:A$1122,Suivi_CND!A$2:A$1122,0)), ROW(Suivi_CND!A$2:A$1122)-ROW(Suivi_CND!$A$2)+1),ROW(Suivi_CND!A$2:A$1122)-ROW(Suivi_CND!$A$2)+1),ROWS(G$2:G136)))</f>
        <v>#NUM!</v>
      </c>
      <c r="H136" s="116" t="e">
        <f t="array" ref="H136">INDEX(Suivi_CND!B$2:B$1122,SMALL(IF(FREQUENCY(IF(Suivi_CND!B$2:B$1122&lt;&gt;"",MATCH(Suivi_CND!B$2:B$1122,Suivi_CND!B$2:B$1122,0)), ROW(Suivi_CND!B$2:B$1122)-ROW(Suivi_CND!$B$2)+1),ROW(Suivi_CND!B$2:B$1122)-ROW(Suivi_CND!$B$2)+1),ROWS(H$2:H136)))</f>
        <v>#NUM!</v>
      </c>
    </row>
    <row r="137" spans="7:8">
      <c r="G137" s="44" t="e">
        <f t="array" ref="G137">INDEX(Suivi_CND!A$2:A$1122,SMALL(IF(FREQUENCY(IF(Suivi_CND!A$2:A$1122&lt;&gt;"",MATCH(Suivi_CND!A$2:A$1122,Suivi_CND!A$2:A$1122,0)), ROW(Suivi_CND!A$2:A$1122)-ROW(Suivi_CND!$A$2)+1),ROW(Suivi_CND!A$2:A$1122)-ROW(Suivi_CND!$A$2)+1),ROWS(G$2:G137)))</f>
        <v>#NUM!</v>
      </c>
      <c r="H137" s="116" t="e">
        <f t="array" ref="H137">INDEX(Suivi_CND!B$2:B$1122,SMALL(IF(FREQUENCY(IF(Suivi_CND!B$2:B$1122&lt;&gt;"",MATCH(Suivi_CND!B$2:B$1122,Suivi_CND!B$2:B$1122,0)), ROW(Suivi_CND!B$2:B$1122)-ROW(Suivi_CND!$B$2)+1),ROW(Suivi_CND!B$2:B$1122)-ROW(Suivi_CND!$B$2)+1),ROWS(H$2:H137)))</f>
        <v>#NUM!</v>
      </c>
    </row>
    <row r="138" spans="7:8">
      <c r="G138" s="44" t="e">
        <f t="array" ref="G138">INDEX(Suivi_CND!A$2:A$1122,SMALL(IF(FREQUENCY(IF(Suivi_CND!A$2:A$1122&lt;&gt;"",MATCH(Suivi_CND!A$2:A$1122,Suivi_CND!A$2:A$1122,0)), ROW(Suivi_CND!A$2:A$1122)-ROW(Suivi_CND!$A$2)+1),ROW(Suivi_CND!A$2:A$1122)-ROW(Suivi_CND!$A$2)+1),ROWS(G$2:G138)))</f>
        <v>#NUM!</v>
      </c>
      <c r="H138" s="116" t="e">
        <f t="array" ref="H138">INDEX(Suivi_CND!B$2:B$1122,SMALL(IF(FREQUENCY(IF(Suivi_CND!B$2:B$1122&lt;&gt;"",MATCH(Suivi_CND!B$2:B$1122,Suivi_CND!B$2:B$1122,0)), ROW(Suivi_CND!B$2:B$1122)-ROW(Suivi_CND!$B$2)+1),ROW(Suivi_CND!B$2:B$1122)-ROW(Suivi_CND!$B$2)+1),ROWS(H$2:H138)))</f>
        <v>#NUM!</v>
      </c>
    </row>
    <row r="139" spans="7:8">
      <c r="G139" s="44" t="e">
        <f t="array" ref="G139">INDEX(Suivi_CND!A$2:A$1122,SMALL(IF(FREQUENCY(IF(Suivi_CND!A$2:A$1122&lt;&gt;"",MATCH(Suivi_CND!A$2:A$1122,Suivi_CND!A$2:A$1122,0)), ROW(Suivi_CND!A$2:A$1122)-ROW(Suivi_CND!$A$2)+1),ROW(Suivi_CND!A$2:A$1122)-ROW(Suivi_CND!$A$2)+1),ROWS(G$2:G139)))</f>
        <v>#NUM!</v>
      </c>
      <c r="H139" s="116" t="e">
        <f t="array" ref="H139">INDEX(Suivi_CND!B$2:B$1122,SMALL(IF(FREQUENCY(IF(Suivi_CND!B$2:B$1122&lt;&gt;"",MATCH(Suivi_CND!B$2:B$1122,Suivi_CND!B$2:B$1122,0)), ROW(Suivi_CND!B$2:B$1122)-ROW(Suivi_CND!$B$2)+1),ROW(Suivi_CND!B$2:B$1122)-ROW(Suivi_CND!$B$2)+1),ROWS(H$2:H139)))</f>
        <v>#NUM!</v>
      </c>
    </row>
    <row r="140" spans="7:8">
      <c r="G140" s="44" t="e">
        <f t="array" ref="G140">INDEX(Suivi_CND!A$2:A$1122,SMALL(IF(FREQUENCY(IF(Suivi_CND!A$2:A$1122&lt;&gt;"",MATCH(Suivi_CND!A$2:A$1122,Suivi_CND!A$2:A$1122,0)), ROW(Suivi_CND!A$2:A$1122)-ROW(Suivi_CND!$A$2)+1),ROW(Suivi_CND!A$2:A$1122)-ROW(Suivi_CND!$A$2)+1),ROWS(G$2:G140)))</f>
        <v>#NUM!</v>
      </c>
      <c r="H140" s="116" t="e">
        <f t="array" ref="H140">INDEX(Suivi_CND!B$2:B$1122,SMALL(IF(FREQUENCY(IF(Suivi_CND!B$2:B$1122&lt;&gt;"",MATCH(Suivi_CND!B$2:B$1122,Suivi_CND!B$2:B$1122,0)), ROW(Suivi_CND!B$2:B$1122)-ROW(Suivi_CND!$B$2)+1),ROW(Suivi_CND!B$2:B$1122)-ROW(Suivi_CND!$B$2)+1),ROWS(H$2:H140)))</f>
        <v>#NUM!</v>
      </c>
    </row>
    <row r="141" spans="7:8">
      <c r="G141" s="44" t="e">
        <f t="array" ref="G141">INDEX(Suivi_CND!A$2:A$1122,SMALL(IF(FREQUENCY(IF(Suivi_CND!A$2:A$1122&lt;&gt;"",MATCH(Suivi_CND!A$2:A$1122,Suivi_CND!A$2:A$1122,0)), ROW(Suivi_CND!A$2:A$1122)-ROW(Suivi_CND!$A$2)+1),ROW(Suivi_CND!A$2:A$1122)-ROW(Suivi_CND!$A$2)+1),ROWS(G$2:G141)))</f>
        <v>#NUM!</v>
      </c>
      <c r="H141" s="116" t="e">
        <f t="array" ref="H141">INDEX(Suivi_CND!B$2:B$1122,SMALL(IF(FREQUENCY(IF(Suivi_CND!B$2:B$1122&lt;&gt;"",MATCH(Suivi_CND!B$2:B$1122,Suivi_CND!B$2:B$1122,0)), ROW(Suivi_CND!B$2:B$1122)-ROW(Suivi_CND!$B$2)+1),ROW(Suivi_CND!B$2:B$1122)-ROW(Suivi_CND!$B$2)+1),ROWS(H$2:H141)))</f>
        <v>#NUM!</v>
      </c>
    </row>
    <row r="142" spans="7:8">
      <c r="G142" s="44" t="e">
        <f t="array" ref="G142">INDEX(Suivi_CND!A$2:A$1122,SMALL(IF(FREQUENCY(IF(Suivi_CND!A$2:A$1122&lt;&gt;"",MATCH(Suivi_CND!A$2:A$1122,Suivi_CND!A$2:A$1122,0)), ROW(Suivi_CND!A$2:A$1122)-ROW(Suivi_CND!$A$2)+1),ROW(Suivi_CND!A$2:A$1122)-ROW(Suivi_CND!$A$2)+1),ROWS(G$2:G142)))</f>
        <v>#NUM!</v>
      </c>
      <c r="H142" s="116" t="e">
        <f t="array" ref="H142">INDEX(Suivi_CND!B$2:B$1122,SMALL(IF(FREQUENCY(IF(Suivi_CND!B$2:B$1122&lt;&gt;"",MATCH(Suivi_CND!B$2:B$1122,Suivi_CND!B$2:B$1122,0)), ROW(Suivi_CND!B$2:B$1122)-ROW(Suivi_CND!$B$2)+1),ROW(Suivi_CND!B$2:B$1122)-ROW(Suivi_CND!$B$2)+1),ROWS(H$2:H142)))</f>
        <v>#NUM!</v>
      </c>
    </row>
    <row r="143" spans="7:8">
      <c r="G143" s="44" t="e">
        <f t="array" ref="G143">INDEX(Suivi_CND!A$2:A$1122,SMALL(IF(FREQUENCY(IF(Suivi_CND!A$2:A$1122&lt;&gt;"",MATCH(Suivi_CND!A$2:A$1122,Suivi_CND!A$2:A$1122,0)), ROW(Suivi_CND!A$2:A$1122)-ROW(Suivi_CND!$A$2)+1),ROW(Suivi_CND!A$2:A$1122)-ROW(Suivi_CND!$A$2)+1),ROWS(G$2:G143)))</f>
        <v>#NUM!</v>
      </c>
      <c r="H143" s="116" t="e">
        <f t="array" ref="H143">INDEX(Suivi_CND!B$2:B$1122,SMALL(IF(FREQUENCY(IF(Suivi_CND!B$2:B$1122&lt;&gt;"",MATCH(Suivi_CND!B$2:B$1122,Suivi_CND!B$2:B$1122,0)), ROW(Suivi_CND!B$2:B$1122)-ROW(Suivi_CND!$B$2)+1),ROW(Suivi_CND!B$2:B$1122)-ROW(Suivi_CND!$B$2)+1),ROWS(H$2:H143)))</f>
        <v>#NUM!</v>
      </c>
    </row>
    <row r="144" spans="7:8">
      <c r="G144" s="44" t="e">
        <f t="array" ref="G144">INDEX(Suivi_CND!A$2:A$1122,SMALL(IF(FREQUENCY(IF(Suivi_CND!A$2:A$1122&lt;&gt;"",MATCH(Suivi_CND!A$2:A$1122,Suivi_CND!A$2:A$1122,0)), ROW(Suivi_CND!A$2:A$1122)-ROW(Suivi_CND!$A$2)+1),ROW(Suivi_CND!A$2:A$1122)-ROW(Suivi_CND!$A$2)+1),ROWS(G$2:G144)))</f>
        <v>#NUM!</v>
      </c>
      <c r="H144" s="116" t="e">
        <f t="array" ref="H144">INDEX(Suivi_CND!B$2:B$1122,SMALL(IF(FREQUENCY(IF(Suivi_CND!B$2:B$1122&lt;&gt;"",MATCH(Suivi_CND!B$2:B$1122,Suivi_CND!B$2:B$1122,0)), ROW(Suivi_CND!B$2:B$1122)-ROW(Suivi_CND!$B$2)+1),ROW(Suivi_CND!B$2:B$1122)-ROW(Suivi_CND!$B$2)+1),ROWS(H$2:H144)))</f>
        <v>#NUM!</v>
      </c>
    </row>
    <row r="145" spans="7:8">
      <c r="G145" s="44" t="e">
        <f t="array" ref="G145">INDEX(Suivi_CND!A$2:A$1122,SMALL(IF(FREQUENCY(IF(Suivi_CND!A$2:A$1122&lt;&gt;"",MATCH(Suivi_CND!A$2:A$1122,Suivi_CND!A$2:A$1122,0)), ROW(Suivi_CND!A$2:A$1122)-ROW(Suivi_CND!$A$2)+1),ROW(Suivi_CND!A$2:A$1122)-ROW(Suivi_CND!$A$2)+1),ROWS(G$2:G145)))</f>
        <v>#NUM!</v>
      </c>
      <c r="H145" s="116" t="e">
        <f t="array" ref="H145">INDEX(Suivi_CND!B$2:B$1122,SMALL(IF(FREQUENCY(IF(Suivi_CND!B$2:B$1122&lt;&gt;"",MATCH(Suivi_CND!B$2:B$1122,Suivi_CND!B$2:B$1122,0)), ROW(Suivi_CND!B$2:B$1122)-ROW(Suivi_CND!$B$2)+1),ROW(Suivi_CND!B$2:B$1122)-ROW(Suivi_CND!$B$2)+1),ROWS(H$2:H145)))</f>
        <v>#NUM!</v>
      </c>
    </row>
    <row r="146" spans="7:8">
      <c r="G146" s="44" t="e">
        <f t="array" ref="G146">INDEX(Suivi_CND!A$2:A$1122,SMALL(IF(FREQUENCY(IF(Suivi_CND!A$2:A$1122&lt;&gt;"",MATCH(Suivi_CND!A$2:A$1122,Suivi_CND!A$2:A$1122,0)), ROW(Suivi_CND!A$2:A$1122)-ROW(Suivi_CND!$A$2)+1),ROW(Suivi_CND!A$2:A$1122)-ROW(Suivi_CND!$A$2)+1),ROWS(G$2:G146)))</f>
        <v>#NUM!</v>
      </c>
      <c r="H146" s="116" t="e">
        <f t="array" ref="H146">INDEX(Suivi_CND!B$2:B$1122,SMALL(IF(FREQUENCY(IF(Suivi_CND!B$2:B$1122&lt;&gt;"",MATCH(Suivi_CND!B$2:B$1122,Suivi_CND!B$2:B$1122,0)), ROW(Suivi_CND!B$2:B$1122)-ROW(Suivi_CND!$B$2)+1),ROW(Suivi_CND!B$2:B$1122)-ROW(Suivi_CND!$B$2)+1),ROWS(H$2:H146)))</f>
        <v>#NUM!</v>
      </c>
    </row>
    <row r="147" spans="7:8">
      <c r="G147" s="44" t="e">
        <f t="array" ref="G147">INDEX(Suivi_CND!A$2:A$1122,SMALL(IF(FREQUENCY(IF(Suivi_CND!A$2:A$1122&lt;&gt;"",MATCH(Suivi_CND!A$2:A$1122,Suivi_CND!A$2:A$1122,0)), ROW(Suivi_CND!A$2:A$1122)-ROW(Suivi_CND!$A$2)+1),ROW(Suivi_CND!A$2:A$1122)-ROW(Suivi_CND!$A$2)+1),ROWS(G$2:G147)))</f>
        <v>#NUM!</v>
      </c>
      <c r="H147" s="116" t="e">
        <f t="array" ref="H147">INDEX(Suivi_CND!B$2:B$1122,SMALL(IF(FREQUENCY(IF(Suivi_CND!B$2:B$1122&lt;&gt;"",MATCH(Suivi_CND!B$2:B$1122,Suivi_CND!B$2:B$1122,0)), ROW(Suivi_CND!B$2:B$1122)-ROW(Suivi_CND!$B$2)+1),ROW(Suivi_CND!B$2:B$1122)-ROW(Suivi_CND!$B$2)+1),ROWS(H$2:H147)))</f>
        <v>#NUM!</v>
      </c>
    </row>
    <row r="148" spans="7:8">
      <c r="G148" s="44" t="e">
        <f t="array" ref="G148">INDEX(Suivi_CND!A$2:A$1122,SMALL(IF(FREQUENCY(IF(Suivi_CND!A$2:A$1122&lt;&gt;"",MATCH(Suivi_CND!A$2:A$1122,Suivi_CND!A$2:A$1122,0)), ROW(Suivi_CND!A$2:A$1122)-ROW(Suivi_CND!$A$2)+1),ROW(Suivi_CND!A$2:A$1122)-ROW(Suivi_CND!$A$2)+1),ROWS(G$2:G148)))</f>
        <v>#NUM!</v>
      </c>
      <c r="H148" s="116" t="e">
        <f t="array" ref="H148">INDEX(Suivi_CND!B$2:B$1122,SMALL(IF(FREQUENCY(IF(Suivi_CND!B$2:B$1122&lt;&gt;"",MATCH(Suivi_CND!B$2:B$1122,Suivi_CND!B$2:B$1122,0)), ROW(Suivi_CND!B$2:B$1122)-ROW(Suivi_CND!$B$2)+1),ROW(Suivi_CND!B$2:B$1122)-ROW(Suivi_CND!$B$2)+1),ROWS(H$2:H148)))</f>
        <v>#NUM!</v>
      </c>
    </row>
    <row r="149" spans="7:8">
      <c r="G149" s="44" t="e">
        <f t="array" ref="G149">INDEX(Suivi_CND!A$2:A$1122,SMALL(IF(FREQUENCY(IF(Suivi_CND!A$2:A$1122&lt;&gt;"",MATCH(Suivi_CND!A$2:A$1122,Suivi_CND!A$2:A$1122,0)), ROW(Suivi_CND!A$2:A$1122)-ROW(Suivi_CND!$A$2)+1),ROW(Suivi_CND!A$2:A$1122)-ROW(Suivi_CND!$A$2)+1),ROWS(G$2:G149)))</f>
        <v>#NUM!</v>
      </c>
      <c r="H149" s="116" t="e">
        <f t="array" ref="H149">INDEX(Suivi_CND!B$2:B$1122,SMALL(IF(FREQUENCY(IF(Suivi_CND!B$2:B$1122&lt;&gt;"",MATCH(Suivi_CND!B$2:B$1122,Suivi_CND!B$2:B$1122,0)), ROW(Suivi_CND!B$2:B$1122)-ROW(Suivi_CND!$B$2)+1),ROW(Suivi_CND!B$2:B$1122)-ROW(Suivi_CND!$B$2)+1),ROWS(H$2:H149)))</f>
        <v>#NUM!</v>
      </c>
    </row>
    <row r="150" spans="7:8">
      <c r="G150" s="44" t="e">
        <f t="array" ref="G150">INDEX(Suivi_CND!A$2:A$1122,SMALL(IF(FREQUENCY(IF(Suivi_CND!A$2:A$1122&lt;&gt;"",MATCH(Suivi_CND!A$2:A$1122,Suivi_CND!A$2:A$1122,0)), ROW(Suivi_CND!A$2:A$1122)-ROW(Suivi_CND!$A$2)+1),ROW(Suivi_CND!A$2:A$1122)-ROW(Suivi_CND!$A$2)+1),ROWS(G$2:G150)))</f>
        <v>#NUM!</v>
      </c>
      <c r="H150" s="116" t="e">
        <f t="array" ref="H150">INDEX(Suivi_CND!B$2:B$1122,SMALL(IF(FREQUENCY(IF(Suivi_CND!B$2:B$1122&lt;&gt;"",MATCH(Suivi_CND!B$2:B$1122,Suivi_CND!B$2:B$1122,0)), ROW(Suivi_CND!B$2:B$1122)-ROW(Suivi_CND!$B$2)+1),ROW(Suivi_CND!B$2:B$1122)-ROW(Suivi_CND!$B$2)+1),ROWS(H$2:H150)))</f>
        <v>#NUM!</v>
      </c>
    </row>
    <row r="151" spans="7:8">
      <c r="G151" s="44" t="e">
        <f t="array" ref="G151">INDEX(Suivi_CND!A$2:A$1122,SMALL(IF(FREQUENCY(IF(Suivi_CND!A$2:A$1122&lt;&gt;"",MATCH(Suivi_CND!A$2:A$1122,Suivi_CND!A$2:A$1122,0)), ROW(Suivi_CND!A$2:A$1122)-ROW(Suivi_CND!$A$2)+1),ROW(Suivi_CND!A$2:A$1122)-ROW(Suivi_CND!$A$2)+1),ROWS(G$2:G151)))</f>
        <v>#NUM!</v>
      </c>
      <c r="H151" s="116" t="e">
        <f t="array" ref="H151">INDEX(Suivi_CND!B$2:B$1122,SMALL(IF(FREQUENCY(IF(Suivi_CND!B$2:B$1122&lt;&gt;"",MATCH(Suivi_CND!B$2:B$1122,Suivi_CND!B$2:B$1122,0)), ROW(Suivi_CND!B$2:B$1122)-ROW(Suivi_CND!$B$2)+1),ROW(Suivi_CND!B$2:B$1122)-ROW(Suivi_CND!$B$2)+1),ROWS(H$2:H151)))</f>
        <v>#NUM!</v>
      </c>
    </row>
    <row r="152" spans="7:8">
      <c r="G152" s="44" t="e">
        <f t="array" ref="G152">INDEX(Suivi_CND!A$2:A$1122,SMALL(IF(FREQUENCY(IF(Suivi_CND!A$2:A$1122&lt;&gt;"",MATCH(Suivi_CND!A$2:A$1122,Suivi_CND!A$2:A$1122,0)), ROW(Suivi_CND!A$2:A$1122)-ROW(Suivi_CND!$A$2)+1),ROW(Suivi_CND!A$2:A$1122)-ROW(Suivi_CND!$A$2)+1),ROWS(G$2:G152)))</f>
        <v>#NUM!</v>
      </c>
      <c r="H152" s="116" t="e">
        <f t="array" ref="H152">INDEX(Suivi_CND!B$2:B$1122,SMALL(IF(FREQUENCY(IF(Suivi_CND!B$2:B$1122&lt;&gt;"",MATCH(Suivi_CND!B$2:B$1122,Suivi_CND!B$2:B$1122,0)), ROW(Suivi_CND!B$2:B$1122)-ROW(Suivi_CND!$B$2)+1),ROW(Suivi_CND!B$2:B$1122)-ROW(Suivi_CND!$B$2)+1),ROWS(H$2:H152)))</f>
        <v>#NUM!</v>
      </c>
    </row>
    <row r="153" spans="7:8">
      <c r="G153" s="44" t="e">
        <f t="array" ref="G153">INDEX(Suivi_CND!A$2:A$1122,SMALL(IF(FREQUENCY(IF(Suivi_CND!A$2:A$1122&lt;&gt;"",MATCH(Suivi_CND!A$2:A$1122,Suivi_CND!A$2:A$1122,0)), ROW(Suivi_CND!A$2:A$1122)-ROW(Suivi_CND!$A$2)+1),ROW(Suivi_CND!A$2:A$1122)-ROW(Suivi_CND!$A$2)+1),ROWS(G$2:G153)))</f>
        <v>#NUM!</v>
      </c>
      <c r="H153" s="116" t="e">
        <f t="array" ref="H153">INDEX(Suivi_CND!B$2:B$1122,SMALL(IF(FREQUENCY(IF(Suivi_CND!B$2:B$1122&lt;&gt;"",MATCH(Suivi_CND!B$2:B$1122,Suivi_CND!B$2:B$1122,0)), ROW(Suivi_CND!B$2:B$1122)-ROW(Suivi_CND!$B$2)+1),ROW(Suivi_CND!B$2:B$1122)-ROW(Suivi_CND!$B$2)+1),ROWS(H$2:H153)))</f>
        <v>#NUM!</v>
      </c>
    </row>
    <row r="154" spans="7:8">
      <c r="G154" s="44" t="e">
        <f t="array" ref="G154">INDEX(Suivi_CND!A$2:A$1122,SMALL(IF(FREQUENCY(IF(Suivi_CND!A$2:A$1122&lt;&gt;"",MATCH(Suivi_CND!A$2:A$1122,Suivi_CND!A$2:A$1122,0)), ROW(Suivi_CND!A$2:A$1122)-ROW(Suivi_CND!$A$2)+1),ROW(Suivi_CND!A$2:A$1122)-ROW(Suivi_CND!$A$2)+1),ROWS(G$2:G154)))</f>
        <v>#NUM!</v>
      </c>
      <c r="H154" s="116" t="e">
        <f t="array" ref="H154">INDEX(Suivi_CND!B$2:B$1122,SMALL(IF(FREQUENCY(IF(Suivi_CND!B$2:B$1122&lt;&gt;"",MATCH(Suivi_CND!B$2:B$1122,Suivi_CND!B$2:B$1122,0)), ROW(Suivi_CND!B$2:B$1122)-ROW(Suivi_CND!$B$2)+1),ROW(Suivi_CND!B$2:B$1122)-ROW(Suivi_CND!$B$2)+1),ROWS(H$2:H154)))</f>
        <v>#NUM!</v>
      </c>
    </row>
    <row r="155" spans="7:8">
      <c r="G155" s="44" t="e">
        <f t="array" ref="G155">INDEX(Suivi_CND!A$2:A$1122,SMALL(IF(FREQUENCY(IF(Suivi_CND!A$2:A$1122&lt;&gt;"",MATCH(Suivi_CND!A$2:A$1122,Suivi_CND!A$2:A$1122,0)), ROW(Suivi_CND!A$2:A$1122)-ROW(Suivi_CND!$A$2)+1),ROW(Suivi_CND!A$2:A$1122)-ROW(Suivi_CND!$A$2)+1),ROWS(G$2:G155)))</f>
        <v>#NUM!</v>
      </c>
      <c r="H155" s="116" t="e">
        <f t="array" ref="H155">INDEX(Suivi_CND!B$2:B$1122,SMALL(IF(FREQUENCY(IF(Suivi_CND!B$2:B$1122&lt;&gt;"",MATCH(Suivi_CND!B$2:B$1122,Suivi_CND!B$2:B$1122,0)), ROW(Suivi_CND!B$2:B$1122)-ROW(Suivi_CND!$B$2)+1),ROW(Suivi_CND!B$2:B$1122)-ROW(Suivi_CND!$B$2)+1),ROWS(H$2:H155)))</f>
        <v>#NUM!</v>
      </c>
    </row>
    <row r="156" spans="7:8">
      <c r="G156" s="44" t="e">
        <f t="array" ref="G156">INDEX(Suivi_CND!A$2:A$1122,SMALL(IF(FREQUENCY(IF(Suivi_CND!A$2:A$1122&lt;&gt;"",MATCH(Suivi_CND!A$2:A$1122,Suivi_CND!A$2:A$1122,0)), ROW(Suivi_CND!A$2:A$1122)-ROW(Suivi_CND!$A$2)+1),ROW(Suivi_CND!A$2:A$1122)-ROW(Suivi_CND!$A$2)+1),ROWS(G$2:G156)))</f>
        <v>#NUM!</v>
      </c>
      <c r="H156" s="116" t="e">
        <f t="array" ref="H156">INDEX(Suivi_CND!B$2:B$1122,SMALL(IF(FREQUENCY(IF(Suivi_CND!B$2:B$1122&lt;&gt;"",MATCH(Suivi_CND!B$2:B$1122,Suivi_CND!B$2:B$1122,0)), ROW(Suivi_CND!B$2:B$1122)-ROW(Suivi_CND!$B$2)+1),ROW(Suivi_CND!B$2:B$1122)-ROW(Suivi_CND!$B$2)+1),ROWS(H$2:H156)))</f>
        <v>#NUM!</v>
      </c>
    </row>
    <row r="157" spans="7:8">
      <c r="G157" s="44" t="e">
        <f t="array" ref="G157">INDEX(Suivi_CND!A$2:A$1122,SMALL(IF(FREQUENCY(IF(Suivi_CND!A$2:A$1122&lt;&gt;"",MATCH(Suivi_CND!A$2:A$1122,Suivi_CND!A$2:A$1122,0)), ROW(Suivi_CND!A$2:A$1122)-ROW(Suivi_CND!$A$2)+1),ROW(Suivi_CND!A$2:A$1122)-ROW(Suivi_CND!$A$2)+1),ROWS(G$2:G157)))</f>
        <v>#NUM!</v>
      </c>
      <c r="H157" s="116" t="e">
        <f t="array" ref="H157">INDEX(Suivi_CND!B$2:B$1122,SMALL(IF(FREQUENCY(IF(Suivi_CND!B$2:B$1122&lt;&gt;"",MATCH(Suivi_CND!B$2:B$1122,Suivi_CND!B$2:B$1122,0)), ROW(Suivi_CND!B$2:B$1122)-ROW(Suivi_CND!$B$2)+1),ROW(Suivi_CND!B$2:B$1122)-ROW(Suivi_CND!$B$2)+1),ROWS(H$2:H157)))</f>
        <v>#NUM!</v>
      </c>
    </row>
    <row r="158" spans="7:8">
      <c r="G158" s="44" t="e">
        <f t="array" ref="G158">INDEX(Suivi_CND!A$2:A$1122,SMALL(IF(FREQUENCY(IF(Suivi_CND!A$2:A$1122&lt;&gt;"",MATCH(Suivi_CND!A$2:A$1122,Suivi_CND!A$2:A$1122,0)), ROW(Suivi_CND!A$2:A$1122)-ROW(Suivi_CND!$A$2)+1),ROW(Suivi_CND!A$2:A$1122)-ROW(Suivi_CND!$A$2)+1),ROWS(G$2:G158)))</f>
        <v>#NUM!</v>
      </c>
      <c r="H158" s="116" t="e">
        <f t="array" ref="H158">INDEX(Suivi_CND!B$2:B$1122,SMALL(IF(FREQUENCY(IF(Suivi_CND!B$2:B$1122&lt;&gt;"",MATCH(Suivi_CND!B$2:B$1122,Suivi_CND!B$2:B$1122,0)), ROW(Suivi_CND!B$2:B$1122)-ROW(Suivi_CND!$B$2)+1),ROW(Suivi_CND!B$2:B$1122)-ROW(Suivi_CND!$B$2)+1),ROWS(H$2:H158)))</f>
        <v>#NUM!</v>
      </c>
    </row>
    <row r="159" spans="7:8">
      <c r="G159" s="44" t="e">
        <f t="array" ref="G159">INDEX(Suivi_CND!A$2:A$1122,SMALL(IF(FREQUENCY(IF(Suivi_CND!A$2:A$1122&lt;&gt;"",MATCH(Suivi_CND!A$2:A$1122,Suivi_CND!A$2:A$1122,0)), ROW(Suivi_CND!A$2:A$1122)-ROW(Suivi_CND!$A$2)+1),ROW(Suivi_CND!A$2:A$1122)-ROW(Suivi_CND!$A$2)+1),ROWS(G$2:G159)))</f>
        <v>#NUM!</v>
      </c>
      <c r="H159" s="116" t="e">
        <f t="array" ref="H159">INDEX(Suivi_CND!B$2:B$1122,SMALL(IF(FREQUENCY(IF(Suivi_CND!B$2:B$1122&lt;&gt;"",MATCH(Suivi_CND!B$2:B$1122,Suivi_CND!B$2:B$1122,0)), ROW(Suivi_CND!B$2:B$1122)-ROW(Suivi_CND!$B$2)+1),ROW(Suivi_CND!B$2:B$1122)-ROW(Suivi_CND!$B$2)+1),ROWS(H$2:H159)))</f>
        <v>#NUM!</v>
      </c>
    </row>
    <row r="160" spans="7:8">
      <c r="G160" s="44" t="e">
        <f t="array" ref="G160">INDEX(Suivi_CND!A$2:A$1122,SMALL(IF(FREQUENCY(IF(Suivi_CND!A$2:A$1122&lt;&gt;"",MATCH(Suivi_CND!A$2:A$1122,Suivi_CND!A$2:A$1122,0)), ROW(Suivi_CND!A$2:A$1122)-ROW(Suivi_CND!$A$2)+1),ROW(Suivi_CND!A$2:A$1122)-ROW(Suivi_CND!$A$2)+1),ROWS(G$2:G160)))</f>
        <v>#NUM!</v>
      </c>
      <c r="H160" s="116" t="e">
        <f t="array" ref="H160">INDEX(Suivi_CND!B$2:B$1122,SMALL(IF(FREQUENCY(IF(Suivi_CND!B$2:B$1122&lt;&gt;"",MATCH(Suivi_CND!B$2:B$1122,Suivi_CND!B$2:B$1122,0)), ROW(Suivi_CND!B$2:B$1122)-ROW(Suivi_CND!$B$2)+1),ROW(Suivi_CND!B$2:B$1122)-ROW(Suivi_CND!$B$2)+1),ROWS(H$2:H160)))</f>
        <v>#NUM!</v>
      </c>
    </row>
    <row r="161" spans="7:8">
      <c r="G161" s="44" t="e">
        <f t="array" ref="G161">INDEX(Suivi_CND!A$2:A$1122,SMALL(IF(FREQUENCY(IF(Suivi_CND!A$2:A$1122&lt;&gt;"",MATCH(Suivi_CND!A$2:A$1122,Suivi_CND!A$2:A$1122,0)), ROW(Suivi_CND!A$2:A$1122)-ROW(Suivi_CND!$A$2)+1),ROW(Suivi_CND!A$2:A$1122)-ROW(Suivi_CND!$A$2)+1),ROWS(G$2:G161)))</f>
        <v>#NUM!</v>
      </c>
      <c r="H161" s="116" t="e">
        <f t="array" ref="H161">INDEX(Suivi_CND!B$2:B$1122,SMALL(IF(FREQUENCY(IF(Suivi_CND!B$2:B$1122&lt;&gt;"",MATCH(Suivi_CND!B$2:B$1122,Suivi_CND!B$2:B$1122,0)), ROW(Suivi_CND!B$2:B$1122)-ROW(Suivi_CND!$B$2)+1),ROW(Suivi_CND!B$2:B$1122)-ROW(Suivi_CND!$B$2)+1),ROWS(H$2:H161)))</f>
        <v>#NUM!</v>
      </c>
    </row>
    <row r="162" spans="7:8">
      <c r="G162" s="44" t="e">
        <f t="array" ref="G162">INDEX(Suivi_CND!A$2:A$1122,SMALL(IF(FREQUENCY(IF(Suivi_CND!A$2:A$1122&lt;&gt;"",MATCH(Suivi_CND!A$2:A$1122,Suivi_CND!A$2:A$1122,0)), ROW(Suivi_CND!A$2:A$1122)-ROW(Suivi_CND!$A$2)+1),ROW(Suivi_CND!A$2:A$1122)-ROW(Suivi_CND!$A$2)+1),ROWS(G$2:G162)))</f>
        <v>#NUM!</v>
      </c>
      <c r="H162" s="116" t="e">
        <f t="array" ref="H162">INDEX(Suivi_CND!B$2:B$1122,SMALL(IF(FREQUENCY(IF(Suivi_CND!B$2:B$1122&lt;&gt;"",MATCH(Suivi_CND!B$2:B$1122,Suivi_CND!B$2:B$1122,0)), ROW(Suivi_CND!B$2:B$1122)-ROW(Suivi_CND!$B$2)+1),ROW(Suivi_CND!B$2:B$1122)-ROW(Suivi_CND!$B$2)+1),ROWS(H$2:H162)))</f>
        <v>#NUM!</v>
      </c>
    </row>
    <row r="163" spans="7:8">
      <c r="G163" s="44" t="e">
        <f t="array" ref="G163">INDEX(Suivi_CND!A$2:A$1122,SMALL(IF(FREQUENCY(IF(Suivi_CND!A$2:A$1122&lt;&gt;"",MATCH(Suivi_CND!A$2:A$1122,Suivi_CND!A$2:A$1122,0)), ROW(Suivi_CND!A$2:A$1122)-ROW(Suivi_CND!$A$2)+1),ROW(Suivi_CND!A$2:A$1122)-ROW(Suivi_CND!$A$2)+1),ROWS(G$2:G163)))</f>
        <v>#NUM!</v>
      </c>
      <c r="H163" s="116" t="e">
        <f t="array" ref="H163">INDEX(Suivi_CND!B$2:B$1122,SMALL(IF(FREQUENCY(IF(Suivi_CND!B$2:B$1122&lt;&gt;"",MATCH(Suivi_CND!B$2:B$1122,Suivi_CND!B$2:B$1122,0)), ROW(Suivi_CND!B$2:B$1122)-ROW(Suivi_CND!$B$2)+1),ROW(Suivi_CND!B$2:B$1122)-ROW(Suivi_CND!$B$2)+1),ROWS(H$2:H163)))</f>
        <v>#NUM!</v>
      </c>
    </row>
    <row r="164" spans="7:8">
      <c r="G164" s="44" t="e">
        <f t="array" ref="G164">INDEX(Suivi_CND!A$2:A$1122,SMALL(IF(FREQUENCY(IF(Suivi_CND!A$2:A$1122&lt;&gt;"",MATCH(Suivi_CND!A$2:A$1122,Suivi_CND!A$2:A$1122,0)), ROW(Suivi_CND!A$2:A$1122)-ROW(Suivi_CND!$A$2)+1),ROW(Suivi_CND!A$2:A$1122)-ROW(Suivi_CND!$A$2)+1),ROWS(G$2:G164)))</f>
        <v>#NUM!</v>
      </c>
      <c r="H164" s="116" t="e">
        <f t="array" ref="H164">INDEX(Suivi_CND!B$2:B$1122,SMALL(IF(FREQUENCY(IF(Suivi_CND!B$2:B$1122&lt;&gt;"",MATCH(Suivi_CND!B$2:B$1122,Suivi_CND!B$2:B$1122,0)), ROW(Suivi_CND!B$2:B$1122)-ROW(Suivi_CND!$B$2)+1),ROW(Suivi_CND!B$2:B$1122)-ROW(Suivi_CND!$B$2)+1),ROWS(H$2:H164)))</f>
        <v>#NUM!</v>
      </c>
    </row>
    <row r="165" spans="7:8">
      <c r="G165" s="44" t="e">
        <f t="array" ref="G165">INDEX(Suivi_CND!A$2:A$1122,SMALL(IF(FREQUENCY(IF(Suivi_CND!A$2:A$1122&lt;&gt;"",MATCH(Suivi_CND!A$2:A$1122,Suivi_CND!A$2:A$1122,0)), ROW(Suivi_CND!A$2:A$1122)-ROW(Suivi_CND!$A$2)+1),ROW(Suivi_CND!A$2:A$1122)-ROW(Suivi_CND!$A$2)+1),ROWS(G$2:G165)))</f>
        <v>#NUM!</v>
      </c>
      <c r="H165" s="116" t="e">
        <f t="array" ref="H165">INDEX(Suivi_CND!B$2:B$1122,SMALL(IF(FREQUENCY(IF(Suivi_CND!B$2:B$1122&lt;&gt;"",MATCH(Suivi_CND!B$2:B$1122,Suivi_CND!B$2:B$1122,0)), ROW(Suivi_CND!B$2:B$1122)-ROW(Suivi_CND!$B$2)+1),ROW(Suivi_CND!B$2:B$1122)-ROW(Suivi_CND!$B$2)+1),ROWS(H$2:H165)))</f>
        <v>#NUM!</v>
      </c>
    </row>
    <row r="166" spans="7:8">
      <c r="G166" s="44" t="e">
        <f t="array" ref="G166">INDEX(Suivi_CND!A$2:A$1122,SMALL(IF(FREQUENCY(IF(Suivi_CND!A$2:A$1122&lt;&gt;"",MATCH(Suivi_CND!A$2:A$1122,Suivi_CND!A$2:A$1122,0)), ROW(Suivi_CND!A$2:A$1122)-ROW(Suivi_CND!$A$2)+1),ROW(Suivi_CND!A$2:A$1122)-ROW(Suivi_CND!$A$2)+1),ROWS(G$2:G166)))</f>
        <v>#NUM!</v>
      </c>
      <c r="H166" s="116" t="e">
        <f t="array" ref="H166">INDEX(Suivi_CND!B$2:B$1122,SMALL(IF(FREQUENCY(IF(Suivi_CND!B$2:B$1122&lt;&gt;"",MATCH(Suivi_CND!B$2:B$1122,Suivi_CND!B$2:B$1122,0)), ROW(Suivi_CND!B$2:B$1122)-ROW(Suivi_CND!$B$2)+1),ROW(Suivi_CND!B$2:B$1122)-ROW(Suivi_CND!$B$2)+1),ROWS(H$2:H166)))</f>
        <v>#NUM!</v>
      </c>
    </row>
    <row r="167" spans="7:8">
      <c r="G167" s="44" t="e">
        <f t="array" ref="G167">INDEX(Suivi_CND!A$2:A$1122,SMALL(IF(FREQUENCY(IF(Suivi_CND!A$2:A$1122&lt;&gt;"",MATCH(Suivi_CND!A$2:A$1122,Suivi_CND!A$2:A$1122,0)), ROW(Suivi_CND!A$2:A$1122)-ROW(Suivi_CND!$A$2)+1),ROW(Suivi_CND!A$2:A$1122)-ROW(Suivi_CND!$A$2)+1),ROWS(G$2:G167)))</f>
        <v>#NUM!</v>
      </c>
      <c r="H167" s="116" t="e">
        <f t="array" ref="H167">INDEX(Suivi_CND!B$2:B$1122,SMALL(IF(FREQUENCY(IF(Suivi_CND!B$2:B$1122&lt;&gt;"",MATCH(Suivi_CND!B$2:B$1122,Suivi_CND!B$2:B$1122,0)), ROW(Suivi_CND!B$2:B$1122)-ROW(Suivi_CND!$B$2)+1),ROW(Suivi_CND!B$2:B$1122)-ROW(Suivi_CND!$B$2)+1),ROWS(H$2:H167)))</f>
        <v>#NUM!</v>
      </c>
    </row>
    <row r="168" spans="7:8">
      <c r="G168" s="44" t="e">
        <f t="array" ref="G168">INDEX(Suivi_CND!A$2:A$1122,SMALL(IF(FREQUENCY(IF(Suivi_CND!A$2:A$1122&lt;&gt;"",MATCH(Suivi_CND!A$2:A$1122,Suivi_CND!A$2:A$1122,0)), ROW(Suivi_CND!A$2:A$1122)-ROW(Suivi_CND!$A$2)+1),ROW(Suivi_CND!A$2:A$1122)-ROW(Suivi_CND!$A$2)+1),ROWS(G$2:G168)))</f>
        <v>#NUM!</v>
      </c>
      <c r="H168" s="116" t="e">
        <f t="array" ref="H168">INDEX(Suivi_CND!B$2:B$1122,SMALL(IF(FREQUENCY(IF(Suivi_CND!B$2:B$1122&lt;&gt;"",MATCH(Suivi_CND!B$2:B$1122,Suivi_CND!B$2:B$1122,0)), ROW(Suivi_CND!B$2:B$1122)-ROW(Suivi_CND!$B$2)+1),ROW(Suivi_CND!B$2:B$1122)-ROW(Suivi_CND!$B$2)+1),ROWS(H$2:H168)))</f>
        <v>#NUM!</v>
      </c>
    </row>
    <row r="169" spans="7:8">
      <c r="G169" s="44" t="e">
        <f t="array" ref="G169">INDEX(Suivi_CND!A$2:A$1122,SMALL(IF(FREQUENCY(IF(Suivi_CND!A$2:A$1122&lt;&gt;"",MATCH(Suivi_CND!A$2:A$1122,Suivi_CND!A$2:A$1122,0)), ROW(Suivi_CND!A$2:A$1122)-ROW(Suivi_CND!$A$2)+1),ROW(Suivi_CND!A$2:A$1122)-ROW(Suivi_CND!$A$2)+1),ROWS(G$2:G169)))</f>
        <v>#NUM!</v>
      </c>
      <c r="H169" s="116" t="e">
        <f t="array" ref="H169">INDEX(Suivi_CND!B$2:B$1122,SMALL(IF(FREQUENCY(IF(Suivi_CND!B$2:B$1122&lt;&gt;"",MATCH(Suivi_CND!B$2:B$1122,Suivi_CND!B$2:B$1122,0)), ROW(Suivi_CND!B$2:B$1122)-ROW(Suivi_CND!$B$2)+1),ROW(Suivi_CND!B$2:B$1122)-ROW(Suivi_CND!$B$2)+1),ROWS(H$2:H169)))</f>
        <v>#NUM!</v>
      </c>
    </row>
    <row r="170" spans="7:8">
      <c r="G170" s="44" t="e">
        <f t="array" ref="G170">INDEX(Suivi_CND!A$2:A$1122,SMALL(IF(FREQUENCY(IF(Suivi_CND!A$2:A$1122&lt;&gt;"",MATCH(Suivi_CND!A$2:A$1122,Suivi_CND!A$2:A$1122,0)), ROW(Suivi_CND!A$2:A$1122)-ROW(Suivi_CND!$A$2)+1),ROW(Suivi_CND!A$2:A$1122)-ROW(Suivi_CND!$A$2)+1),ROWS(G$2:G170)))</f>
        <v>#NUM!</v>
      </c>
      <c r="H170" s="116" t="e">
        <f t="array" ref="H170">INDEX(Suivi_CND!B$2:B$1122,SMALL(IF(FREQUENCY(IF(Suivi_CND!B$2:B$1122&lt;&gt;"",MATCH(Suivi_CND!B$2:B$1122,Suivi_CND!B$2:B$1122,0)), ROW(Suivi_CND!B$2:B$1122)-ROW(Suivi_CND!$B$2)+1),ROW(Suivi_CND!B$2:B$1122)-ROW(Suivi_CND!$B$2)+1),ROWS(H$2:H170)))</f>
        <v>#NUM!</v>
      </c>
    </row>
    <row r="171" spans="7:8">
      <c r="G171" s="44" t="e">
        <f t="array" ref="G171">INDEX(Suivi_CND!A$2:A$1122,SMALL(IF(FREQUENCY(IF(Suivi_CND!A$2:A$1122&lt;&gt;"",MATCH(Suivi_CND!A$2:A$1122,Suivi_CND!A$2:A$1122,0)), ROW(Suivi_CND!A$2:A$1122)-ROW(Suivi_CND!$A$2)+1),ROW(Suivi_CND!A$2:A$1122)-ROW(Suivi_CND!$A$2)+1),ROWS(G$2:G171)))</f>
        <v>#NUM!</v>
      </c>
      <c r="H171" s="116" t="e">
        <f t="array" ref="H171">INDEX(Suivi_CND!B$2:B$1122,SMALL(IF(FREQUENCY(IF(Suivi_CND!B$2:B$1122&lt;&gt;"",MATCH(Suivi_CND!B$2:B$1122,Suivi_CND!B$2:B$1122,0)), ROW(Suivi_CND!B$2:B$1122)-ROW(Suivi_CND!$B$2)+1),ROW(Suivi_CND!B$2:B$1122)-ROW(Suivi_CND!$B$2)+1),ROWS(H$2:H171)))</f>
        <v>#NUM!</v>
      </c>
    </row>
    <row r="172" spans="7:8">
      <c r="G172" s="44" t="e">
        <f t="array" ref="G172">INDEX(Suivi_CND!A$2:A$1122,SMALL(IF(FREQUENCY(IF(Suivi_CND!A$2:A$1122&lt;&gt;"",MATCH(Suivi_CND!A$2:A$1122,Suivi_CND!A$2:A$1122,0)), ROW(Suivi_CND!A$2:A$1122)-ROW(Suivi_CND!$A$2)+1),ROW(Suivi_CND!A$2:A$1122)-ROW(Suivi_CND!$A$2)+1),ROWS(G$2:G172)))</f>
        <v>#NUM!</v>
      </c>
      <c r="H172" s="116" t="e">
        <f t="array" ref="H172">INDEX(Suivi_CND!B$2:B$1122,SMALL(IF(FREQUENCY(IF(Suivi_CND!B$2:B$1122&lt;&gt;"",MATCH(Suivi_CND!B$2:B$1122,Suivi_CND!B$2:B$1122,0)), ROW(Suivi_CND!B$2:B$1122)-ROW(Suivi_CND!$B$2)+1),ROW(Suivi_CND!B$2:B$1122)-ROW(Suivi_CND!$B$2)+1),ROWS(H$2:H172)))</f>
        <v>#NUM!</v>
      </c>
    </row>
    <row r="173" spans="7:8">
      <c r="G173" s="44" t="e">
        <f t="array" ref="G173">INDEX(Suivi_CND!A$2:A$1122,SMALL(IF(FREQUENCY(IF(Suivi_CND!A$2:A$1122&lt;&gt;"",MATCH(Suivi_CND!A$2:A$1122,Suivi_CND!A$2:A$1122,0)), ROW(Suivi_CND!A$2:A$1122)-ROW(Suivi_CND!$A$2)+1),ROW(Suivi_CND!A$2:A$1122)-ROW(Suivi_CND!$A$2)+1),ROWS(G$2:G173)))</f>
        <v>#NUM!</v>
      </c>
      <c r="H173" s="116" t="e">
        <f t="array" ref="H173">INDEX(Suivi_CND!B$2:B$1122,SMALL(IF(FREQUENCY(IF(Suivi_CND!B$2:B$1122&lt;&gt;"",MATCH(Suivi_CND!B$2:B$1122,Suivi_CND!B$2:B$1122,0)), ROW(Suivi_CND!B$2:B$1122)-ROW(Suivi_CND!$B$2)+1),ROW(Suivi_CND!B$2:B$1122)-ROW(Suivi_CND!$B$2)+1),ROWS(H$2:H173)))</f>
        <v>#NUM!</v>
      </c>
    </row>
    <row r="174" spans="7:8">
      <c r="G174" s="44" t="e">
        <f t="array" ref="G174">INDEX(Suivi_CND!A$2:A$1122,SMALL(IF(FREQUENCY(IF(Suivi_CND!A$2:A$1122&lt;&gt;"",MATCH(Suivi_CND!A$2:A$1122,Suivi_CND!A$2:A$1122,0)), ROW(Suivi_CND!A$2:A$1122)-ROW(Suivi_CND!$A$2)+1),ROW(Suivi_CND!A$2:A$1122)-ROW(Suivi_CND!$A$2)+1),ROWS(G$2:G174)))</f>
        <v>#NUM!</v>
      </c>
      <c r="H174" s="116" t="e">
        <f t="array" ref="H174">INDEX(Suivi_CND!B$2:B$1122,SMALL(IF(FREQUENCY(IF(Suivi_CND!B$2:B$1122&lt;&gt;"",MATCH(Suivi_CND!B$2:B$1122,Suivi_CND!B$2:B$1122,0)), ROW(Suivi_CND!B$2:B$1122)-ROW(Suivi_CND!$B$2)+1),ROW(Suivi_CND!B$2:B$1122)-ROW(Suivi_CND!$B$2)+1),ROWS(H$2:H174)))</f>
        <v>#NUM!</v>
      </c>
    </row>
    <row r="175" spans="7:8">
      <c r="G175" s="44" t="e">
        <f t="array" ref="G175">INDEX(Suivi_CND!A$2:A$1122,SMALL(IF(FREQUENCY(IF(Suivi_CND!A$2:A$1122&lt;&gt;"",MATCH(Suivi_CND!A$2:A$1122,Suivi_CND!A$2:A$1122,0)), ROW(Suivi_CND!A$2:A$1122)-ROW(Suivi_CND!$A$2)+1),ROW(Suivi_CND!A$2:A$1122)-ROW(Suivi_CND!$A$2)+1),ROWS(G$2:G175)))</f>
        <v>#NUM!</v>
      </c>
      <c r="H175" s="116" t="e">
        <f t="array" ref="H175">INDEX(Suivi_CND!B$2:B$1122,SMALL(IF(FREQUENCY(IF(Suivi_CND!B$2:B$1122&lt;&gt;"",MATCH(Suivi_CND!B$2:B$1122,Suivi_CND!B$2:B$1122,0)), ROW(Suivi_CND!B$2:B$1122)-ROW(Suivi_CND!$B$2)+1),ROW(Suivi_CND!B$2:B$1122)-ROW(Suivi_CND!$B$2)+1),ROWS(H$2:H175)))</f>
        <v>#NUM!</v>
      </c>
    </row>
    <row r="176" spans="7:8">
      <c r="G176" s="44" t="e">
        <f t="array" ref="G176">INDEX(Suivi_CND!A$2:A$1122,SMALL(IF(FREQUENCY(IF(Suivi_CND!A$2:A$1122&lt;&gt;"",MATCH(Suivi_CND!A$2:A$1122,Suivi_CND!A$2:A$1122,0)), ROW(Suivi_CND!A$2:A$1122)-ROW(Suivi_CND!$A$2)+1),ROW(Suivi_CND!A$2:A$1122)-ROW(Suivi_CND!$A$2)+1),ROWS(G$2:G176)))</f>
        <v>#NUM!</v>
      </c>
      <c r="H176" s="116" t="e">
        <f t="array" ref="H176">INDEX(Suivi_CND!B$2:B$1122,SMALL(IF(FREQUENCY(IF(Suivi_CND!B$2:B$1122&lt;&gt;"",MATCH(Suivi_CND!B$2:B$1122,Suivi_CND!B$2:B$1122,0)), ROW(Suivi_CND!B$2:B$1122)-ROW(Suivi_CND!$B$2)+1),ROW(Suivi_CND!B$2:B$1122)-ROW(Suivi_CND!$B$2)+1),ROWS(H$2:H176)))</f>
        <v>#NUM!</v>
      </c>
    </row>
    <row r="177" spans="7:8">
      <c r="G177" s="44" t="e">
        <f t="array" ref="G177">INDEX(Suivi_CND!A$2:A$1122,SMALL(IF(FREQUENCY(IF(Suivi_CND!A$2:A$1122&lt;&gt;"",MATCH(Suivi_CND!A$2:A$1122,Suivi_CND!A$2:A$1122,0)), ROW(Suivi_CND!A$2:A$1122)-ROW(Suivi_CND!$A$2)+1),ROW(Suivi_CND!A$2:A$1122)-ROW(Suivi_CND!$A$2)+1),ROWS(G$2:G177)))</f>
        <v>#NUM!</v>
      </c>
      <c r="H177" s="116" t="e">
        <f t="array" ref="H177">INDEX(Suivi_CND!B$2:B$1122,SMALL(IF(FREQUENCY(IF(Suivi_CND!B$2:B$1122&lt;&gt;"",MATCH(Suivi_CND!B$2:B$1122,Suivi_CND!B$2:B$1122,0)), ROW(Suivi_CND!B$2:B$1122)-ROW(Suivi_CND!$B$2)+1),ROW(Suivi_CND!B$2:B$1122)-ROW(Suivi_CND!$B$2)+1),ROWS(H$2:H177)))</f>
        <v>#NUM!</v>
      </c>
    </row>
    <row r="178" spans="7:8">
      <c r="G178" s="44" t="e">
        <f t="array" ref="G178">INDEX(Suivi_CND!A$2:A$1122,SMALL(IF(FREQUENCY(IF(Suivi_CND!A$2:A$1122&lt;&gt;"",MATCH(Suivi_CND!A$2:A$1122,Suivi_CND!A$2:A$1122,0)), ROW(Suivi_CND!A$2:A$1122)-ROW(Suivi_CND!$A$2)+1),ROW(Suivi_CND!A$2:A$1122)-ROW(Suivi_CND!$A$2)+1),ROWS(G$2:G178)))</f>
        <v>#NUM!</v>
      </c>
      <c r="H178" s="116" t="e">
        <f t="array" ref="H178">INDEX(Suivi_CND!B$2:B$1122,SMALL(IF(FREQUENCY(IF(Suivi_CND!B$2:B$1122&lt;&gt;"",MATCH(Suivi_CND!B$2:B$1122,Suivi_CND!B$2:B$1122,0)), ROW(Suivi_CND!B$2:B$1122)-ROW(Suivi_CND!$B$2)+1),ROW(Suivi_CND!B$2:B$1122)-ROW(Suivi_CND!$B$2)+1),ROWS(H$2:H178)))</f>
        <v>#NUM!</v>
      </c>
    </row>
    <row r="179" spans="7:8">
      <c r="G179" s="44" t="e">
        <f t="array" ref="G179">INDEX(Suivi_CND!A$2:A$1122,SMALL(IF(FREQUENCY(IF(Suivi_CND!A$2:A$1122&lt;&gt;"",MATCH(Suivi_CND!A$2:A$1122,Suivi_CND!A$2:A$1122,0)), ROW(Suivi_CND!A$2:A$1122)-ROW(Suivi_CND!$A$2)+1),ROW(Suivi_CND!A$2:A$1122)-ROW(Suivi_CND!$A$2)+1),ROWS(G$2:G179)))</f>
        <v>#NUM!</v>
      </c>
      <c r="H179" s="116" t="e">
        <f t="array" ref="H179">INDEX(Suivi_CND!B$2:B$1122,SMALL(IF(FREQUENCY(IF(Suivi_CND!B$2:B$1122&lt;&gt;"",MATCH(Suivi_CND!B$2:B$1122,Suivi_CND!B$2:B$1122,0)), ROW(Suivi_CND!B$2:B$1122)-ROW(Suivi_CND!$B$2)+1),ROW(Suivi_CND!B$2:B$1122)-ROW(Suivi_CND!$B$2)+1),ROWS(H$2:H179)))</f>
        <v>#NUM!</v>
      </c>
    </row>
    <row r="180" spans="7:8">
      <c r="G180" s="44" t="e">
        <f t="array" ref="G180">INDEX(Suivi_CND!A$2:A$1122,SMALL(IF(FREQUENCY(IF(Suivi_CND!A$2:A$1122&lt;&gt;"",MATCH(Suivi_CND!A$2:A$1122,Suivi_CND!A$2:A$1122,0)), ROW(Suivi_CND!A$2:A$1122)-ROW(Suivi_CND!$A$2)+1),ROW(Suivi_CND!A$2:A$1122)-ROW(Suivi_CND!$A$2)+1),ROWS(G$2:G180)))</f>
        <v>#NUM!</v>
      </c>
      <c r="H180" s="116" t="e">
        <f t="array" ref="H180">INDEX(Suivi_CND!B$2:B$1122,SMALL(IF(FREQUENCY(IF(Suivi_CND!B$2:B$1122&lt;&gt;"",MATCH(Suivi_CND!B$2:B$1122,Suivi_CND!B$2:B$1122,0)), ROW(Suivi_CND!B$2:B$1122)-ROW(Suivi_CND!$B$2)+1),ROW(Suivi_CND!B$2:B$1122)-ROW(Suivi_CND!$B$2)+1),ROWS(H$2:H180)))</f>
        <v>#NUM!</v>
      </c>
    </row>
    <row r="181" spans="7:8">
      <c r="G181" s="44" t="e">
        <f t="array" ref="G181">INDEX(Suivi_CND!A$2:A$1122,SMALL(IF(FREQUENCY(IF(Suivi_CND!A$2:A$1122&lt;&gt;"",MATCH(Suivi_CND!A$2:A$1122,Suivi_CND!A$2:A$1122,0)), ROW(Suivi_CND!A$2:A$1122)-ROW(Suivi_CND!$A$2)+1),ROW(Suivi_CND!A$2:A$1122)-ROW(Suivi_CND!$A$2)+1),ROWS(G$2:G181)))</f>
        <v>#NUM!</v>
      </c>
      <c r="H181" s="116" t="e">
        <f t="array" ref="H181">INDEX(Suivi_CND!B$2:B$1122,SMALL(IF(FREQUENCY(IF(Suivi_CND!B$2:B$1122&lt;&gt;"",MATCH(Suivi_CND!B$2:B$1122,Suivi_CND!B$2:B$1122,0)), ROW(Suivi_CND!B$2:B$1122)-ROW(Suivi_CND!$B$2)+1),ROW(Suivi_CND!B$2:B$1122)-ROW(Suivi_CND!$B$2)+1),ROWS(H$2:H181)))</f>
        <v>#NUM!</v>
      </c>
    </row>
    <row r="182" spans="7:8">
      <c r="G182" s="44" t="e">
        <f t="array" ref="G182">INDEX(Suivi_CND!A$2:A$1122,SMALL(IF(FREQUENCY(IF(Suivi_CND!A$2:A$1122&lt;&gt;"",MATCH(Suivi_CND!A$2:A$1122,Suivi_CND!A$2:A$1122,0)), ROW(Suivi_CND!A$2:A$1122)-ROW(Suivi_CND!$A$2)+1),ROW(Suivi_CND!A$2:A$1122)-ROW(Suivi_CND!$A$2)+1),ROWS(G$2:G182)))</f>
        <v>#NUM!</v>
      </c>
      <c r="H182" s="116" t="e">
        <f t="array" ref="H182">INDEX(Suivi_CND!B$2:B$1122,SMALL(IF(FREQUENCY(IF(Suivi_CND!B$2:B$1122&lt;&gt;"",MATCH(Suivi_CND!B$2:B$1122,Suivi_CND!B$2:B$1122,0)), ROW(Suivi_CND!B$2:B$1122)-ROW(Suivi_CND!$B$2)+1),ROW(Suivi_CND!B$2:B$1122)-ROW(Suivi_CND!$B$2)+1),ROWS(H$2:H182)))</f>
        <v>#NUM!</v>
      </c>
    </row>
    <row r="183" spans="7:8">
      <c r="G183" s="44" t="e">
        <f t="array" ref="G183">INDEX(Suivi_CND!A$2:A$1122,SMALL(IF(FREQUENCY(IF(Suivi_CND!A$2:A$1122&lt;&gt;"",MATCH(Suivi_CND!A$2:A$1122,Suivi_CND!A$2:A$1122,0)), ROW(Suivi_CND!A$2:A$1122)-ROW(Suivi_CND!$A$2)+1),ROW(Suivi_CND!A$2:A$1122)-ROW(Suivi_CND!$A$2)+1),ROWS(G$2:G183)))</f>
        <v>#NUM!</v>
      </c>
      <c r="H183" s="116" t="e">
        <f t="array" ref="H183">INDEX(Suivi_CND!B$2:B$1122,SMALL(IF(FREQUENCY(IF(Suivi_CND!B$2:B$1122&lt;&gt;"",MATCH(Suivi_CND!B$2:B$1122,Suivi_CND!B$2:B$1122,0)), ROW(Suivi_CND!B$2:B$1122)-ROW(Suivi_CND!$B$2)+1),ROW(Suivi_CND!B$2:B$1122)-ROW(Suivi_CND!$B$2)+1),ROWS(H$2:H183)))</f>
        <v>#NUM!</v>
      </c>
    </row>
    <row r="184" spans="7:8">
      <c r="G184" s="44" t="e">
        <f t="array" ref="G184">INDEX(Suivi_CND!A$2:A$1122,SMALL(IF(FREQUENCY(IF(Suivi_CND!A$2:A$1122&lt;&gt;"",MATCH(Suivi_CND!A$2:A$1122,Suivi_CND!A$2:A$1122,0)), ROW(Suivi_CND!A$2:A$1122)-ROW(Suivi_CND!$A$2)+1),ROW(Suivi_CND!A$2:A$1122)-ROW(Suivi_CND!$A$2)+1),ROWS(G$2:G184)))</f>
        <v>#NUM!</v>
      </c>
      <c r="H184" s="116" t="e">
        <f t="array" ref="H184">INDEX(Suivi_CND!B$2:B$1122,SMALL(IF(FREQUENCY(IF(Suivi_CND!B$2:B$1122&lt;&gt;"",MATCH(Suivi_CND!B$2:B$1122,Suivi_CND!B$2:B$1122,0)), ROW(Suivi_CND!B$2:B$1122)-ROW(Suivi_CND!$B$2)+1),ROW(Suivi_CND!B$2:B$1122)-ROW(Suivi_CND!$B$2)+1),ROWS(H$2:H184)))</f>
        <v>#NUM!</v>
      </c>
    </row>
    <row r="185" spans="7:8">
      <c r="G185" s="44" t="e">
        <f t="array" ref="G185">INDEX(Suivi_CND!A$2:A$1122,SMALL(IF(FREQUENCY(IF(Suivi_CND!A$2:A$1122&lt;&gt;"",MATCH(Suivi_CND!A$2:A$1122,Suivi_CND!A$2:A$1122,0)), ROW(Suivi_CND!A$2:A$1122)-ROW(Suivi_CND!$A$2)+1),ROW(Suivi_CND!A$2:A$1122)-ROW(Suivi_CND!$A$2)+1),ROWS(G$2:G185)))</f>
        <v>#NUM!</v>
      </c>
      <c r="H185" s="116" t="e">
        <f t="array" ref="H185">INDEX(Suivi_CND!B$2:B$1122,SMALL(IF(FREQUENCY(IF(Suivi_CND!B$2:B$1122&lt;&gt;"",MATCH(Suivi_CND!B$2:B$1122,Suivi_CND!B$2:B$1122,0)), ROW(Suivi_CND!B$2:B$1122)-ROW(Suivi_CND!$B$2)+1),ROW(Suivi_CND!B$2:B$1122)-ROW(Suivi_CND!$B$2)+1),ROWS(H$2:H185)))</f>
        <v>#NUM!</v>
      </c>
    </row>
    <row r="186" spans="7:8">
      <c r="G186" s="44" t="e">
        <f t="array" ref="G186">INDEX(Suivi_CND!A$2:A$1122,SMALL(IF(FREQUENCY(IF(Suivi_CND!A$2:A$1122&lt;&gt;"",MATCH(Suivi_CND!A$2:A$1122,Suivi_CND!A$2:A$1122,0)), ROW(Suivi_CND!A$2:A$1122)-ROW(Suivi_CND!$A$2)+1),ROW(Suivi_CND!A$2:A$1122)-ROW(Suivi_CND!$A$2)+1),ROWS(G$2:G186)))</f>
        <v>#NUM!</v>
      </c>
      <c r="H186" s="116" t="e">
        <f t="array" ref="H186">INDEX(Suivi_CND!B$2:B$1122,SMALL(IF(FREQUENCY(IF(Suivi_CND!B$2:B$1122&lt;&gt;"",MATCH(Suivi_CND!B$2:B$1122,Suivi_CND!B$2:B$1122,0)), ROW(Suivi_CND!B$2:B$1122)-ROW(Suivi_CND!$B$2)+1),ROW(Suivi_CND!B$2:B$1122)-ROW(Suivi_CND!$B$2)+1),ROWS(H$2:H186)))</f>
        <v>#NUM!</v>
      </c>
    </row>
    <row r="187" spans="7:8">
      <c r="G187" s="44" t="e">
        <f t="array" ref="G187">INDEX(Suivi_CND!A$2:A$1122,SMALL(IF(FREQUENCY(IF(Suivi_CND!A$2:A$1122&lt;&gt;"",MATCH(Suivi_CND!A$2:A$1122,Suivi_CND!A$2:A$1122,0)), ROW(Suivi_CND!A$2:A$1122)-ROW(Suivi_CND!$A$2)+1),ROW(Suivi_CND!A$2:A$1122)-ROW(Suivi_CND!$A$2)+1),ROWS(G$2:G187)))</f>
        <v>#NUM!</v>
      </c>
      <c r="H187" s="116" t="e">
        <f t="array" ref="H187">INDEX(Suivi_CND!B$2:B$1122,SMALL(IF(FREQUENCY(IF(Suivi_CND!B$2:B$1122&lt;&gt;"",MATCH(Suivi_CND!B$2:B$1122,Suivi_CND!B$2:B$1122,0)), ROW(Suivi_CND!B$2:B$1122)-ROW(Suivi_CND!$B$2)+1),ROW(Suivi_CND!B$2:B$1122)-ROW(Suivi_CND!$B$2)+1),ROWS(H$2:H187)))</f>
        <v>#NUM!</v>
      </c>
    </row>
    <row r="188" spans="7:8">
      <c r="G188" s="44" t="e">
        <f t="array" ref="G188">INDEX(Suivi_CND!A$2:A$1122,SMALL(IF(FREQUENCY(IF(Suivi_CND!A$2:A$1122&lt;&gt;"",MATCH(Suivi_CND!A$2:A$1122,Suivi_CND!A$2:A$1122,0)), ROW(Suivi_CND!A$2:A$1122)-ROW(Suivi_CND!$A$2)+1),ROW(Suivi_CND!A$2:A$1122)-ROW(Suivi_CND!$A$2)+1),ROWS(G$2:G188)))</f>
        <v>#NUM!</v>
      </c>
      <c r="H188" s="116" t="e">
        <f t="array" ref="H188">INDEX(Suivi_CND!B$2:B$1122,SMALL(IF(FREQUENCY(IF(Suivi_CND!B$2:B$1122&lt;&gt;"",MATCH(Suivi_CND!B$2:B$1122,Suivi_CND!B$2:B$1122,0)), ROW(Suivi_CND!B$2:B$1122)-ROW(Suivi_CND!$B$2)+1),ROW(Suivi_CND!B$2:B$1122)-ROW(Suivi_CND!$B$2)+1),ROWS(H$2:H188)))</f>
        <v>#NUM!</v>
      </c>
    </row>
    <row r="189" spans="7:8">
      <c r="G189" s="44" t="e">
        <f t="array" ref="G189">INDEX(Suivi_CND!A$2:A$1122,SMALL(IF(FREQUENCY(IF(Suivi_CND!A$2:A$1122&lt;&gt;"",MATCH(Suivi_CND!A$2:A$1122,Suivi_CND!A$2:A$1122,0)), ROW(Suivi_CND!A$2:A$1122)-ROW(Suivi_CND!$A$2)+1),ROW(Suivi_CND!A$2:A$1122)-ROW(Suivi_CND!$A$2)+1),ROWS(G$2:G189)))</f>
        <v>#NUM!</v>
      </c>
      <c r="H189" s="116" t="e">
        <f t="array" ref="H189">INDEX(Suivi_CND!B$2:B$1122,SMALL(IF(FREQUENCY(IF(Suivi_CND!B$2:B$1122&lt;&gt;"",MATCH(Suivi_CND!B$2:B$1122,Suivi_CND!B$2:B$1122,0)), ROW(Suivi_CND!B$2:B$1122)-ROW(Suivi_CND!$B$2)+1),ROW(Suivi_CND!B$2:B$1122)-ROW(Suivi_CND!$B$2)+1),ROWS(H$2:H189)))</f>
        <v>#NUM!</v>
      </c>
    </row>
    <row r="190" spans="7:8">
      <c r="G190" s="44" t="e">
        <f t="array" ref="G190">INDEX(Suivi_CND!A$2:A$1122,SMALL(IF(FREQUENCY(IF(Suivi_CND!A$2:A$1122&lt;&gt;"",MATCH(Suivi_CND!A$2:A$1122,Suivi_CND!A$2:A$1122,0)), ROW(Suivi_CND!A$2:A$1122)-ROW(Suivi_CND!$A$2)+1),ROW(Suivi_CND!A$2:A$1122)-ROW(Suivi_CND!$A$2)+1),ROWS(G$2:G190)))</f>
        <v>#NUM!</v>
      </c>
      <c r="H190" s="116" t="e">
        <f t="array" ref="H190">INDEX(Suivi_CND!B$2:B$1122,SMALL(IF(FREQUENCY(IF(Suivi_CND!B$2:B$1122&lt;&gt;"",MATCH(Suivi_CND!B$2:B$1122,Suivi_CND!B$2:B$1122,0)), ROW(Suivi_CND!B$2:B$1122)-ROW(Suivi_CND!$B$2)+1),ROW(Suivi_CND!B$2:B$1122)-ROW(Suivi_CND!$B$2)+1),ROWS(H$2:H190)))</f>
        <v>#NUM!</v>
      </c>
    </row>
    <row r="191" spans="7:8">
      <c r="G191" s="44" t="e">
        <f t="array" ref="G191">INDEX(Suivi_CND!A$2:A$1122,SMALL(IF(FREQUENCY(IF(Suivi_CND!A$2:A$1122&lt;&gt;"",MATCH(Suivi_CND!A$2:A$1122,Suivi_CND!A$2:A$1122,0)), ROW(Suivi_CND!A$2:A$1122)-ROW(Suivi_CND!$A$2)+1),ROW(Suivi_CND!A$2:A$1122)-ROW(Suivi_CND!$A$2)+1),ROWS(G$2:G191)))</f>
        <v>#NUM!</v>
      </c>
      <c r="H191" s="116" t="e">
        <f t="array" ref="H191">INDEX(Suivi_CND!B$2:B$1122,SMALL(IF(FREQUENCY(IF(Suivi_CND!B$2:B$1122&lt;&gt;"",MATCH(Suivi_CND!B$2:B$1122,Suivi_CND!B$2:B$1122,0)), ROW(Suivi_CND!B$2:B$1122)-ROW(Suivi_CND!$B$2)+1),ROW(Suivi_CND!B$2:B$1122)-ROW(Suivi_CND!$B$2)+1),ROWS(H$2:H191)))</f>
        <v>#NUM!</v>
      </c>
    </row>
    <row r="192" spans="7:8">
      <c r="G192" s="44" t="e">
        <f t="array" ref="G192">INDEX(Suivi_CND!A$2:A$1122,SMALL(IF(FREQUENCY(IF(Suivi_CND!A$2:A$1122&lt;&gt;"",MATCH(Suivi_CND!A$2:A$1122,Suivi_CND!A$2:A$1122,0)), ROW(Suivi_CND!A$2:A$1122)-ROW(Suivi_CND!$A$2)+1),ROW(Suivi_CND!A$2:A$1122)-ROW(Suivi_CND!$A$2)+1),ROWS(G$2:G192)))</f>
        <v>#NUM!</v>
      </c>
      <c r="H192" s="116" t="e">
        <f t="array" ref="H192">INDEX(Suivi_CND!B$2:B$1122,SMALL(IF(FREQUENCY(IF(Suivi_CND!B$2:B$1122&lt;&gt;"",MATCH(Suivi_CND!B$2:B$1122,Suivi_CND!B$2:B$1122,0)), ROW(Suivi_CND!B$2:B$1122)-ROW(Suivi_CND!$B$2)+1),ROW(Suivi_CND!B$2:B$1122)-ROW(Suivi_CND!$B$2)+1),ROWS(H$2:H192)))</f>
        <v>#NUM!</v>
      </c>
    </row>
    <row r="193" spans="7:8">
      <c r="G193" s="44" t="e">
        <f t="array" ref="G193">INDEX(Suivi_CND!A$2:A$1122,SMALL(IF(FREQUENCY(IF(Suivi_CND!A$2:A$1122&lt;&gt;"",MATCH(Suivi_CND!A$2:A$1122,Suivi_CND!A$2:A$1122,0)), ROW(Suivi_CND!A$2:A$1122)-ROW(Suivi_CND!$A$2)+1),ROW(Suivi_CND!A$2:A$1122)-ROW(Suivi_CND!$A$2)+1),ROWS(G$2:G193)))</f>
        <v>#NUM!</v>
      </c>
      <c r="H193" s="116" t="e">
        <f t="array" ref="H193">INDEX(Suivi_CND!B$2:B$1122,SMALL(IF(FREQUENCY(IF(Suivi_CND!B$2:B$1122&lt;&gt;"",MATCH(Suivi_CND!B$2:B$1122,Suivi_CND!B$2:B$1122,0)), ROW(Suivi_CND!B$2:B$1122)-ROW(Suivi_CND!$B$2)+1),ROW(Suivi_CND!B$2:B$1122)-ROW(Suivi_CND!$B$2)+1),ROWS(H$2:H193)))</f>
        <v>#NUM!</v>
      </c>
    </row>
    <row r="194" spans="7:8">
      <c r="G194" s="44" t="e">
        <f t="array" ref="G194">INDEX(Suivi_CND!A$2:A$1122,SMALL(IF(FREQUENCY(IF(Suivi_CND!A$2:A$1122&lt;&gt;"",MATCH(Suivi_CND!A$2:A$1122,Suivi_CND!A$2:A$1122,0)), ROW(Suivi_CND!A$2:A$1122)-ROW(Suivi_CND!$A$2)+1),ROW(Suivi_CND!A$2:A$1122)-ROW(Suivi_CND!$A$2)+1),ROWS(G$2:G194)))</f>
        <v>#NUM!</v>
      </c>
      <c r="H194" s="116" t="e">
        <f t="array" ref="H194">INDEX(Suivi_CND!B$2:B$1122,SMALL(IF(FREQUENCY(IF(Suivi_CND!B$2:B$1122&lt;&gt;"",MATCH(Suivi_CND!B$2:B$1122,Suivi_CND!B$2:B$1122,0)), ROW(Suivi_CND!B$2:B$1122)-ROW(Suivi_CND!$B$2)+1),ROW(Suivi_CND!B$2:B$1122)-ROW(Suivi_CND!$B$2)+1),ROWS(H$2:H194)))</f>
        <v>#NUM!</v>
      </c>
    </row>
    <row r="195" spans="7:8">
      <c r="G195" s="44" t="e">
        <f t="array" ref="G195">INDEX(Suivi_CND!A$2:A$1122,SMALL(IF(FREQUENCY(IF(Suivi_CND!A$2:A$1122&lt;&gt;"",MATCH(Suivi_CND!A$2:A$1122,Suivi_CND!A$2:A$1122,0)), ROW(Suivi_CND!A$2:A$1122)-ROW(Suivi_CND!$A$2)+1),ROW(Suivi_CND!A$2:A$1122)-ROW(Suivi_CND!$A$2)+1),ROWS(G$2:G195)))</f>
        <v>#NUM!</v>
      </c>
      <c r="H195" s="116" t="e">
        <f t="array" ref="H195">INDEX(Suivi_CND!B$2:B$1122,SMALL(IF(FREQUENCY(IF(Suivi_CND!B$2:B$1122&lt;&gt;"",MATCH(Suivi_CND!B$2:B$1122,Suivi_CND!B$2:B$1122,0)), ROW(Suivi_CND!B$2:B$1122)-ROW(Suivi_CND!$B$2)+1),ROW(Suivi_CND!B$2:B$1122)-ROW(Suivi_CND!$B$2)+1),ROWS(H$2:H195)))</f>
        <v>#NUM!</v>
      </c>
    </row>
    <row r="196" spans="7:8">
      <c r="G196" s="44" t="e">
        <f t="array" ref="G196">INDEX(Suivi_CND!A$2:A$1122,SMALL(IF(FREQUENCY(IF(Suivi_CND!A$2:A$1122&lt;&gt;"",MATCH(Suivi_CND!A$2:A$1122,Suivi_CND!A$2:A$1122,0)), ROW(Suivi_CND!A$2:A$1122)-ROW(Suivi_CND!$A$2)+1),ROW(Suivi_CND!A$2:A$1122)-ROW(Suivi_CND!$A$2)+1),ROWS(G$2:G196)))</f>
        <v>#NUM!</v>
      </c>
    </row>
  </sheetData>
  <hyperlinks>
    <hyperlink ref="B1" r:id="rId1" display="\\sflcr10001\manag\manag\Q\07-Q Industrielle\QM\FCQ\Spécifications\Spécifications FC\Révisions spécification applicables\Spécifications FC 98xxx\FC 98 001 rév.4 (Fr).pdf" xr:uid="{00000000-0004-0000-0400-000000000000}"/>
    <hyperlink ref="B2" r:id="rId2" display="\\sflcr10001\manag\manag\Q\07-Q Industrielle\QM\FCQ\Spécifications\Spécifications FC\Révisions spécification applicables\Spécifications FC 98xxx\FC98002_REv1 ressuage validée.pdf" xr:uid="{00000000-0004-0000-0400-000001000000}"/>
    <hyperlink ref="B3" r:id="rId3" display="\\sflcr10001\manag\manag\Q\07-Q Industrielle\QM\FCQ\Spécifications\Spécifications FC\Révisions spécification applicables\Spécifications FC 97xxx\FC97014rev6.pdf" xr:uid="{00000000-0004-0000-0400-000002000000}"/>
  </hyperlinks>
  <pageMargins left="0.7" right="0.7" top="0.75" bottom="0.75" header="0.3" footer="0.3"/>
  <pageSetup paperSize="9" orientation="portrait"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89B1B-FC0B-4E68-9827-56F16FDBF046}">
  <sheetPr codeName="Feuil6"/>
  <dimension ref="A1:S198"/>
  <sheetViews>
    <sheetView topLeftCell="B1" workbookViewId="0">
      <selection activeCell="B1" sqref="B1"/>
    </sheetView>
  </sheetViews>
  <sheetFormatPr baseColWidth="10" defaultRowHeight="15"/>
  <cols>
    <col min="1" max="2" width="30.85546875" style="173" customWidth="1"/>
    <col min="3" max="3" width="19.7109375" style="173" customWidth="1"/>
    <col min="4" max="4" width="17.85546875" style="173" customWidth="1"/>
    <col min="5" max="5" width="26.7109375" style="173" customWidth="1"/>
    <col min="6" max="6" width="21.5703125" customWidth="1"/>
    <col min="7" max="7" width="17.42578125" customWidth="1"/>
    <col min="8" max="8" width="11.7109375" customWidth="1"/>
    <col min="9" max="9" width="25" customWidth="1"/>
    <col min="10" max="10" width="25.5703125" customWidth="1"/>
    <col min="11" max="11" width="32.28515625" customWidth="1"/>
    <col min="13" max="13" width="19.5703125" customWidth="1"/>
    <col min="14" max="15" width="27.140625" customWidth="1"/>
    <col min="16" max="16" width="33.42578125" customWidth="1"/>
    <col min="17" max="17" width="28.5703125" customWidth="1"/>
    <col min="18" max="18" width="22.5703125" customWidth="1"/>
    <col min="19" max="19" width="27.140625" customWidth="1"/>
  </cols>
  <sheetData>
    <row r="1" spans="1:19">
      <c r="A1" s="155" t="s">
        <v>383</v>
      </c>
      <c r="B1" s="157" t="s">
        <v>272</v>
      </c>
      <c r="C1" s="158" t="s">
        <v>276</v>
      </c>
      <c r="D1" s="159" t="s">
        <v>122</v>
      </c>
      <c r="E1" s="160" t="s">
        <v>124</v>
      </c>
      <c r="F1" s="161" t="s">
        <v>285</v>
      </c>
      <c r="G1" s="162" t="s">
        <v>289</v>
      </c>
      <c r="H1" s="163" t="s">
        <v>293</v>
      </c>
      <c r="I1" s="164" t="s">
        <v>294</v>
      </c>
      <c r="J1" s="165" t="s">
        <v>300</v>
      </c>
      <c r="K1" s="166" t="s">
        <v>304</v>
      </c>
      <c r="L1" s="167" t="s">
        <v>313</v>
      </c>
      <c r="M1" s="168" t="s">
        <v>314</v>
      </c>
      <c r="N1" s="169" t="s">
        <v>129</v>
      </c>
      <c r="O1" s="161" t="s">
        <v>317</v>
      </c>
      <c r="P1" s="170" t="s">
        <v>322</v>
      </c>
      <c r="Q1" s="171" t="s">
        <v>330</v>
      </c>
      <c r="R1" s="159" t="s">
        <v>338</v>
      </c>
      <c r="S1" s="172" t="s">
        <v>133</v>
      </c>
    </row>
    <row r="2" spans="1:19">
      <c r="A2" s="156" t="s">
        <v>383</v>
      </c>
      <c r="B2" s="157" t="s">
        <v>272</v>
      </c>
      <c r="C2" s="158" t="s">
        <v>276</v>
      </c>
      <c r="D2" s="159" t="s">
        <v>122</v>
      </c>
      <c r="E2" s="160" t="s">
        <v>124</v>
      </c>
      <c r="F2" s="161" t="s">
        <v>285</v>
      </c>
      <c r="G2" s="162" t="s">
        <v>289</v>
      </c>
      <c r="H2" s="163" t="s">
        <v>293</v>
      </c>
      <c r="I2" s="164" t="s">
        <v>295</v>
      </c>
      <c r="J2" s="165" t="s">
        <v>300</v>
      </c>
      <c r="K2" s="166" t="s">
        <v>304</v>
      </c>
      <c r="L2" s="167" t="s">
        <v>313</v>
      </c>
      <c r="M2" s="168" t="s">
        <v>314</v>
      </c>
      <c r="N2" s="169" t="s">
        <v>129</v>
      </c>
      <c r="O2" s="161" t="s">
        <v>317</v>
      </c>
      <c r="P2" s="170" t="s">
        <v>322</v>
      </c>
      <c r="Q2" s="171" t="s">
        <v>330</v>
      </c>
      <c r="R2" s="159" t="s">
        <v>338</v>
      </c>
      <c r="S2" s="172" t="s">
        <v>133</v>
      </c>
    </row>
    <row r="3" spans="1:19">
      <c r="A3" s="156" t="s">
        <v>384</v>
      </c>
      <c r="B3" s="157" t="s">
        <v>273</v>
      </c>
      <c r="C3" s="158" t="s">
        <v>277</v>
      </c>
      <c r="D3" s="159" t="s">
        <v>281</v>
      </c>
      <c r="E3" s="160" t="s">
        <v>125</v>
      </c>
      <c r="F3" s="161" t="s">
        <v>286</v>
      </c>
      <c r="G3" s="162" t="s">
        <v>290</v>
      </c>
      <c r="I3" s="164" t="s">
        <v>295</v>
      </c>
      <c r="J3" s="165" t="s">
        <v>301</v>
      </c>
      <c r="K3" s="166" t="s">
        <v>305</v>
      </c>
      <c r="N3" s="169" t="s">
        <v>315</v>
      </c>
      <c r="O3" s="161" t="s">
        <v>318</v>
      </c>
      <c r="P3" s="170" t="s">
        <v>323</v>
      </c>
      <c r="Q3" s="171" t="s">
        <v>331</v>
      </c>
      <c r="R3" s="159" t="s">
        <v>339</v>
      </c>
      <c r="S3" s="172" t="s">
        <v>352</v>
      </c>
    </row>
    <row r="4" spans="1:19">
      <c r="A4" s="156" t="s">
        <v>384</v>
      </c>
      <c r="B4" s="157" t="s">
        <v>273</v>
      </c>
      <c r="C4" s="158" t="s">
        <v>277</v>
      </c>
      <c r="D4" s="159" t="s">
        <v>281</v>
      </c>
      <c r="E4" s="160" t="s">
        <v>125</v>
      </c>
      <c r="F4" s="161" t="s">
        <v>286</v>
      </c>
      <c r="G4" s="162" t="s">
        <v>290</v>
      </c>
      <c r="I4" s="164" t="s">
        <v>296</v>
      </c>
      <c r="J4" s="165" t="s">
        <v>301</v>
      </c>
      <c r="K4" s="166" t="s">
        <v>305</v>
      </c>
      <c r="N4" s="169" t="s">
        <v>315</v>
      </c>
      <c r="O4" s="161" t="s">
        <v>318</v>
      </c>
      <c r="P4" s="170" t="s">
        <v>323</v>
      </c>
      <c r="Q4" s="171" t="s">
        <v>331</v>
      </c>
      <c r="R4" s="159" t="s">
        <v>339</v>
      </c>
      <c r="S4" s="172" t="s">
        <v>352</v>
      </c>
    </row>
    <row r="5" spans="1:19">
      <c r="A5" s="156" t="s">
        <v>385</v>
      </c>
      <c r="B5" s="157" t="s">
        <v>274</v>
      </c>
      <c r="C5" s="158" t="s">
        <v>278</v>
      </c>
      <c r="D5" s="159" t="s">
        <v>282</v>
      </c>
      <c r="E5" s="160" t="s">
        <v>126</v>
      </c>
      <c r="F5" s="161" t="s">
        <v>287</v>
      </c>
      <c r="G5" s="162" t="s">
        <v>291</v>
      </c>
      <c r="I5" s="164" t="s">
        <v>296</v>
      </c>
      <c r="J5" s="165" t="s">
        <v>302</v>
      </c>
      <c r="K5" s="166" t="s">
        <v>306</v>
      </c>
      <c r="N5" s="169" t="s">
        <v>130</v>
      </c>
      <c r="O5" s="161" t="s">
        <v>319</v>
      </c>
      <c r="P5" s="170" t="s">
        <v>324</v>
      </c>
      <c r="Q5" s="171" t="s">
        <v>332</v>
      </c>
      <c r="R5" s="159" t="s">
        <v>340</v>
      </c>
      <c r="S5" s="172" t="s">
        <v>353</v>
      </c>
    </row>
    <row r="6" spans="1:19">
      <c r="A6" s="156" t="s">
        <v>385</v>
      </c>
      <c r="B6" s="157" t="s">
        <v>274</v>
      </c>
      <c r="C6" s="158" t="s">
        <v>278</v>
      </c>
      <c r="D6" s="159" t="s">
        <v>282</v>
      </c>
      <c r="E6" s="160" t="s">
        <v>126</v>
      </c>
      <c r="F6" s="161" t="s">
        <v>287</v>
      </c>
      <c r="G6" s="162" t="s">
        <v>291</v>
      </c>
      <c r="I6" s="164" t="s">
        <v>297</v>
      </c>
      <c r="J6" s="165" t="s">
        <v>302</v>
      </c>
      <c r="K6" s="166" t="s">
        <v>306</v>
      </c>
      <c r="N6" s="169" t="s">
        <v>130</v>
      </c>
      <c r="O6" s="161" t="s">
        <v>319</v>
      </c>
      <c r="P6" s="170" t="s">
        <v>324</v>
      </c>
      <c r="Q6" s="171" t="s">
        <v>332</v>
      </c>
      <c r="R6" s="159" t="s">
        <v>340</v>
      </c>
      <c r="S6" s="172" t="s">
        <v>353</v>
      </c>
    </row>
    <row r="7" spans="1:19">
      <c r="A7" s="156" t="s">
        <v>386</v>
      </c>
      <c r="B7" s="157" t="s">
        <v>275</v>
      </c>
      <c r="C7" s="158" t="s">
        <v>279</v>
      </c>
      <c r="D7" s="159" t="s">
        <v>123</v>
      </c>
      <c r="E7" s="160" t="s">
        <v>127</v>
      </c>
      <c r="F7" s="161" t="s">
        <v>288</v>
      </c>
      <c r="I7" s="164" t="s">
        <v>297</v>
      </c>
      <c r="J7" s="165" t="s">
        <v>303</v>
      </c>
      <c r="K7" s="166" t="s">
        <v>307</v>
      </c>
      <c r="N7" s="169" t="s">
        <v>316</v>
      </c>
      <c r="O7" s="161" t="s">
        <v>320</v>
      </c>
      <c r="P7" s="170" t="s">
        <v>325</v>
      </c>
      <c r="Q7" s="171" t="s">
        <v>333</v>
      </c>
      <c r="R7" s="159" t="s">
        <v>341</v>
      </c>
      <c r="S7" s="172" t="s">
        <v>354</v>
      </c>
    </row>
    <row r="8" spans="1:19">
      <c r="A8" s="156" t="s">
        <v>386</v>
      </c>
      <c r="B8" s="157" t="s">
        <v>275</v>
      </c>
      <c r="C8" s="158" t="s">
        <v>279</v>
      </c>
      <c r="D8" s="159" t="s">
        <v>123</v>
      </c>
      <c r="E8" s="160" t="s">
        <v>127</v>
      </c>
      <c r="F8" s="161" t="s">
        <v>288</v>
      </c>
      <c r="I8" s="164" t="s">
        <v>298</v>
      </c>
      <c r="J8" s="165" t="s">
        <v>303</v>
      </c>
      <c r="K8" s="166" t="s">
        <v>307</v>
      </c>
      <c r="N8" s="169" t="s">
        <v>316</v>
      </c>
      <c r="O8" s="161" t="s">
        <v>320</v>
      </c>
      <c r="P8" s="170" t="s">
        <v>325</v>
      </c>
      <c r="Q8" s="171" t="s">
        <v>333</v>
      </c>
      <c r="R8" s="159" t="s">
        <v>341</v>
      </c>
      <c r="S8" s="172" t="s">
        <v>354</v>
      </c>
    </row>
    <row r="9" spans="1:19">
      <c r="A9" s="156" t="s">
        <v>387</v>
      </c>
      <c r="C9" s="158" t="s">
        <v>280</v>
      </c>
      <c r="E9" s="160" t="s">
        <v>283</v>
      </c>
      <c r="F9" s="174"/>
      <c r="I9" s="164" t="s">
        <v>298</v>
      </c>
      <c r="K9" s="166" t="s">
        <v>308</v>
      </c>
      <c r="P9" s="170" t="s">
        <v>326</v>
      </c>
      <c r="Q9" s="171" t="s">
        <v>334</v>
      </c>
      <c r="R9" s="159" t="s">
        <v>342</v>
      </c>
      <c r="S9" s="172" t="s">
        <v>134</v>
      </c>
    </row>
    <row r="10" spans="1:19">
      <c r="A10" s="156" t="s">
        <v>387</v>
      </c>
      <c r="C10" s="158" t="s">
        <v>280</v>
      </c>
      <c r="E10" s="160" t="s">
        <v>283</v>
      </c>
      <c r="F10" s="174"/>
      <c r="K10" s="166" t="s">
        <v>308</v>
      </c>
      <c r="P10" s="170" t="s">
        <v>326</v>
      </c>
      <c r="Q10" s="171" t="s">
        <v>334</v>
      </c>
      <c r="R10" s="159" t="s">
        <v>342</v>
      </c>
      <c r="S10" s="172" t="s">
        <v>134</v>
      </c>
    </row>
    <row r="11" spans="1:19">
      <c r="A11" s="156" t="s">
        <v>388</v>
      </c>
      <c r="E11" s="160" t="s">
        <v>284</v>
      </c>
      <c r="F11" s="174"/>
      <c r="K11" s="166" t="s">
        <v>309</v>
      </c>
      <c r="P11" s="170" t="s">
        <v>327</v>
      </c>
      <c r="Q11" s="171" t="s">
        <v>335</v>
      </c>
      <c r="R11" s="159" t="s">
        <v>343</v>
      </c>
    </row>
    <row r="12" spans="1:19">
      <c r="A12" s="156" t="s">
        <v>388</v>
      </c>
      <c r="E12" s="160" t="s">
        <v>284</v>
      </c>
      <c r="F12" s="174"/>
      <c r="K12" s="166" t="s">
        <v>309</v>
      </c>
      <c r="P12" s="170" t="s">
        <v>327</v>
      </c>
      <c r="Q12" s="171" t="s">
        <v>335</v>
      </c>
      <c r="R12" s="159" t="s">
        <v>343</v>
      </c>
    </row>
    <row r="13" spans="1:19">
      <c r="A13" s="156" t="s">
        <v>389</v>
      </c>
      <c r="F13" s="174"/>
      <c r="K13" s="166" t="s">
        <v>310</v>
      </c>
      <c r="P13" s="170" t="s">
        <v>328</v>
      </c>
      <c r="Q13" s="171" t="s">
        <v>336</v>
      </c>
      <c r="R13" s="159" t="s">
        <v>344</v>
      </c>
    </row>
    <row r="14" spans="1:19">
      <c r="A14" s="156" t="s">
        <v>389</v>
      </c>
      <c r="F14" s="174"/>
      <c r="K14" s="166" t="s">
        <v>310</v>
      </c>
      <c r="P14" s="170" t="s">
        <v>328</v>
      </c>
      <c r="Q14" s="171" t="s">
        <v>336</v>
      </c>
      <c r="R14" s="159" t="s">
        <v>344</v>
      </c>
    </row>
    <row r="15" spans="1:19">
      <c r="A15" s="174"/>
      <c r="F15" s="174"/>
      <c r="K15" s="166" t="s">
        <v>311</v>
      </c>
      <c r="P15" s="170" t="s">
        <v>329</v>
      </c>
      <c r="Q15" s="171" t="s">
        <v>337</v>
      </c>
      <c r="R15" s="159" t="s">
        <v>345</v>
      </c>
    </row>
    <row r="16" spans="1:19">
      <c r="A16" s="174"/>
      <c r="F16" s="174"/>
      <c r="K16" s="166" t="s">
        <v>311</v>
      </c>
      <c r="P16" s="170" t="s">
        <v>329</v>
      </c>
      <c r="Q16" s="171" t="s">
        <v>337</v>
      </c>
      <c r="R16" s="159" t="s">
        <v>345</v>
      </c>
    </row>
    <row r="17" spans="1:18">
      <c r="A17" s="174"/>
      <c r="R17" s="159" t="s">
        <v>346</v>
      </c>
    </row>
    <row r="18" spans="1:18">
      <c r="A18" s="174"/>
      <c r="R18" s="159" t="s">
        <v>346</v>
      </c>
    </row>
    <row r="19" spans="1:18">
      <c r="A19" s="174"/>
      <c r="R19" s="159" t="s">
        <v>347</v>
      </c>
    </row>
    <row r="20" spans="1:18">
      <c r="A20" s="174"/>
      <c r="R20" s="159" t="s">
        <v>347</v>
      </c>
    </row>
    <row r="21" spans="1:18">
      <c r="A21" s="174"/>
      <c r="R21" s="159" t="s">
        <v>348</v>
      </c>
    </row>
    <row r="22" spans="1:18">
      <c r="A22" s="174"/>
      <c r="R22" s="159" t="s">
        <v>348</v>
      </c>
    </row>
    <row r="23" spans="1:18">
      <c r="A23" s="174"/>
      <c r="R23" s="159" t="s">
        <v>349</v>
      </c>
    </row>
    <row r="24" spans="1:18">
      <c r="A24" s="174"/>
      <c r="R24" s="159" t="s">
        <v>349</v>
      </c>
    </row>
    <row r="25" spans="1:18">
      <c r="A25" s="174"/>
      <c r="R25" s="159" t="s">
        <v>350</v>
      </c>
    </row>
    <row r="26" spans="1:18">
      <c r="A26" s="174"/>
      <c r="R26" s="159" t="s">
        <v>350</v>
      </c>
    </row>
    <row r="27" spans="1:18">
      <c r="A27" s="174"/>
      <c r="R27" s="159" t="s">
        <v>131</v>
      </c>
    </row>
    <row r="28" spans="1:18">
      <c r="A28" s="174"/>
      <c r="R28" s="159" t="s">
        <v>132</v>
      </c>
    </row>
    <row r="29" spans="1:18">
      <c r="A29" s="174"/>
      <c r="R29" s="159" t="s">
        <v>132</v>
      </c>
    </row>
    <row r="30" spans="1:18">
      <c r="A30" s="174"/>
      <c r="R30" s="159" t="s">
        <v>351</v>
      </c>
    </row>
    <row r="31" spans="1:18">
      <c r="A31" s="174"/>
    </row>
    <row r="32" spans="1:18">
      <c r="A32" s="174"/>
    </row>
    <row r="33" spans="1:1">
      <c r="A33" s="174"/>
    </row>
    <row r="34" spans="1:1">
      <c r="A34" s="174"/>
    </row>
    <row r="35" spans="1:1">
      <c r="A35" s="174"/>
    </row>
    <row r="36" spans="1:1">
      <c r="A36" s="174"/>
    </row>
    <row r="37" spans="1:1">
      <c r="A37" s="174"/>
    </row>
    <row r="38" spans="1:1">
      <c r="A38" s="174"/>
    </row>
    <row r="39" spans="1:1">
      <c r="A39" s="174"/>
    </row>
    <row r="40" spans="1:1">
      <c r="A40" s="174"/>
    </row>
    <row r="41" spans="1:1">
      <c r="A41" s="174"/>
    </row>
    <row r="42" spans="1:1">
      <c r="A42" s="174"/>
    </row>
    <row r="43" spans="1:1">
      <c r="A43" s="174"/>
    </row>
    <row r="44" spans="1:1">
      <c r="A44" s="174"/>
    </row>
    <row r="45" spans="1:1">
      <c r="A45" s="174"/>
    </row>
    <row r="46" spans="1:1">
      <c r="A46" s="174"/>
    </row>
    <row r="47" spans="1:1">
      <c r="A47" s="174"/>
    </row>
    <row r="48" spans="1:1">
      <c r="A48" s="174"/>
    </row>
    <row r="49" spans="1:1">
      <c r="A49" s="174"/>
    </row>
    <row r="50" spans="1:1">
      <c r="A50" s="174"/>
    </row>
    <row r="51" spans="1:1">
      <c r="A51" s="174"/>
    </row>
    <row r="52" spans="1:1">
      <c r="A52" s="174"/>
    </row>
    <row r="53" spans="1:1">
      <c r="A53" s="174"/>
    </row>
    <row r="54" spans="1:1">
      <c r="A54" s="174"/>
    </row>
    <row r="55" spans="1:1">
      <c r="A55" s="174"/>
    </row>
    <row r="56" spans="1:1">
      <c r="A56" s="174"/>
    </row>
    <row r="57" spans="1:1">
      <c r="A57" s="174"/>
    </row>
    <row r="58" spans="1:1">
      <c r="A58" s="174"/>
    </row>
    <row r="59" spans="1:1">
      <c r="A59" s="174"/>
    </row>
    <row r="60" spans="1:1">
      <c r="A60" s="174"/>
    </row>
    <row r="61" spans="1:1">
      <c r="A61" s="174"/>
    </row>
    <row r="62" spans="1:1">
      <c r="A62" s="174"/>
    </row>
    <row r="63" spans="1:1">
      <c r="A63" s="174"/>
    </row>
    <row r="64" spans="1:1">
      <c r="A64" s="174"/>
    </row>
    <row r="65" spans="1:1">
      <c r="A65" s="174"/>
    </row>
    <row r="66" spans="1:1">
      <c r="A66" s="174"/>
    </row>
    <row r="67" spans="1:1">
      <c r="A67" s="174"/>
    </row>
    <row r="68" spans="1:1">
      <c r="A68" s="174"/>
    </row>
    <row r="69" spans="1:1">
      <c r="A69" s="174"/>
    </row>
    <row r="70" spans="1:1">
      <c r="A70" s="174"/>
    </row>
    <row r="71" spans="1:1">
      <c r="A71" s="174"/>
    </row>
    <row r="72" spans="1:1">
      <c r="A72" s="174"/>
    </row>
    <row r="73" spans="1:1">
      <c r="A73" s="174"/>
    </row>
    <row r="74" spans="1:1">
      <c r="A74" s="174"/>
    </row>
    <row r="75" spans="1:1">
      <c r="A75" s="174"/>
    </row>
    <row r="76" spans="1:1">
      <c r="A76" s="174"/>
    </row>
    <row r="77" spans="1:1">
      <c r="A77" s="174"/>
    </row>
    <row r="78" spans="1:1">
      <c r="A78" s="174"/>
    </row>
    <row r="79" spans="1:1">
      <c r="A79" s="174"/>
    </row>
    <row r="80" spans="1:1">
      <c r="A80" s="174"/>
    </row>
    <row r="81" spans="1:1">
      <c r="A81" s="174"/>
    </row>
    <row r="82" spans="1:1">
      <c r="A82" s="174"/>
    </row>
    <row r="83" spans="1:1">
      <c r="A83" s="174"/>
    </row>
    <row r="84" spans="1:1">
      <c r="A84" s="174"/>
    </row>
    <row r="85" spans="1:1">
      <c r="A85" s="174"/>
    </row>
    <row r="86" spans="1:1">
      <c r="A86" s="174"/>
    </row>
    <row r="87" spans="1:1">
      <c r="A87" s="174"/>
    </row>
    <row r="88" spans="1:1">
      <c r="A88" s="174"/>
    </row>
    <row r="89" spans="1:1">
      <c r="A89" s="174"/>
    </row>
    <row r="90" spans="1:1">
      <c r="A90" s="174"/>
    </row>
    <row r="91" spans="1:1">
      <c r="A91" s="174"/>
    </row>
    <row r="92" spans="1:1">
      <c r="A92" s="174"/>
    </row>
    <row r="93" spans="1:1">
      <c r="A93" s="174"/>
    </row>
    <row r="94" spans="1:1">
      <c r="A94" s="174"/>
    </row>
    <row r="95" spans="1:1">
      <c r="A95" s="174"/>
    </row>
    <row r="96" spans="1:1">
      <c r="A96" s="174"/>
    </row>
    <row r="97" spans="1:1">
      <c r="A97" s="174"/>
    </row>
    <row r="98" spans="1:1">
      <c r="A98" s="174"/>
    </row>
    <row r="99" spans="1:1">
      <c r="A99" s="174"/>
    </row>
    <row r="100" spans="1:1">
      <c r="A100" s="174"/>
    </row>
    <row r="101" spans="1:1">
      <c r="A101" s="174"/>
    </row>
    <row r="102" spans="1:1">
      <c r="A102" s="174"/>
    </row>
    <row r="103" spans="1:1">
      <c r="A103" s="174"/>
    </row>
    <row r="104" spans="1:1">
      <c r="A104" s="174"/>
    </row>
    <row r="105" spans="1:1">
      <c r="A105" s="174"/>
    </row>
    <row r="106" spans="1:1">
      <c r="A106" s="174"/>
    </row>
    <row r="107" spans="1:1">
      <c r="A107" s="174"/>
    </row>
    <row r="108" spans="1:1">
      <c r="A108" s="174"/>
    </row>
    <row r="109" spans="1:1">
      <c r="A109" s="174"/>
    </row>
    <row r="110" spans="1:1">
      <c r="A110" s="174"/>
    </row>
    <row r="111" spans="1:1">
      <c r="A111" s="174"/>
    </row>
    <row r="112" spans="1:1">
      <c r="A112" s="174"/>
    </row>
    <row r="113" spans="1:1">
      <c r="A113" s="174"/>
    </row>
    <row r="114" spans="1:1">
      <c r="A114" s="174"/>
    </row>
    <row r="115" spans="1:1">
      <c r="A115" s="174"/>
    </row>
    <row r="116" spans="1:1">
      <c r="A116" s="174"/>
    </row>
    <row r="117" spans="1:1">
      <c r="A117" s="174"/>
    </row>
    <row r="118" spans="1:1">
      <c r="A118" s="174"/>
    </row>
    <row r="119" spans="1:1">
      <c r="A119" s="174"/>
    </row>
    <row r="120" spans="1:1">
      <c r="A120" s="174"/>
    </row>
    <row r="121" spans="1:1">
      <c r="A121" s="174"/>
    </row>
    <row r="122" spans="1:1">
      <c r="A122" s="174"/>
    </row>
    <row r="123" spans="1:1">
      <c r="A123" s="174"/>
    </row>
    <row r="124" spans="1:1">
      <c r="A124" s="174"/>
    </row>
    <row r="125" spans="1:1">
      <c r="A125" s="174"/>
    </row>
    <row r="126" spans="1:1">
      <c r="A126" s="174"/>
    </row>
    <row r="127" spans="1:1">
      <c r="A127" s="174"/>
    </row>
    <row r="128" spans="1:1">
      <c r="A128" s="174"/>
    </row>
    <row r="129" spans="1:1">
      <c r="A129" s="174"/>
    </row>
    <row r="130" spans="1:1">
      <c r="A130" s="174"/>
    </row>
    <row r="131" spans="1:1">
      <c r="A131" s="174"/>
    </row>
    <row r="132" spans="1:1">
      <c r="A132" s="174"/>
    </row>
    <row r="133" spans="1:1">
      <c r="A133" s="174"/>
    </row>
    <row r="134" spans="1:1">
      <c r="A134" s="174"/>
    </row>
    <row r="135" spans="1:1">
      <c r="A135" s="174"/>
    </row>
    <row r="136" spans="1:1">
      <c r="A136" s="174"/>
    </row>
    <row r="137" spans="1:1">
      <c r="A137" s="174"/>
    </row>
    <row r="138" spans="1:1">
      <c r="A138" s="174"/>
    </row>
    <row r="139" spans="1:1">
      <c r="A139" s="174"/>
    </row>
    <row r="140" spans="1:1">
      <c r="A140" s="174"/>
    </row>
    <row r="141" spans="1:1">
      <c r="A141" s="174"/>
    </row>
    <row r="142" spans="1:1">
      <c r="A142" s="174"/>
    </row>
    <row r="143" spans="1:1">
      <c r="A143" s="174"/>
    </row>
    <row r="144" spans="1:1">
      <c r="A144" s="174"/>
    </row>
    <row r="145" spans="1:1">
      <c r="A145" s="174"/>
    </row>
    <row r="146" spans="1:1">
      <c r="A146" s="174"/>
    </row>
    <row r="147" spans="1:1">
      <c r="A147" s="174"/>
    </row>
    <row r="148" spans="1:1">
      <c r="A148" s="174"/>
    </row>
    <row r="149" spans="1:1">
      <c r="A149" s="174"/>
    </row>
    <row r="150" spans="1:1">
      <c r="A150" s="174"/>
    </row>
    <row r="151" spans="1:1">
      <c r="A151" s="174"/>
    </row>
    <row r="152" spans="1:1">
      <c r="A152" s="174"/>
    </row>
    <row r="153" spans="1:1">
      <c r="A153" s="174"/>
    </row>
    <row r="154" spans="1:1">
      <c r="A154" s="174"/>
    </row>
    <row r="155" spans="1:1">
      <c r="A155" s="174"/>
    </row>
    <row r="156" spans="1:1">
      <c r="A156" s="174"/>
    </row>
    <row r="157" spans="1:1">
      <c r="A157" s="174"/>
    </row>
    <row r="158" spans="1:1">
      <c r="A158" s="174"/>
    </row>
    <row r="159" spans="1:1">
      <c r="A159" s="174"/>
    </row>
    <row r="160" spans="1:1">
      <c r="A160" s="174"/>
    </row>
    <row r="161" spans="1:1">
      <c r="A161" s="174"/>
    </row>
    <row r="162" spans="1:1">
      <c r="A162" s="174"/>
    </row>
    <row r="163" spans="1:1">
      <c r="A163" s="174"/>
    </row>
    <row r="164" spans="1:1">
      <c r="A164" s="174"/>
    </row>
    <row r="165" spans="1:1">
      <c r="A165" s="174"/>
    </row>
    <row r="166" spans="1:1">
      <c r="A166" s="174"/>
    </row>
    <row r="167" spans="1:1">
      <c r="A167" s="174"/>
    </row>
    <row r="168" spans="1:1">
      <c r="A168" s="174"/>
    </row>
    <row r="169" spans="1:1">
      <c r="A169" s="174"/>
    </row>
    <row r="170" spans="1:1">
      <c r="A170" s="174"/>
    </row>
    <row r="171" spans="1:1">
      <c r="A171" s="174"/>
    </row>
    <row r="172" spans="1:1">
      <c r="A172" s="174"/>
    </row>
    <row r="173" spans="1:1">
      <c r="A173" s="174"/>
    </row>
    <row r="174" spans="1:1">
      <c r="A174" s="174"/>
    </row>
    <row r="175" spans="1:1">
      <c r="A175" s="174"/>
    </row>
    <row r="176" spans="1:1">
      <c r="A176" s="174"/>
    </row>
    <row r="177" spans="1:1">
      <c r="A177" s="174"/>
    </row>
    <row r="178" spans="1:1">
      <c r="A178" s="174"/>
    </row>
    <row r="179" spans="1:1">
      <c r="A179" s="174"/>
    </row>
    <row r="180" spans="1:1">
      <c r="A180" s="174"/>
    </row>
    <row r="181" spans="1:1">
      <c r="A181" s="174"/>
    </row>
    <row r="182" spans="1:1">
      <c r="A182" s="174"/>
    </row>
    <row r="183" spans="1:1">
      <c r="A183" s="174"/>
    </row>
    <row r="184" spans="1:1">
      <c r="A184" s="174"/>
    </row>
    <row r="185" spans="1:1">
      <c r="A185" s="174"/>
    </row>
    <row r="186" spans="1:1">
      <c r="A186" s="174"/>
    </row>
    <row r="187" spans="1:1">
      <c r="A187" s="174"/>
    </row>
    <row r="188" spans="1:1">
      <c r="A188" s="174"/>
    </row>
    <row r="189" spans="1:1">
      <c r="A189" s="174"/>
    </row>
    <row r="190" spans="1:1">
      <c r="A190" s="174"/>
    </row>
    <row r="191" spans="1:1">
      <c r="A191" s="174"/>
    </row>
    <row r="192" spans="1:1">
      <c r="A192" s="174"/>
    </row>
    <row r="193" spans="1:1">
      <c r="A193" s="174"/>
    </row>
    <row r="194" spans="1:1">
      <c r="A194" s="174"/>
    </row>
    <row r="195" spans="1:1">
      <c r="A195" s="175"/>
    </row>
    <row r="196" spans="1:1">
      <c r="A196" s="175"/>
    </row>
    <row r="197" spans="1:1">
      <c r="A197" s="175"/>
    </row>
    <row r="198" spans="1:1">
      <c r="A198" s="17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F0CDF20AEAE34296DF69B538B4D457" ma:contentTypeVersion="9" ma:contentTypeDescription="Crée un document." ma:contentTypeScope="" ma:versionID="9f1d8221509cea6f6cedca92a3212603">
  <xsd:schema xmlns:xsd="http://www.w3.org/2001/XMLSchema" xmlns:xs="http://www.w3.org/2001/XMLSchema" xmlns:p="http://schemas.microsoft.com/office/2006/metadata/properties" xmlns:ns2="3cbb85ef-f987-4f29-89a9-ea575f057bfd" xmlns:ns3="aad9b798-f727-4426-aedf-e589e4f210a2" targetNamespace="http://schemas.microsoft.com/office/2006/metadata/properties" ma:root="true" ma:fieldsID="9a38af878eacaf72ec54d0c90c1f48b5" ns2:_="" ns3:_="">
    <xsd:import namespace="3cbb85ef-f987-4f29-89a9-ea575f057bfd"/>
    <xsd:import namespace="aad9b798-f727-4426-aedf-e589e4f210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bb85ef-f987-4f29-89a9-ea575f057b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d9b798-f727-4426-aedf-e589e4f210a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4399D3-4162-43E1-9AD8-E67630EBA4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cbb85ef-f987-4f29-89a9-ea575f057bfd"/>
    <ds:schemaRef ds:uri="aad9b798-f727-4426-aedf-e589e4f210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FDF7A0-99C2-4F9C-A4B0-FB911D66046A}">
  <ds:schemaRefs>
    <ds:schemaRef ds:uri="http://purl.org/dc/elements/1.1/"/>
    <ds:schemaRef ds:uri="http://schemas.microsoft.com/office/2006/metadata/properties"/>
    <ds:schemaRef ds:uri="3cbb85ef-f987-4f29-89a9-ea575f057bfd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aad9b798-f727-4426-aedf-e589e4f210a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77BCEC5-73C7-4D5C-828B-7C136707237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11</vt:i4>
      </vt:variant>
    </vt:vector>
  </HeadingPairs>
  <TitlesOfParts>
    <vt:vector size="18" baseType="lpstr">
      <vt:lpstr>Suivi_CND</vt:lpstr>
      <vt:lpstr>Rapport MT</vt:lpstr>
      <vt:lpstr>Rapport PT</vt:lpstr>
      <vt:lpstr>Rapport UT</vt:lpstr>
      <vt:lpstr>Rapport VT</vt:lpstr>
      <vt:lpstr>std CND Applicable</vt:lpstr>
      <vt:lpstr>Feuil1</vt:lpstr>
      <vt:lpstr>l_produit</vt:lpstr>
      <vt:lpstr>p_produit</vt:lpstr>
      <vt:lpstr>Projet</vt:lpstr>
      <vt:lpstr>RGV2N2</vt:lpstr>
      <vt:lpstr>SBB_H4</vt:lpstr>
      <vt:lpstr>SINGAPOUR</vt:lpstr>
      <vt:lpstr>SNCB_M7</vt:lpstr>
      <vt:lpstr>test</vt:lpstr>
      <vt:lpstr>'Rapport MT'!Zone_d_impression</vt:lpstr>
      <vt:lpstr>'Rapport PT'!Zone_d_impression</vt:lpstr>
      <vt:lpstr>'Rapport UT'!Zone_d_impression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Yann Thortveit</cp:lastModifiedBy>
  <dcterms:created xsi:type="dcterms:W3CDTF">2020-03-31T13:23:31Z</dcterms:created>
  <dcterms:modified xsi:type="dcterms:W3CDTF">2020-04-02T12:04:32Z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0x0101008AF0CDF20AEAE34296DF69B538B4D457</vt:lpwstr>
  </property>
</Properties>
</file>