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Dbentale\Desktop\"/>
    </mc:Choice>
  </mc:AlternateContent>
  <bookViews>
    <workbookView xWindow="0" yWindow="0" windowWidth="15345" windowHeight="4650" tabRatio="841"/>
  </bookViews>
  <sheets>
    <sheet name="les combinaisons" sheetId="16" r:id="rId1"/>
    <sheet name="Data" sheetId="2" r:id="rId2"/>
  </sheets>
  <definedNames>
    <definedName name="_xlnm._FilterDatabase" localSheetId="1" hidden="1">Data!$A$1:$G$20</definedName>
    <definedName name="_xlnm._FilterDatabase" localSheetId="0" hidden="1">'les combinaisons'!$A$1:$D$21</definedName>
  </definedNames>
  <calcPr calcId="152511"/>
</workbook>
</file>

<file path=xl/calcChain.xml><?xml version="1.0" encoding="utf-8"?>
<calcChain xmlns="http://schemas.openxmlformats.org/spreadsheetml/2006/main">
  <c r="C7" i="16" l="1"/>
  <c r="C3" i="16"/>
  <c r="C11" i="16"/>
  <c r="C6" i="16"/>
  <c r="C9" i="16"/>
  <c r="C15" i="16"/>
  <c r="C5" i="16"/>
  <c r="C2" i="16"/>
  <c r="C13" i="16"/>
  <c r="C8" i="16"/>
  <c r="C12" i="16"/>
  <c r="C4" i="16"/>
  <c r="C16" i="16"/>
  <c r="C17" i="16"/>
  <c r="C18" i="16"/>
  <c r="C19" i="16"/>
  <c r="C20" i="16"/>
  <c r="C21" i="16"/>
  <c r="C10" i="16"/>
  <c r="C14" i="16"/>
  <c r="B7" i="16"/>
  <c r="B3" i="16"/>
  <c r="B11" i="16"/>
  <c r="B6" i="16"/>
  <c r="B9" i="16"/>
  <c r="B15" i="16"/>
  <c r="B5" i="16"/>
  <c r="B2" i="16"/>
  <c r="B13" i="16"/>
  <c r="B8" i="16"/>
  <c r="B12" i="16"/>
  <c r="B4" i="16"/>
  <c r="B16" i="16"/>
  <c r="B17" i="16"/>
  <c r="B18" i="16"/>
  <c r="B19" i="16"/>
  <c r="B20" i="16"/>
  <c r="B21" i="16"/>
  <c r="B10" i="16"/>
  <c r="B14" i="16"/>
  <c r="G2" i="2" l="1"/>
  <c r="G3" i="2"/>
  <c r="G4" i="2"/>
  <c r="G5" i="2"/>
  <c r="G6" i="2"/>
  <c r="G7" i="2"/>
  <c r="G8" i="2"/>
  <c r="G9" i="2"/>
  <c r="D11" i="16" l="1"/>
  <c r="D12" i="16"/>
  <c r="D14" i="16"/>
  <c r="D2" i="16"/>
  <c r="D4" i="16"/>
  <c r="D20" i="16"/>
  <c r="D7" i="16"/>
  <c r="D16" i="16"/>
  <c r="D17" i="16"/>
  <c r="D5" i="16"/>
  <c r="D21" i="16"/>
  <c r="D6" i="16"/>
  <c r="D9" i="16"/>
  <c r="D13" i="16"/>
  <c r="D19" i="16"/>
  <c r="D3" i="16"/>
  <c r="D15" i="16"/>
  <c r="D8" i="16"/>
  <c r="D10" i="16"/>
  <c r="D18" i="16"/>
  <c r="G1" i="2" l="1"/>
  <c r="G12" i="2" l="1"/>
  <c r="G14" i="2"/>
  <c r="G18" i="2"/>
  <c r="G15" i="2"/>
  <c r="G11" i="2"/>
  <c r="G16" i="2"/>
  <c r="G20" i="2"/>
  <c r="G13" i="2"/>
  <c r="G17" i="2"/>
  <c r="G10" i="2"/>
  <c r="G19" i="2"/>
  <c r="F3" i="2"/>
  <c r="F5" i="2"/>
  <c r="F6" i="2"/>
  <c r="F7" i="2"/>
  <c r="F8" i="2"/>
  <c r="F9" i="2"/>
  <c r="F10" i="2"/>
  <c r="F12" i="2"/>
  <c r="F13" i="2"/>
  <c r="F14" i="2"/>
  <c r="F15" i="2"/>
  <c r="F16" i="2"/>
  <c r="F17" i="2"/>
  <c r="F18" i="2"/>
  <c r="F19" i="2"/>
  <c r="F20" i="2"/>
  <c r="F2" i="2"/>
</calcChain>
</file>

<file path=xl/sharedStrings.xml><?xml version="1.0" encoding="utf-8"?>
<sst xmlns="http://schemas.openxmlformats.org/spreadsheetml/2006/main" count="46" uniqueCount="33">
  <si>
    <t>VPGR1F-14B115-BB</t>
  </si>
  <si>
    <t>VPGR1F-14B115-BC</t>
  </si>
  <si>
    <t>VPFR1F-14B115-WA</t>
  </si>
  <si>
    <t>Produit A</t>
  </si>
  <si>
    <t>Date A</t>
  </si>
  <si>
    <t>Produit B</t>
  </si>
  <si>
    <t>Date B</t>
  </si>
  <si>
    <t>Durée</t>
  </si>
  <si>
    <t>Durée total</t>
  </si>
  <si>
    <t xml:space="preserve">Occurrence </t>
  </si>
  <si>
    <t>Occurrence</t>
  </si>
  <si>
    <t>Référence</t>
  </si>
  <si>
    <t>2520513==&gt;2642239</t>
  </si>
  <si>
    <t>2520513==&gt;2642227</t>
  </si>
  <si>
    <t>2520513==&gt;2008057</t>
  </si>
  <si>
    <t>2520513==&gt;1915788</t>
  </si>
  <si>
    <t>2520513==&gt;2172121</t>
  </si>
  <si>
    <t>2520513==&gt;VPGR1F-14B115-BC</t>
  </si>
  <si>
    <t>2520513==&gt;3043335</t>
  </si>
  <si>
    <t>2642239==&gt;VPGR1F-14B115-BC</t>
  </si>
  <si>
    <t>2642227==&gt;2642239</t>
  </si>
  <si>
    <t>VPGR1F-14B115-BC==&gt;2642239</t>
  </si>
  <si>
    <t>VPGR1F-14B115-BC==&gt;3043335</t>
  </si>
  <si>
    <t>VPGR1F-14B115-BC==&gt;VPFR1F-14B115-WA</t>
  </si>
  <si>
    <t>VPGR1F-14B115-BC==&gt;1883996</t>
  </si>
  <si>
    <t>3043335==&gt;VPGR1F-14B115-BC</t>
  </si>
  <si>
    <t>3043335==&gt;VPFR1F-14B115-WA</t>
  </si>
  <si>
    <t>VPFR1F-14B115-WA==&gt;2642227</t>
  </si>
  <si>
    <t>VPFR1F-14B115-WA==&gt;3195161</t>
  </si>
  <si>
    <t>3195161==&gt;2520513</t>
  </si>
  <si>
    <t>1883996==&gt;3043335</t>
  </si>
  <si>
    <t>216758344==&gt;1883996</t>
  </si>
  <si>
    <t>Range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</si>
</sst>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9" fillId="0" borderId="0"/>
    <xf numFmtId="0" fontId="19" fillId="0" borderId="0"/>
  </cellStyleXfs>
  <cellXfs count="23">
    <xf numFmtId="0" fontId="0" fillId="0" borderId="0" xfId="0"/>
    <xf numFmtId="0" fontId="0" fillId="0" borderId="0" xfId="0" applyNumberFormat="1"/>
    <xf numFmtId="0" fontId="0" fillId="0" borderId="0" xfId="0" applyAlignment="1">
      <alignment horizontal="left"/>
    </xf>
    <xf numFmtId="46" fontId="0" fillId="0" borderId="0" xfId="0" applyNumberFormat="1"/>
    <xf numFmtId="46" fontId="0" fillId="0" borderId="10" xfId="0" applyNumberFormat="1" applyBorder="1"/>
    <xf numFmtId="0" fontId="0" fillId="0" borderId="10" xfId="0" applyNumberFormat="1" applyBorder="1"/>
    <xf numFmtId="22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22" fontId="0" fillId="0" borderId="10" xfId="0" applyNumberFormat="1" applyBorder="1" applyAlignment="1">
      <alignment horizontal="center"/>
    </xf>
    <xf numFmtId="0" fontId="18" fillId="0" borderId="10" xfId="0" applyFont="1" applyFill="1" applyBorder="1" applyAlignment="1">
      <alignment horizontal="left"/>
    </xf>
    <xf numFmtId="22" fontId="18" fillId="0" borderId="10" xfId="0" applyNumberFormat="1" applyFont="1" applyFill="1" applyBorder="1" applyAlignment="1">
      <alignment horizontal="center"/>
    </xf>
    <xf numFmtId="46" fontId="0" fillId="0" borderId="10" xfId="0" applyNumberFormat="1" applyBorder="1" applyAlignment="1">
      <alignment horizontal="center"/>
    </xf>
    <xf numFmtId="0" fontId="0" fillId="0" borderId="10" xfId="0" applyNumberFormat="1" applyBorder="1" applyAlignment="1">
      <alignment horizontal="center"/>
    </xf>
    <xf numFmtId="0" fontId="16" fillId="0" borderId="0" xfId="0" applyFont="1" applyFill="1" applyAlignment="1">
      <alignment horizontal="left"/>
    </xf>
    <xf numFmtId="0" fontId="0" fillId="0" borderId="10" xfId="0" applyBorder="1"/>
    <xf numFmtId="0" fontId="0" fillId="0" borderId="0" xfId="0" applyFill="1"/>
    <xf numFmtId="0" fontId="0" fillId="0" borderId="10" xfId="0" applyFill="1" applyBorder="1"/>
    <xf numFmtId="0" fontId="0" fillId="0" borderId="10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22" fontId="0" fillId="0" borderId="10" xfId="0" applyNumberFormat="1" applyFont="1" applyFill="1" applyBorder="1" applyAlignment="1">
      <alignment horizontal="center"/>
    </xf>
    <xf numFmtId="0" fontId="0" fillId="0" borderId="10" xfId="0" applyNumberFormat="1" applyFont="1" applyFill="1" applyBorder="1"/>
    <xf numFmtId="46" fontId="0" fillId="0" borderId="10" xfId="0" applyNumberFormat="1" applyFont="1" applyFill="1" applyBorder="1"/>
    <xf numFmtId="0" fontId="0" fillId="0" borderId="10" xfId="0" applyFont="1" applyFill="1" applyBorder="1" applyAlignment="1">
      <alignment horizontal="left"/>
    </xf>
  </cellXfs>
  <cellStyles count="44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rmal 13" xfId="43"/>
    <cellStyle name="Normal 2 2 2" xfId="42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1">
    <dxf>
      <fill>
        <patternFill>
          <bgColor theme="4" tint="0.79998168889431442"/>
        </patternFill>
      </fill>
    </dxf>
  </dxfs>
  <tableStyles count="0" defaultTableStyle="TableStyleMedium2" defaultPivotStyle="PivotStyleLight16"/>
  <colors>
    <mruColors>
      <color rgb="FFD13B37"/>
      <color rgb="FFABCA46"/>
      <color rgb="FF3895C4"/>
      <color rgb="FF64B4D0"/>
      <color rgb="FFFF3300"/>
      <color rgb="FFCC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0070C0"/>
  </sheetPr>
  <dimension ref="A1:D21"/>
  <sheetViews>
    <sheetView tabSelected="1" workbookViewId="0">
      <pane xSplit="1" ySplit="1" topLeftCell="B2" activePane="bottomRight" state="frozen"/>
      <selection pane="topRight" activeCell="C1" sqref="C1"/>
      <selection pane="bottomLeft" activeCell="A23" sqref="A23"/>
      <selection pane="bottomRight" activeCell="G15" sqref="G15"/>
    </sheetView>
  </sheetViews>
  <sheetFormatPr baseColWidth="10" defaultRowHeight="15" x14ac:dyDescent="0.25"/>
  <cols>
    <col min="1" max="1" width="39.28515625" style="15" bestFit="1" customWidth="1"/>
    <col min="2" max="2" width="15.5703125" style="7" bestFit="1" customWidth="1"/>
    <col min="3" max="3" width="11.42578125" bestFit="1" customWidth="1"/>
    <col min="4" max="4" width="19.140625" customWidth="1"/>
  </cols>
  <sheetData>
    <row r="1" spans="1:4" ht="15.75" customHeight="1" x14ac:dyDescent="0.25">
      <c r="A1" s="18" t="s">
        <v>11</v>
      </c>
      <c r="B1" s="17" t="s">
        <v>8</v>
      </c>
      <c r="C1" s="17" t="s">
        <v>9</v>
      </c>
      <c r="D1" s="11" t="s">
        <v>32</v>
      </c>
    </row>
    <row r="2" spans="1:4" ht="15" customHeight="1" x14ac:dyDescent="0.25">
      <c r="A2" s="16" t="s">
        <v>23</v>
      </c>
      <c r="B2" s="11">
        <f>SUMIF(Data!G:G,'les combinaisons'!A10,Data!F:F)</f>
        <v>1.7939814817509614E-2</v>
      </c>
      <c r="C2" s="14">
        <f>SUMIF(Data!G:G,'les combinaisons'!A10,Data!E:E)</f>
        <v>1</v>
      </c>
      <c r="D2" s="12">
        <f>RANK(B2,$B$2:$B$21,0)</f>
        <v>9</v>
      </c>
    </row>
    <row r="3" spans="1:4" ht="15" customHeight="1" x14ac:dyDescent="0.25">
      <c r="A3" s="16" t="s">
        <v>29</v>
      </c>
      <c r="B3" s="11">
        <f>SUMIF(Data!G:G,'les combinaisons'!A4,Data!F:F)</f>
        <v>6.0023148151230998E-2</v>
      </c>
      <c r="C3" s="14">
        <f>SUMIF(Data!G:G,'les combinaisons'!A4,Data!E:E)</f>
        <v>3</v>
      </c>
      <c r="D3" s="12">
        <f>RANK(B3,$B$2:$B$21,0)</f>
        <v>3</v>
      </c>
    </row>
    <row r="4" spans="1:4" ht="15" customHeight="1" x14ac:dyDescent="0.25">
      <c r="A4" s="16" t="s">
        <v>19</v>
      </c>
      <c r="B4" s="11">
        <f>SUMIF(Data!G:G,'les combinaisons'!A14,Data!F:F)</f>
        <v>4.3402777810115367E-3</v>
      </c>
      <c r="C4" s="14">
        <f>SUMIF(Data!G:G,'les combinaisons'!A14,Data!E:E)</f>
        <v>1</v>
      </c>
      <c r="D4" s="12">
        <f>RANK(B4,$B$2:$B$21,0)</f>
        <v>13</v>
      </c>
    </row>
    <row r="5" spans="1:4" ht="15" customHeight="1" x14ac:dyDescent="0.25">
      <c r="A5" s="16" t="s">
        <v>24</v>
      </c>
      <c r="B5" s="11">
        <f>SUMIF(Data!G:G,'les combinaisons'!A9,Data!F:F)</f>
        <v>2.8993055551836733E-2</v>
      </c>
      <c r="C5" s="14">
        <f>SUMIF(Data!G:G,'les combinaisons'!A9,Data!E:E)</f>
        <v>1</v>
      </c>
      <c r="D5" s="12">
        <f>RANK(B5,$B$2:$B$21,0)</f>
        <v>8</v>
      </c>
    </row>
    <row r="6" spans="1:4" ht="15" customHeight="1" x14ac:dyDescent="0.25">
      <c r="A6" s="16" t="s">
        <v>27</v>
      </c>
      <c r="B6" s="11">
        <f>SUMIF(Data!G:G,'les combinaisons'!A6,Data!F:F)</f>
        <v>5.744212962599704E-2</v>
      </c>
      <c r="C6" s="14">
        <f>SUMIF(Data!G:G,'les combinaisons'!A6,Data!E:E)</f>
        <v>1</v>
      </c>
      <c r="D6" s="12">
        <f>RANK(B6,$B$2:$B$21,0)</f>
        <v>5</v>
      </c>
    </row>
    <row r="7" spans="1:4" ht="15" customHeight="1" x14ac:dyDescent="0.25">
      <c r="A7" s="16" t="s">
        <v>30</v>
      </c>
      <c r="B7" s="11">
        <f>SUMIF(Data!G:G,'les combinaisons'!A3,Data!F:F)</f>
        <v>7.4444444442633539E-2</v>
      </c>
      <c r="C7" s="14">
        <f>SUMIF(Data!G:G,'les combinaisons'!A3,Data!E:E)</f>
        <v>1</v>
      </c>
      <c r="D7" s="12">
        <f>RANK(B7,$B$2:$B$21,0)</f>
        <v>2</v>
      </c>
    </row>
    <row r="8" spans="1:4" ht="15" customHeight="1" x14ac:dyDescent="0.25">
      <c r="A8" s="16" t="s">
        <v>21</v>
      </c>
      <c r="B8" s="11">
        <f>SUMIF(Data!G:G,'les combinaisons'!A12,Data!F:F)</f>
        <v>8.5763888928340748E-3</v>
      </c>
      <c r="C8" s="14">
        <f>SUMIF(Data!G:G,'les combinaisons'!A12,Data!E:E)</f>
        <v>1</v>
      </c>
      <c r="D8" s="12">
        <f>RANK(B8,$B$2:$B$21,0)</f>
        <v>11</v>
      </c>
    </row>
    <row r="9" spans="1:4" ht="15" customHeight="1" x14ac:dyDescent="0.25">
      <c r="A9" s="16" t="s">
        <v>26</v>
      </c>
      <c r="B9" s="11">
        <f>SUMIF(Data!G:G,'les combinaisons'!A7,Data!F:F)</f>
        <v>4.9837962964375038E-2</v>
      </c>
      <c r="C9" s="14">
        <f>SUMIF(Data!G:G,'les combinaisons'!A7,Data!E:E)</f>
        <v>1</v>
      </c>
      <c r="D9" s="12">
        <f>RANK(B9,$B$2:$B$21,0)</f>
        <v>6</v>
      </c>
    </row>
    <row r="10" spans="1:4" ht="15" customHeight="1" x14ac:dyDescent="0.25">
      <c r="A10" s="16" t="s">
        <v>17</v>
      </c>
      <c r="B10" s="11">
        <f>SUMIF(Data!G:G,'les combinaisons'!A21,Data!F:F)</f>
        <v>0</v>
      </c>
      <c r="C10" s="14">
        <f>SUMIF(Data!G:G,'les combinaisons'!A21,Data!E:E)</f>
        <v>0</v>
      </c>
      <c r="D10" s="12">
        <f>RANK(B10,$B$2:$B$21,0)</f>
        <v>15</v>
      </c>
    </row>
    <row r="11" spans="1:4" ht="15" customHeight="1" x14ac:dyDescent="0.25">
      <c r="A11" s="16" t="s">
        <v>28</v>
      </c>
      <c r="B11" s="11">
        <f>SUMIF(Data!G:G,'les combinaisons'!A5,Data!F:F)</f>
        <v>5.9826388889632653E-2</v>
      </c>
      <c r="C11" s="14">
        <f>SUMIF(Data!G:G,'les combinaisons'!A5,Data!E:E)</f>
        <v>1</v>
      </c>
      <c r="D11" s="12">
        <f>RANK(B11,$B$2:$B$21,0)</f>
        <v>4</v>
      </c>
    </row>
    <row r="12" spans="1:4" ht="15" customHeight="1" x14ac:dyDescent="0.25">
      <c r="A12" s="16" t="s">
        <v>20</v>
      </c>
      <c r="B12" s="11">
        <f>SUMIF(Data!G:G,'les combinaisons'!A13,Data!F:F)</f>
        <v>7.8009259304963052E-3</v>
      </c>
      <c r="C12" s="14">
        <f>SUMIF(Data!G:G,'les combinaisons'!A13,Data!E:E)</f>
        <v>1</v>
      </c>
      <c r="D12" s="12">
        <f>RANK(B12,$B$2:$B$21,0)</f>
        <v>12</v>
      </c>
    </row>
    <row r="13" spans="1:4" ht="15" customHeight="1" x14ac:dyDescent="0.25">
      <c r="A13" s="16" t="s">
        <v>22</v>
      </c>
      <c r="B13" s="11">
        <f>SUMIF(Data!G:G,'les combinaisons'!A11,Data!F:F)</f>
        <v>1.767361110978527E-2</v>
      </c>
      <c r="C13" s="14">
        <f>SUMIF(Data!G:G,'les combinaisons'!A11,Data!E:E)</f>
        <v>1</v>
      </c>
      <c r="D13" s="12">
        <f>RANK(B13,$B$2:$B$21,0)</f>
        <v>10</v>
      </c>
    </row>
    <row r="14" spans="1:4" ht="15" customHeight="1" x14ac:dyDescent="0.25">
      <c r="A14" s="16" t="s">
        <v>31</v>
      </c>
      <c r="B14" s="11">
        <f>SUMIF(Data!G:G,'les combinaisons'!A2,Data!F:F)</f>
        <v>0.10737268518278142</v>
      </c>
      <c r="C14" s="14">
        <f>SUMIF(Data!G:G,'les combinaisons'!A2,Data!E:E)</f>
        <v>1</v>
      </c>
      <c r="D14" s="12">
        <f>RANK(B14,$B$2:$B$21,0)</f>
        <v>1</v>
      </c>
    </row>
    <row r="15" spans="1:4" ht="15" customHeight="1" x14ac:dyDescent="0.25">
      <c r="A15" s="16" t="s">
        <v>25</v>
      </c>
      <c r="B15" s="11">
        <f>SUMIF(Data!G:G,'les combinaisons'!A8,Data!F:F)</f>
        <v>3.9201388892251998E-2</v>
      </c>
      <c r="C15" s="14">
        <f>SUMIF(Data!G:G,'les combinaisons'!A8,Data!E:E)</f>
        <v>2</v>
      </c>
      <c r="D15" s="12">
        <f>RANK(B15,$B$2:$B$21,0)</f>
        <v>7</v>
      </c>
    </row>
    <row r="16" spans="1:4" ht="15" customHeight="1" x14ac:dyDescent="0.25">
      <c r="A16" s="16" t="s">
        <v>18</v>
      </c>
      <c r="B16" s="11">
        <f>SUMIF(Data!G:G,'les combinaisons'!A15,Data!F:F)</f>
        <v>4.3287037042318843E-3</v>
      </c>
      <c r="C16" s="14">
        <f>SUMIF(Data!G:G,'les combinaisons'!A15,Data!E:E)</f>
        <v>1</v>
      </c>
      <c r="D16" s="12">
        <f>RANK(B16,$B$2:$B$21,0)</f>
        <v>14</v>
      </c>
    </row>
    <row r="17" spans="1:4" ht="15" customHeight="1" x14ac:dyDescent="0.25">
      <c r="A17" s="16" t="s">
        <v>12</v>
      </c>
      <c r="B17" s="11">
        <f>SUMIF(Data!G:G,'les combinaisons'!A16,Data!F:F)</f>
        <v>0</v>
      </c>
      <c r="C17" s="14">
        <f>SUMIF(Data!G:G,'les combinaisons'!A16,Data!E:E)</f>
        <v>0</v>
      </c>
      <c r="D17" s="12">
        <f>RANK(B17,$B$2:$B$21,0)</f>
        <v>15</v>
      </c>
    </row>
    <row r="18" spans="1:4" ht="15" customHeight="1" x14ac:dyDescent="0.25">
      <c r="A18" s="16" t="s">
        <v>13</v>
      </c>
      <c r="B18" s="11">
        <f>SUMIF(Data!G:G,'les combinaisons'!A17,Data!F:F)</f>
        <v>0</v>
      </c>
      <c r="C18" s="14">
        <f>SUMIF(Data!G:G,'les combinaisons'!A17,Data!E:E)</f>
        <v>0</v>
      </c>
      <c r="D18" s="12">
        <f>RANK(B18,$B$2:$B$21,0)</f>
        <v>15</v>
      </c>
    </row>
    <row r="19" spans="1:4" ht="15" customHeight="1" x14ac:dyDescent="0.25">
      <c r="A19" s="16" t="s">
        <v>14</v>
      </c>
      <c r="B19" s="11">
        <f>SUMIF(Data!G:G,'les combinaisons'!A18,Data!F:F)</f>
        <v>0</v>
      </c>
      <c r="C19" s="14">
        <f>SUMIF(Data!G:G,'les combinaisons'!A18,Data!E:E)</f>
        <v>0</v>
      </c>
      <c r="D19" s="12">
        <f>RANK(B19,$B$2:$B$21,0)</f>
        <v>15</v>
      </c>
    </row>
    <row r="20" spans="1:4" ht="15" customHeight="1" x14ac:dyDescent="0.25">
      <c r="A20" s="16" t="s">
        <v>15</v>
      </c>
      <c r="B20" s="11">
        <f>SUMIF(Data!G:G,'les combinaisons'!A19,Data!F:F)</f>
        <v>0</v>
      </c>
      <c r="C20" s="14">
        <f>SUMIF(Data!G:G,'les combinaisons'!A19,Data!E:E)</f>
        <v>0</v>
      </c>
      <c r="D20" s="12">
        <f>RANK(B20,$B$2:$B$21,0)</f>
        <v>15</v>
      </c>
    </row>
    <row r="21" spans="1:4" ht="15" customHeight="1" x14ac:dyDescent="0.25">
      <c r="A21" s="16" t="s">
        <v>16</v>
      </c>
      <c r="B21" s="11">
        <f>SUMIF(Data!G:G,'les combinaisons'!A20,Data!F:F)</f>
        <v>0</v>
      </c>
      <c r="C21" s="14">
        <f>SUMIF(Data!G:G,'les combinaisons'!A20,Data!E:E)</f>
        <v>0</v>
      </c>
      <c r="D21" s="12">
        <f>RANK(B21,$B$2:$B$21,0)</f>
        <v>15</v>
      </c>
    </row>
  </sheetData>
  <autoFilter ref="A1:D21">
    <sortState ref="A2:D21">
      <sortCondition descending="1" ref="B1:B21"/>
    </sortState>
  </autoFilter>
  <conditionalFormatting sqref="A2:A1048576">
    <cfRule type="duplicateValues" dxfId="0" priority="2"/>
  </conditionalFormatting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C000"/>
  </sheetPr>
  <dimension ref="A1:G20"/>
  <sheetViews>
    <sheetView workbookViewId="0">
      <pane ySplit="1" topLeftCell="A2" activePane="bottomLeft" state="frozen"/>
      <selection pane="bottomLeft" activeCell="G23" sqref="G23"/>
    </sheetView>
  </sheetViews>
  <sheetFormatPr baseColWidth="10" defaultRowHeight="15" x14ac:dyDescent="0.25"/>
  <cols>
    <col min="1" max="1" width="18.42578125" style="2" bestFit="1" customWidth="1"/>
    <col min="2" max="2" width="14.7109375" style="6" bestFit="1" customWidth="1"/>
    <col min="3" max="3" width="18.7109375" style="13" bestFit="1" customWidth="1"/>
    <col min="4" max="4" width="14.7109375" style="7" bestFit="1" customWidth="1"/>
    <col min="5" max="5" width="10.5703125" style="1" bestFit="1" customWidth="1"/>
    <col min="6" max="6" width="8.7109375" style="3" bestFit="1" customWidth="1"/>
    <col min="7" max="7" width="38.7109375" bestFit="1" customWidth="1"/>
  </cols>
  <sheetData>
    <row r="1" spans="1:7" x14ac:dyDescent="0.25">
      <c r="A1" s="22" t="s">
        <v>3</v>
      </c>
      <c r="B1" s="19" t="s">
        <v>4</v>
      </c>
      <c r="C1" s="22" t="s">
        <v>5</v>
      </c>
      <c r="D1" s="8" t="s">
        <v>6</v>
      </c>
      <c r="E1" s="5" t="s">
        <v>10</v>
      </c>
      <c r="F1" s="4" t="s">
        <v>7</v>
      </c>
      <c r="G1" t="str">
        <f>"==&gt;"</f>
        <v>==&gt;</v>
      </c>
    </row>
    <row r="2" spans="1:7" x14ac:dyDescent="0.25">
      <c r="A2" s="9" t="s">
        <v>0</v>
      </c>
      <c r="B2" s="10">
        <v>42744.726527777777</v>
      </c>
      <c r="C2" s="9" t="s">
        <v>1</v>
      </c>
      <c r="D2" s="8">
        <v>42744.751550925925</v>
      </c>
      <c r="E2" s="5">
        <v>1</v>
      </c>
      <c r="F2" s="4">
        <f>D2-B2</f>
        <v>2.5023148147738539E-2</v>
      </c>
      <c r="G2" t="str">
        <f t="shared" ref="G2:G9" si="0">A2&amp;$G$1&amp;C2</f>
        <v>VPGR1F-14B115-BB==&gt;VPGR1F-14B115-BC</v>
      </c>
    </row>
    <row r="3" spans="1:7" x14ac:dyDescent="0.25">
      <c r="A3" s="9" t="s">
        <v>1</v>
      </c>
      <c r="B3" s="10">
        <v>42745.000960648147</v>
      </c>
      <c r="C3" s="9">
        <v>1883996</v>
      </c>
      <c r="D3" s="8">
        <v>42745.060787037037</v>
      </c>
      <c r="E3" s="5">
        <v>1</v>
      </c>
      <c r="F3" s="4">
        <f>D3-B3</f>
        <v>5.9826388889632653E-2</v>
      </c>
      <c r="G3" t="str">
        <f t="shared" si="0"/>
        <v>VPGR1F-14B115-BC==&gt;1883996</v>
      </c>
    </row>
    <row r="4" spans="1:7" x14ac:dyDescent="0.25">
      <c r="A4" s="9">
        <v>1883996</v>
      </c>
      <c r="B4" s="10">
        <v>42745.289074074077</v>
      </c>
      <c r="C4" s="9">
        <v>216758344</v>
      </c>
      <c r="D4" s="8">
        <v>42745.537835648145</v>
      </c>
      <c r="E4" s="5">
        <v>1</v>
      </c>
      <c r="F4" s="4">
        <v>0</v>
      </c>
      <c r="G4" t="str">
        <f t="shared" si="0"/>
        <v>1883996==&gt;216758344</v>
      </c>
    </row>
    <row r="5" spans="1:7" x14ac:dyDescent="0.25">
      <c r="A5" s="9">
        <v>216758344</v>
      </c>
      <c r="B5" s="10">
        <v>42745.665243055555</v>
      </c>
      <c r="C5" s="9">
        <v>1883996</v>
      </c>
      <c r="D5" s="8">
        <v>42745.669583333336</v>
      </c>
      <c r="E5" s="5">
        <v>1</v>
      </c>
      <c r="F5" s="4">
        <f t="shared" ref="F5:F10" si="1">D5-B5</f>
        <v>4.3402777810115367E-3</v>
      </c>
      <c r="G5" t="str">
        <f t="shared" si="0"/>
        <v>216758344==&gt;1883996</v>
      </c>
    </row>
    <row r="6" spans="1:7" x14ac:dyDescent="0.25">
      <c r="A6" s="9">
        <v>1883996</v>
      </c>
      <c r="B6" s="10">
        <v>42746.001388888886</v>
      </c>
      <c r="C6" s="9">
        <v>3043335</v>
      </c>
      <c r="D6" s="8">
        <v>42746.051226851851</v>
      </c>
      <c r="E6" s="5">
        <v>1</v>
      </c>
      <c r="F6" s="4">
        <f t="shared" si="1"/>
        <v>4.9837962964375038E-2</v>
      </c>
      <c r="G6" t="str">
        <f t="shared" si="0"/>
        <v>1883996==&gt;3043335</v>
      </c>
    </row>
    <row r="7" spans="1:7" x14ac:dyDescent="0.25">
      <c r="A7" s="9">
        <v>3043335</v>
      </c>
      <c r="B7" s="10">
        <v>42746.395277777781</v>
      </c>
      <c r="C7" s="9" t="s">
        <v>2</v>
      </c>
      <c r="D7" s="8">
        <v>42746.424270833333</v>
      </c>
      <c r="E7" s="5">
        <v>1</v>
      </c>
      <c r="F7" s="4">
        <f t="shared" si="1"/>
        <v>2.8993055551836733E-2</v>
      </c>
      <c r="G7" t="str">
        <f t="shared" si="0"/>
        <v>3043335==&gt;VPFR1F-14B115-WA</v>
      </c>
    </row>
    <row r="8" spans="1:7" x14ac:dyDescent="0.25">
      <c r="A8" s="9" t="s">
        <v>2</v>
      </c>
      <c r="B8" s="10">
        <v>42747.05609953704</v>
      </c>
      <c r="C8" s="9">
        <v>2642227</v>
      </c>
      <c r="D8" s="8">
        <v>42747.113541666666</v>
      </c>
      <c r="E8" s="5">
        <v>1</v>
      </c>
      <c r="F8" s="4">
        <f t="shared" si="1"/>
        <v>5.744212962599704E-2</v>
      </c>
      <c r="G8" t="str">
        <f t="shared" si="0"/>
        <v>VPFR1F-14B115-WA==&gt;2642227</v>
      </c>
    </row>
    <row r="9" spans="1:7" x14ac:dyDescent="0.25">
      <c r="A9" s="9">
        <v>2642227</v>
      </c>
      <c r="B9" s="10">
        <v>42747.251666666663</v>
      </c>
      <c r="C9" s="9">
        <v>2642239</v>
      </c>
      <c r="D9" s="8">
        <v>42747.260243055556</v>
      </c>
      <c r="E9" s="5">
        <v>1</v>
      </c>
      <c r="F9" s="4">
        <f t="shared" si="1"/>
        <v>8.5763888928340748E-3</v>
      </c>
      <c r="G9" t="str">
        <f t="shared" si="0"/>
        <v>2642227==&gt;2642239</v>
      </c>
    </row>
    <row r="10" spans="1:7" x14ac:dyDescent="0.25">
      <c r="A10" s="9">
        <v>2642239</v>
      </c>
      <c r="B10" s="10">
        <v>42747.703541666669</v>
      </c>
      <c r="C10" s="9" t="s">
        <v>1</v>
      </c>
      <c r="D10" s="19">
        <v>42747.722488425927</v>
      </c>
      <c r="E10" s="20">
        <v>1</v>
      </c>
      <c r="F10" s="21">
        <f t="shared" si="1"/>
        <v>1.894675925723277E-2</v>
      </c>
      <c r="G10" t="str">
        <f t="shared" ref="G10:G20" si="2">A10&amp;$G$1&amp;C10</f>
        <v>2642239==&gt;VPGR1F-14B115-BC</v>
      </c>
    </row>
    <row r="11" spans="1:7" x14ac:dyDescent="0.25">
      <c r="A11" s="9" t="s">
        <v>1</v>
      </c>
      <c r="B11" s="10">
        <v>42748.092916666668</v>
      </c>
      <c r="C11" s="9">
        <v>2642239</v>
      </c>
      <c r="D11" s="19">
        <v>42748.246134259258</v>
      </c>
      <c r="E11" s="20">
        <v>1</v>
      </c>
      <c r="F11" s="21">
        <v>0</v>
      </c>
      <c r="G11" t="str">
        <f t="shared" si="2"/>
        <v>VPGR1F-14B115-BC==&gt;2642239</v>
      </c>
    </row>
    <row r="12" spans="1:7" x14ac:dyDescent="0.25">
      <c r="A12" s="9">
        <v>2642239</v>
      </c>
      <c r="B12" s="10">
        <v>42748.706319444442</v>
      </c>
      <c r="C12" s="9" t="s">
        <v>1</v>
      </c>
      <c r="D12" s="19">
        <v>42748.720092592594</v>
      </c>
      <c r="E12" s="20">
        <v>1</v>
      </c>
      <c r="F12" s="21">
        <f t="shared" ref="F12:F20" si="3">D12-B12</f>
        <v>1.3773148151813075E-2</v>
      </c>
      <c r="G12" t="str">
        <f t="shared" si="2"/>
        <v>2642239==&gt;VPGR1F-14B115-BC</v>
      </c>
    </row>
    <row r="13" spans="1:7" x14ac:dyDescent="0.25">
      <c r="A13" s="9" t="s">
        <v>1</v>
      </c>
      <c r="B13" s="10">
        <v>42751.393923611111</v>
      </c>
      <c r="C13" s="9">
        <v>2642239</v>
      </c>
      <c r="D13" s="19">
        <v>42751.433125000003</v>
      </c>
      <c r="E13" s="20">
        <v>1</v>
      </c>
      <c r="F13" s="21">
        <f t="shared" si="3"/>
        <v>3.9201388892251998E-2</v>
      </c>
      <c r="G13" t="str">
        <f t="shared" si="2"/>
        <v>VPGR1F-14B115-BC==&gt;2642239</v>
      </c>
    </row>
    <row r="14" spans="1:7" x14ac:dyDescent="0.25">
      <c r="A14" s="9">
        <v>2642239</v>
      </c>
      <c r="B14" s="10">
        <v>42751.918541666666</v>
      </c>
      <c r="C14" s="9" t="s">
        <v>1</v>
      </c>
      <c r="D14" s="19">
        <v>42751.945844907408</v>
      </c>
      <c r="E14" s="20">
        <v>1</v>
      </c>
      <c r="F14" s="21">
        <f t="shared" si="3"/>
        <v>2.7303240742185153E-2</v>
      </c>
      <c r="G14" t="str">
        <f t="shared" si="2"/>
        <v>2642239==&gt;VPGR1F-14B115-BC</v>
      </c>
    </row>
    <row r="15" spans="1:7" x14ac:dyDescent="0.25">
      <c r="A15" s="9" t="s">
        <v>1</v>
      </c>
      <c r="B15" s="10">
        <v>42752.174247685187</v>
      </c>
      <c r="C15" s="9" t="s">
        <v>2</v>
      </c>
      <c r="D15" s="19">
        <v>42752.28162037037</v>
      </c>
      <c r="E15" s="20">
        <v>1</v>
      </c>
      <c r="F15" s="21">
        <f t="shared" si="3"/>
        <v>0.10737268518278142</v>
      </c>
      <c r="G15" t="str">
        <f t="shared" si="2"/>
        <v>VPGR1F-14B115-BC==&gt;VPFR1F-14B115-WA</v>
      </c>
    </row>
    <row r="16" spans="1:7" x14ac:dyDescent="0.25">
      <c r="A16" s="9" t="s">
        <v>2</v>
      </c>
      <c r="B16" s="10">
        <v>42752.4294212963</v>
      </c>
      <c r="C16" s="9">
        <v>3195161</v>
      </c>
      <c r="D16" s="19">
        <v>42752.447094907409</v>
      </c>
      <c r="E16" s="20">
        <v>1</v>
      </c>
      <c r="F16" s="21">
        <f t="shared" si="3"/>
        <v>1.767361110978527E-2</v>
      </c>
      <c r="G16" t="str">
        <f t="shared" si="2"/>
        <v>VPFR1F-14B115-WA==&gt;3195161</v>
      </c>
    </row>
    <row r="17" spans="1:7" x14ac:dyDescent="0.25">
      <c r="A17" s="9">
        <v>3195161</v>
      </c>
      <c r="B17" s="10">
        <v>42752.457418981481</v>
      </c>
      <c r="C17" s="9">
        <v>2520513</v>
      </c>
      <c r="D17" s="19">
        <v>42752.531863425924</v>
      </c>
      <c r="E17" s="20">
        <v>1</v>
      </c>
      <c r="F17" s="21">
        <f t="shared" si="3"/>
        <v>7.4444444442633539E-2</v>
      </c>
      <c r="G17" t="str">
        <f t="shared" si="2"/>
        <v>3195161==&gt;2520513</v>
      </c>
    </row>
    <row r="18" spans="1:7" x14ac:dyDescent="0.25">
      <c r="A18" s="9">
        <v>2520513</v>
      </c>
      <c r="B18" s="10">
        <v>42752.778032407405</v>
      </c>
      <c r="C18" s="9" t="s">
        <v>1</v>
      </c>
      <c r="D18" s="19">
        <v>42752.795972222222</v>
      </c>
      <c r="E18" s="20">
        <v>1</v>
      </c>
      <c r="F18" s="21">
        <f t="shared" si="3"/>
        <v>1.7939814817509614E-2</v>
      </c>
      <c r="G18" t="str">
        <f t="shared" si="2"/>
        <v>2520513==&gt;VPGR1F-14B115-BC</v>
      </c>
    </row>
    <row r="19" spans="1:7" x14ac:dyDescent="0.25">
      <c r="A19" s="9" t="s">
        <v>1</v>
      </c>
      <c r="B19" s="10">
        <v>42752.816064814811</v>
      </c>
      <c r="C19" s="9">
        <v>3043335</v>
      </c>
      <c r="D19" s="19">
        <v>42752.823865740742</v>
      </c>
      <c r="E19" s="20">
        <v>1</v>
      </c>
      <c r="F19" s="21">
        <f t="shared" si="3"/>
        <v>7.8009259304963052E-3</v>
      </c>
      <c r="G19" t="str">
        <f t="shared" si="2"/>
        <v>VPGR1F-14B115-BC==&gt;3043335</v>
      </c>
    </row>
    <row r="20" spans="1:7" x14ac:dyDescent="0.25">
      <c r="A20" s="9">
        <v>3043335</v>
      </c>
      <c r="B20" s="10">
        <v>42753.090138888889</v>
      </c>
      <c r="C20" s="9" t="s">
        <v>1</v>
      </c>
      <c r="D20" s="19">
        <v>42753.094467592593</v>
      </c>
      <c r="E20" s="20">
        <v>1</v>
      </c>
      <c r="F20" s="21">
        <f t="shared" si="3"/>
        <v>4.3287037042318843E-3</v>
      </c>
      <c r="G20" t="str">
        <f t="shared" si="2"/>
        <v>3043335==&gt;VPGR1F-14B115-BC</v>
      </c>
    </row>
  </sheetData>
  <autoFilter ref="A1:G20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les combinaisons</vt:lpstr>
      <vt:lpstr>Data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 Taleb, Dorsaf (D.)</dc:creator>
  <cp:lastModifiedBy>Ben Taleb, Dorsaf (D.)</cp:lastModifiedBy>
  <dcterms:created xsi:type="dcterms:W3CDTF">2017-03-23T14:57:04Z</dcterms:created>
  <dcterms:modified xsi:type="dcterms:W3CDTF">2017-04-05T09:15:33Z</dcterms:modified>
</cp:coreProperties>
</file>