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Dardevil\user$\beaux_arts\Document\01-CFR\00-COMMANDES\Nouveau dossier\"/>
    </mc:Choice>
  </mc:AlternateContent>
  <bookViews>
    <workbookView xWindow="0" yWindow="0" windowWidth="21600" windowHeight="9735" firstSheet="1" activeTab="4"/>
  </bookViews>
  <sheets>
    <sheet name="ARTICLES - Nomenclatures" sheetId="3" r:id="rId1"/>
    <sheet name="ENTRÉES" sheetId="1" r:id="rId2"/>
    <sheet name="SORTIES" sheetId="2" r:id="rId3"/>
    <sheet name="FICHE PALETTE" sheetId="4" r:id="rId4"/>
    <sheet name="FICHE CAMION" sheetId="5" r:id="rId5"/>
  </sheets>
  <definedNames>
    <definedName name="_xlnm._FilterDatabase" localSheetId="0" hidden="1">'ARTICLES - Nomenclatures'!$A$1:$O$125</definedName>
    <definedName name="_xlnm._FilterDatabase" localSheetId="1">ENTRÉES!$A$2:$X$3</definedName>
    <definedName name="_xlnm._FilterDatabase" localSheetId="2" hidden="1">SORTIES!$A$2:$O$39</definedName>
    <definedName name="Client">SORTIES!$C$2:$C$3</definedName>
    <definedName name="Code">SORTIES!$D$2:$D$3</definedName>
    <definedName name="Date">SORTIES!#REF!</definedName>
    <definedName name="N°_d_article">SORTIES!$D$3:$D$3</definedName>
    <definedName name="N°_de_Commande">SORTIES!$C$3:$C$3</definedName>
    <definedName name="Prix">SORTIES!$I$2:$I$3</definedName>
    <definedName name="Quantité_bloc">SORTIES!$I$3:$I$3</definedName>
    <definedName name="Quantité_restante">SORTIES!$L$3:$L$3</definedName>
    <definedName name="Rebus">SORTIES!$M$3:$M$3</definedName>
    <definedName name="_xlnm.Print_Area" localSheetId="3">'FICHE PALETTE'!$A$1:$E$12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6" i="5" l="1"/>
  <c r="L6" i="5" a="1"/>
  <c r="L6" i="5" s="1"/>
  <c r="M6" i="5" a="1"/>
  <c r="M6" i="5" s="1"/>
  <c r="D8" i="4" l="1" a="1"/>
  <c r="D8" i="4" s="1"/>
  <c r="D7" i="4" a="1"/>
  <c r="D7" i="4" s="1"/>
  <c r="G3" i="1"/>
  <c r="D3" i="1"/>
  <c r="A3" i="2" l="1"/>
  <c r="D5" i="1"/>
  <c r="F5" i="1"/>
  <c r="G5" i="1"/>
  <c r="H5" i="1"/>
  <c r="K5" i="1"/>
  <c r="N5" i="1"/>
  <c r="P5" i="1"/>
  <c r="S5" i="1"/>
  <c r="T5" i="1"/>
  <c r="V5" i="1"/>
  <c r="X5" i="1"/>
  <c r="B4" i="2" l="1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3" i="2"/>
  <c r="A8" i="5" l="1"/>
  <c r="A10" i="5"/>
  <c r="A12" i="5"/>
  <c r="A13" i="5"/>
  <c r="A14" i="5"/>
  <c r="A15" i="5"/>
  <c r="A17" i="5"/>
  <c r="A7" i="5"/>
  <c r="A9" i="5"/>
  <c r="A11" i="5"/>
  <c r="A16" i="5"/>
  <c r="F6" i="5" l="1" a="1"/>
  <c r="F6" i="5" s="1"/>
  <c r="C6" i="5" a="1"/>
  <c r="C6" i="5" s="1"/>
  <c r="D6" i="5" a="1"/>
  <c r="D6" i="5" s="1"/>
  <c r="C16" i="5" a="1"/>
  <c r="C16" i="5" s="1"/>
  <c r="F16" i="5" a="1"/>
  <c r="F16" i="5" s="1"/>
  <c r="C11" i="5" a="1"/>
  <c r="C11" i="5" s="1"/>
  <c r="F11" i="5" a="1"/>
  <c r="F11" i="5" s="1"/>
  <c r="C9" i="5" a="1"/>
  <c r="C9" i="5" s="1"/>
  <c r="F9" i="5" a="1"/>
  <c r="F9" i="5" s="1"/>
  <c r="C7" i="5" a="1"/>
  <c r="C7" i="5" s="1"/>
  <c r="F7" i="5" a="1"/>
  <c r="F7" i="5" s="1"/>
  <c r="C17" i="5" a="1"/>
  <c r="C17" i="5" s="1"/>
  <c r="F17" i="5" a="1"/>
  <c r="F17" i="5" s="1"/>
  <c r="C15" i="5" a="1"/>
  <c r="C15" i="5" s="1"/>
  <c r="F15" i="5" a="1"/>
  <c r="F15" i="5" s="1"/>
  <c r="F14" i="5" a="1"/>
  <c r="F14" i="5" s="1"/>
  <c r="C14" i="5" a="1"/>
  <c r="C14" i="5" s="1"/>
  <c r="F13" i="5" a="1"/>
  <c r="F13" i="5" s="1"/>
  <c r="C13" i="5" a="1"/>
  <c r="C13" i="5" s="1"/>
  <c r="F12" i="5" a="1"/>
  <c r="F12" i="5" s="1"/>
  <c r="C12" i="5" a="1"/>
  <c r="C12" i="5" s="1"/>
  <c r="C10" i="5" a="1"/>
  <c r="C10" i="5" s="1"/>
  <c r="F10" i="5" a="1"/>
  <c r="F10" i="5" s="1"/>
  <c r="C8" i="5" a="1"/>
  <c r="C8" i="5" s="1"/>
  <c r="D8" i="5" a="1"/>
  <c r="D8" i="5" s="1"/>
  <c r="K8" i="5" a="1"/>
  <c r="K8" i="5" s="1"/>
  <c r="M8" i="5" a="1"/>
  <c r="M8" i="5" s="1"/>
  <c r="F8" i="5" a="1"/>
  <c r="F8" i="5" s="1"/>
  <c r="L8" i="5" a="1"/>
  <c r="L8" i="5" s="1"/>
  <c r="O21" i="5"/>
  <c r="O17" i="5"/>
  <c r="O13" i="5"/>
  <c r="O20" i="5"/>
  <c r="O16" i="5"/>
  <c r="O12" i="5"/>
  <c r="I3" i="4"/>
  <c r="O19" i="5"/>
  <c r="O15" i="5"/>
  <c r="O11" i="5"/>
  <c r="O18" i="5"/>
  <c r="O14" i="5"/>
  <c r="I2" i="4"/>
  <c r="I4" i="4"/>
  <c r="I6" i="4"/>
  <c r="I10" i="4"/>
  <c r="I8" i="4"/>
  <c r="I7" i="4"/>
  <c r="I5" i="4"/>
  <c r="I9" i="4"/>
  <c r="I11" i="4"/>
  <c r="E8" i="5" l="1"/>
  <c r="N3" i="1"/>
  <c r="D4" i="1" l="1"/>
  <c r="F4" i="1"/>
  <c r="G4" i="1"/>
  <c r="H4" i="1"/>
  <c r="N4" i="1"/>
  <c r="P4" i="1"/>
  <c r="S4" i="1"/>
  <c r="T4" i="1"/>
  <c r="V4" i="1"/>
  <c r="X4" i="1"/>
  <c r="K11" i="5" l="1" a="1"/>
  <c r="K11" i="5" s="1"/>
  <c r="K17" i="5" a="1"/>
  <c r="K17" i="5" s="1"/>
  <c r="K15" i="5" a="1"/>
  <c r="K15" i="5" s="1"/>
  <c r="K14" i="5" a="1"/>
  <c r="K14" i="5" s="1"/>
  <c r="K13" i="5" a="1"/>
  <c r="K13" i="5" s="1"/>
  <c r="K12" i="5" a="1"/>
  <c r="K12" i="5" s="1"/>
  <c r="K16" i="5" a="1"/>
  <c r="K16" i="5" s="1"/>
  <c r="K9" i="5" a="1"/>
  <c r="K9" i="5" s="1"/>
  <c r="K7" i="5" a="1"/>
  <c r="K7" i="5" s="1"/>
  <c r="K10" i="5" a="1"/>
  <c r="K10" i="5" s="1"/>
  <c r="L16" i="5" a="1"/>
  <c r="L16" i="5" s="1"/>
  <c r="L9" i="5" a="1"/>
  <c r="L9" i="5" s="1"/>
  <c r="L7" i="5" a="1"/>
  <c r="L7" i="5" s="1"/>
  <c r="L11" i="5" a="1"/>
  <c r="L11" i="5" s="1"/>
  <c r="L17" i="5" a="1"/>
  <c r="L17" i="5" s="1"/>
  <c r="L15" i="5" a="1"/>
  <c r="L15" i="5" s="1"/>
  <c r="L14" i="5" a="1"/>
  <c r="L14" i="5" s="1"/>
  <c r="L13" i="5" a="1"/>
  <c r="L13" i="5" s="1"/>
  <c r="L12" i="5" a="1"/>
  <c r="L12" i="5" s="1"/>
  <c r="L10" i="5" a="1"/>
  <c r="L10" i="5" s="1"/>
  <c r="M11" i="5" a="1"/>
  <c r="M11" i="5" s="1"/>
  <c r="M9" i="5" a="1"/>
  <c r="M9" i="5" s="1"/>
  <c r="M7" i="5" a="1"/>
  <c r="M7" i="5" s="1"/>
  <c r="M17" i="5" a="1"/>
  <c r="M17" i="5" s="1"/>
  <c r="M15" i="5" a="1"/>
  <c r="M15" i="5" s="1"/>
  <c r="M14" i="5" a="1"/>
  <c r="M14" i="5" s="1"/>
  <c r="M13" i="5" a="1"/>
  <c r="M13" i="5" s="1"/>
  <c r="M12" i="5" a="1"/>
  <c r="M12" i="5" s="1"/>
  <c r="M16" i="5" a="1"/>
  <c r="M16" i="5" s="1"/>
  <c r="M10" i="5" a="1"/>
  <c r="M10" i="5" s="1"/>
  <c r="F3" i="1"/>
  <c r="I3" i="2" l="1" a="1"/>
  <c r="I3" i="2" s="1"/>
  <c r="H3" i="2" a="1"/>
  <c r="H3" i="2" s="1"/>
  <c r="E6" i="5"/>
  <c r="P3" i="1"/>
  <c r="V3" i="1"/>
  <c r="T3" i="1"/>
  <c r="K3" i="1"/>
  <c r="K4" i="1"/>
  <c r="X3" i="1"/>
  <c r="D11" i="4" s="1" a="1"/>
  <c r="D11" i="4" s="1"/>
  <c r="S3" i="1"/>
  <c r="J3" i="2" s="1"/>
  <c r="H3" i="1"/>
  <c r="D9" i="4" l="1" a="1"/>
  <c r="D9" i="4" s="1"/>
  <c r="D9" i="5" a="1"/>
  <c r="D9" i="5" s="1"/>
  <c r="E9" i="5" s="1"/>
  <c r="D15" i="5" a="1"/>
  <c r="D15" i="5" s="1"/>
  <c r="E15" i="5" s="1"/>
  <c r="D13" i="5" a="1"/>
  <c r="D13" i="5" s="1"/>
  <c r="E13" i="5" s="1"/>
  <c r="D17" i="5" a="1"/>
  <c r="D17" i="5" s="1"/>
  <c r="E17" i="5" s="1"/>
  <c r="D12" i="5" a="1"/>
  <c r="D12" i="5" s="1"/>
  <c r="E12" i="5" s="1"/>
  <c r="D16" i="5" a="1"/>
  <c r="D16" i="5" s="1"/>
  <c r="E16" i="5" s="1"/>
  <c r="D11" i="5" a="1"/>
  <c r="D11" i="5" s="1"/>
  <c r="E11" i="5" s="1"/>
  <c r="D7" i="5" a="1"/>
  <c r="D7" i="5" s="1"/>
  <c r="E7" i="5" s="1"/>
  <c r="D14" i="5" a="1"/>
  <c r="D14" i="5" s="1"/>
  <c r="E14" i="5" s="1"/>
  <c r="D10" i="5" a="1"/>
  <c r="D10" i="5" s="1"/>
  <c r="E10" i="5" s="1"/>
  <c r="L3" i="2" l="1"/>
  <c r="N3" i="2" a="1"/>
  <c r="N3" i="2" s="1"/>
  <c r="K3" i="2"/>
  <c r="D10" i="4"/>
</calcChain>
</file>

<file path=xl/sharedStrings.xml><?xml version="1.0" encoding="utf-8"?>
<sst xmlns="http://schemas.openxmlformats.org/spreadsheetml/2006/main" count="90" uniqueCount="80">
  <si>
    <t>N° de Commande</t>
  </si>
  <si>
    <t>N° d'article</t>
  </si>
  <si>
    <t>couverture</t>
  </si>
  <si>
    <t>film</t>
  </si>
  <si>
    <t>caisse carton</t>
  </si>
  <si>
    <t>Quantité bloc</t>
  </si>
  <si>
    <t>Date</t>
  </si>
  <si>
    <t>FICHE PALETTE</t>
  </si>
  <si>
    <t>REFERENCE</t>
  </si>
  <si>
    <t>COMMANDE</t>
  </si>
  <si>
    <t>NBRE DE CAISSE</t>
  </si>
  <si>
    <t>ARTICLES/CAISSE</t>
  </si>
  <si>
    <t>TOTAL ARTICLES</t>
  </si>
  <si>
    <t>REF CAISSE</t>
  </si>
  <si>
    <t>Nbr art/caisse</t>
  </si>
  <si>
    <t>Nbre de pose</t>
  </si>
  <si>
    <t>OK</t>
  </si>
  <si>
    <t>N° DE COMMANDE</t>
  </si>
  <si>
    <t>NBR DE PALETTES</t>
  </si>
  <si>
    <t>NBR DE CAISSES</t>
  </si>
  <si>
    <t>NBR ART/CAISSE</t>
  </si>
  <si>
    <t>SOLDE</t>
  </si>
  <si>
    <t>LIEU DE LIVRAISON</t>
  </si>
  <si>
    <t>EL</t>
  </si>
  <si>
    <t>papier</t>
  </si>
  <si>
    <t>étiquette</t>
  </si>
  <si>
    <t>commande</t>
  </si>
  <si>
    <t>DATE</t>
  </si>
  <si>
    <t xml:space="preserve">FICHE CAMION   ATELIER PAPIER  BEAUX ARTS  </t>
  </si>
  <si>
    <t>Reste à livrer</t>
  </si>
  <si>
    <t>Lieu de livraison</t>
  </si>
  <si>
    <t>Nbre de caisse</t>
  </si>
  <si>
    <t>Nbre d'art/caisse</t>
  </si>
  <si>
    <t xml:space="preserve">Désignation </t>
  </si>
  <si>
    <t>Réf. (bloc / couverture)</t>
  </si>
  <si>
    <t xml:space="preserve">Lieu de livraison </t>
  </si>
  <si>
    <t xml:space="preserve">Type de caisse carton </t>
  </si>
  <si>
    <t>Film (µ)</t>
  </si>
  <si>
    <t>Type de papier</t>
  </si>
  <si>
    <t xml:space="preserve">Nbr de feuille / bloc </t>
  </si>
  <si>
    <t>Format bloc (cm)</t>
  </si>
  <si>
    <t>Nbre de cotés encollé</t>
  </si>
  <si>
    <t xml:space="preserve">INFOS COMMANDE CLIENT </t>
  </si>
  <si>
    <t>RÉF. CAISSE</t>
  </si>
  <si>
    <t xml:space="preserve">TOTAL ARTICLES </t>
  </si>
  <si>
    <t xml:space="preserve">Type de papier </t>
  </si>
  <si>
    <t xml:space="preserve">Nbr palettes </t>
  </si>
  <si>
    <t xml:space="preserve">Date </t>
  </si>
  <si>
    <t>Quantité/palettes</t>
  </si>
  <si>
    <t>Qté totale</t>
  </si>
  <si>
    <t xml:space="preserve">Date de cde </t>
  </si>
  <si>
    <t xml:space="preserve">Nbr de bloc / caisses </t>
  </si>
  <si>
    <t xml:space="preserve">Réf. Couverture </t>
  </si>
  <si>
    <t>STOCK RÉCEPTION COUVERTURES</t>
  </si>
  <si>
    <t xml:space="preserve">STOCK RÉCEPTION PAPIER </t>
  </si>
  <si>
    <t xml:space="preserve">STOCK RÉCEPTION CARTONS PLATS </t>
  </si>
  <si>
    <t>STOCK ACTUEL</t>
  </si>
  <si>
    <t>COUVERTURES</t>
  </si>
  <si>
    <t>Rebuts</t>
  </si>
  <si>
    <t>Stock entrées</t>
  </si>
  <si>
    <t>LIVRAISONS</t>
  </si>
  <si>
    <t>Stock sorties</t>
  </si>
  <si>
    <t>Nbre de feuille</t>
  </si>
  <si>
    <t>Nbre de coté encollé</t>
  </si>
  <si>
    <t>STOCK RÉCEPTION FILMS</t>
  </si>
  <si>
    <t>CA</t>
  </si>
  <si>
    <t>Type</t>
  </si>
  <si>
    <t>Carton plat
Type</t>
  </si>
  <si>
    <t>Carton Plat
Taille</t>
  </si>
  <si>
    <t>Taille papier</t>
  </si>
  <si>
    <t>Ref papier complete</t>
  </si>
  <si>
    <t>Ref carton complete</t>
  </si>
  <si>
    <t>BLOC</t>
  </si>
  <si>
    <t>Soldé</t>
  </si>
  <si>
    <t>Qtté</t>
  </si>
  <si>
    <t>Qtité</t>
  </si>
  <si>
    <t>Fiche Palette</t>
  </si>
  <si>
    <t>Fiche Camion</t>
  </si>
  <si>
    <t>Nbre d'art/Box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</si>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</sst>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 mmmm\ yyyy;@"/>
    <numFmt numFmtId="165" formatCode="d/m/yy;@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48"/>
      <color rgb="FFFF0000"/>
      <name val="Calibri"/>
      <family val="2"/>
      <scheme val="minor"/>
    </font>
    <font>
      <i/>
      <sz val="16"/>
      <name val="Algerian"/>
      <family val="5"/>
    </font>
    <font>
      <b/>
      <sz val="11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2"/>
      <color theme="1"/>
      <name val="Arial"/>
      <family val="2"/>
    </font>
    <font>
      <b/>
      <sz val="12"/>
      <color rgb="FFFF0000"/>
      <name val="Arial"/>
      <family val="2"/>
    </font>
    <font>
      <sz val="12"/>
      <name val="Arial Unicode MS"/>
      <family val="2"/>
    </font>
    <font>
      <sz val="3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name val="Calibri"/>
      <family val="2"/>
      <scheme val="minor"/>
    </font>
    <font>
      <sz val="11"/>
      <color rgb="FFFF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1">
    <xf numFmtId="0" fontId="0" fillId="0" borderId="0" xfId="0"/>
    <xf numFmtId="0" fontId="2" fillId="0" borderId="0" xfId="0" applyFont="1"/>
    <xf numFmtId="0" fontId="1" fillId="0" borderId="0" xfId="0" applyFont="1" applyBorder="1"/>
    <xf numFmtId="0" fontId="0" fillId="0" borderId="0" xfId="0" applyBorder="1"/>
    <xf numFmtId="0" fontId="0" fillId="0" borderId="15" xfId="0" applyBorder="1" applyAlignment="1"/>
    <xf numFmtId="0" fontId="2" fillId="0" borderId="15" xfId="0" applyFont="1" applyBorder="1" applyAlignment="1"/>
    <xf numFmtId="0" fontId="6" fillId="0" borderId="0" xfId="0" applyFont="1" applyAlignment="1">
      <alignment horizontal="right"/>
    </xf>
    <xf numFmtId="0" fontId="0" fillId="0" borderId="0" xfId="0" applyProtection="1">
      <protection locked="0"/>
    </xf>
    <xf numFmtId="0" fontId="11" fillId="0" borderId="21" xfId="0" applyFont="1" applyBorder="1" applyAlignment="1" applyProtection="1">
      <alignment horizontal="center" vertical="center"/>
      <protection locked="0"/>
    </xf>
    <xf numFmtId="0" fontId="12" fillId="0" borderId="21" xfId="0" applyFont="1" applyBorder="1" applyAlignment="1" applyProtection="1">
      <alignment horizontal="center" vertical="center"/>
      <protection locked="0"/>
    </xf>
    <xf numFmtId="0" fontId="13" fillId="0" borderId="21" xfId="0" applyFont="1" applyBorder="1" applyAlignment="1" applyProtection="1">
      <alignment horizontal="center"/>
      <protection locked="0"/>
    </xf>
    <xf numFmtId="0" fontId="12" fillId="0" borderId="22" xfId="0" applyFont="1" applyBorder="1" applyAlignment="1" applyProtection="1">
      <alignment horizontal="center" vertical="center"/>
      <protection locked="0"/>
    </xf>
    <xf numFmtId="0" fontId="7" fillId="0" borderId="1" xfId="0" applyFont="1" applyBorder="1" applyAlignment="1" applyProtection="1">
      <alignment vertical="center"/>
      <protection locked="0"/>
    </xf>
    <xf numFmtId="0" fontId="7" fillId="0" borderId="2" xfId="0" applyFont="1" applyBorder="1" applyAlignment="1" applyProtection="1">
      <alignment vertical="center"/>
      <protection locked="0"/>
    </xf>
    <xf numFmtId="0" fontId="7" fillId="0" borderId="3" xfId="0" applyFont="1" applyBorder="1" applyAlignment="1" applyProtection="1">
      <alignment vertical="center"/>
      <protection locked="0"/>
    </xf>
    <xf numFmtId="164" fontId="0" fillId="0" borderId="0" xfId="0" applyNumberFormat="1" applyProtection="1">
      <protection locked="0"/>
    </xf>
    <xf numFmtId="0" fontId="14" fillId="0" borderId="21" xfId="0" applyFont="1" applyBorder="1" applyAlignment="1" applyProtection="1">
      <alignment horizontal="center"/>
      <protection locked="0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Border="1" applyAlignment="1">
      <alignment horizontal="center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/>
    <xf numFmtId="0" fontId="5" fillId="0" borderId="16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15" fillId="0" borderId="17" xfId="0" applyFont="1" applyBorder="1" applyAlignment="1">
      <alignment horizontal="center" vertical="center"/>
    </xf>
    <xf numFmtId="0" fontId="15" fillId="0" borderId="13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0" xfId="0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5" xfId="0" applyNumberFormat="1" applyFill="1" applyBorder="1" applyAlignment="1">
      <alignment horizontal="center"/>
    </xf>
    <xf numFmtId="14" fontId="0" fillId="0" borderId="0" xfId="0" applyNumberFormat="1" applyFill="1" applyBorder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5" xfId="0" applyFill="1" applyBorder="1"/>
    <xf numFmtId="0" fontId="0" fillId="0" borderId="4" xfId="0" applyFill="1" applyBorder="1" applyAlignment="1">
      <alignment horizontal="center"/>
    </xf>
    <xf numFmtId="14" fontId="0" fillId="0" borderId="0" xfId="0" applyNumberFormat="1" applyFill="1" applyBorder="1" applyAlignment="1">
      <alignment horizontal="left"/>
    </xf>
    <xf numFmtId="14" fontId="0" fillId="0" borderId="4" xfId="0" applyNumberFormat="1" applyFill="1" applyBorder="1" applyAlignment="1">
      <alignment horizontal="center"/>
    </xf>
    <xf numFmtId="0" fontId="0" fillId="0" borderId="23" xfId="0" applyFill="1" applyBorder="1" applyAlignment="1">
      <alignment horizontal="center"/>
    </xf>
    <xf numFmtId="49" fontId="0" fillId="0" borderId="0" xfId="0" applyNumberFormat="1" applyAlignment="1">
      <alignment horizontal="left"/>
    </xf>
    <xf numFmtId="0" fontId="0" fillId="0" borderId="0" xfId="0" applyNumberFormat="1" applyAlignment="1">
      <alignment horizontal="left"/>
    </xf>
    <xf numFmtId="49" fontId="0" fillId="0" borderId="0" xfId="0" applyNumberFormat="1" applyFill="1" applyBorder="1" applyAlignment="1">
      <alignment horizontal="left"/>
    </xf>
    <xf numFmtId="0" fontId="0" fillId="0" borderId="0" xfId="0" applyNumberFormat="1" applyFill="1" applyAlignment="1">
      <alignment horizontal="center"/>
    </xf>
    <xf numFmtId="1" fontId="0" fillId="0" borderId="0" xfId="0" applyNumberFormat="1" applyFill="1" applyBorder="1" applyAlignment="1">
      <alignment horizontal="center"/>
    </xf>
    <xf numFmtId="0" fontId="0" fillId="0" borderId="0" xfId="0" applyBorder="1" applyAlignment="1">
      <alignment horizontal="left"/>
    </xf>
    <xf numFmtId="0" fontId="17" fillId="6" borderId="28" xfId="0" applyFont="1" applyFill="1" applyBorder="1" applyAlignment="1">
      <alignment vertical="center"/>
    </xf>
    <xf numFmtId="0" fontId="17" fillId="6" borderId="15" xfId="0" applyFont="1" applyFill="1" applyBorder="1" applyAlignment="1">
      <alignment vertical="center"/>
    </xf>
    <xf numFmtId="0" fontId="17" fillId="6" borderId="29" xfId="0" applyFont="1" applyFill="1" applyBorder="1" applyAlignment="1">
      <alignment vertical="center"/>
    </xf>
    <xf numFmtId="0" fontId="17" fillId="11" borderId="30" xfId="0" applyFont="1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 wrapText="1"/>
    </xf>
    <xf numFmtId="0" fontId="0" fillId="5" borderId="34" xfId="0" applyFill="1" applyBorder="1" applyAlignment="1">
      <alignment horizontal="center" vertical="center"/>
    </xf>
    <xf numFmtId="0" fontId="0" fillId="5" borderId="34" xfId="0" applyFill="1" applyBorder="1" applyAlignment="1">
      <alignment horizontal="center" vertical="center" wrapText="1"/>
    </xf>
    <xf numFmtId="0" fontId="0" fillId="7" borderId="34" xfId="0" applyFill="1" applyBorder="1" applyAlignment="1">
      <alignment horizontal="center" vertical="center"/>
    </xf>
    <xf numFmtId="0" fontId="0" fillId="7" borderId="34" xfId="0" applyFill="1" applyBorder="1" applyAlignment="1">
      <alignment horizontal="center" vertical="center" wrapText="1"/>
    </xf>
    <xf numFmtId="0" fontId="0" fillId="13" borderId="34" xfId="0" applyFill="1" applyBorder="1" applyAlignment="1">
      <alignment horizontal="center" vertical="center"/>
    </xf>
    <xf numFmtId="0" fontId="0" fillId="15" borderId="34" xfId="0" applyFill="1" applyBorder="1" applyAlignment="1">
      <alignment horizontal="center" vertical="center"/>
    </xf>
    <xf numFmtId="0" fontId="0" fillId="12" borderId="19" xfId="0" applyFill="1" applyBorder="1" applyAlignment="1">
      <alignment horizontal="center" vertical="center" wrapText="1"/>
    </xf>
    <xf numFmtId="0" fontId="0" fillId="8" borderId="18" xfId="0" applyFill="1" applyBorder="1" applyAlignment="1">
      <alignment horizontal="center" vertical="center" wrapText="1"/>
    </xf>
    <xf numFmtId="0" fontId="0" fillId="8" borderId="34" xfId="0" applyFill="1" applyBorder="1" applyAlignment="1">
      <alignment horizontal="center" vertical="center"/>
    </xf>
    <xf numFmtId="0" fontId="0" fillId="8" borderId="34" xfId="0" applyFill="1" applyBorder="1" applyAlignment="1">
      <alignment horizontal="center" vertical="center" wrapText="1"/>
    </xf>
    <xf numFmtId="0" fontId="0" fillId="8" borderId="34" xfId="0" applyFill="1" applyBorder="1" applyAlignment="1">
      <alignment vertical="center" wrapText="1"/>
    </xf>
    <xf numFmtId="0" fontId="0" fillId="8" borderId="19" xfId="0" applyFill="1" applyBorder="1" applyAlignment="1">
      <alignment horizontal="center" vertical="center" wrapText="1"/>
    </xf>
    <xf numFmtId="165" fontId="0" fillId="0" borderId="0" xfId="0" applyNumberFormat="1" applyBorder="1" applyAlignment="1">
      <alignment horizontal="center" vertical="center"/>
    </xf>
    <xf numFmtId="0" fontId="7" fillId="0" borderId="0" xfId="0" applyFont="1" applyBorder="1" applyAlignment="1" applyProtection="1">
      <alignment vertical="center" wrapText="1"/>
      <protection locked="0"/>
    </xf>
    <xf numFmtId="0" fontId="7" fillId="0" borderId="7" xfId="0" applyFont="1" applyBorder="1" applyAlignment="1" applyProtection="1">
      <alignment vertical="center" wrapText="1"/>
      <protection locked="0"/>
    </xf>
    <xf numFmtId="0" fontId="7" fillId="0" borderId="5" xfId="0" applyFont="1" applyBorder="1" applyAlignment="1" applyProtection="1">
      <alignment vertical="center" wrapText="1"/>
      <protection locked="0"/>
    </xf>
    <xf numFmtId="14" fontId="20" fillId="0" borderId="0" xfId="0" applyNumberFormat="1" applyFont="1"/>
    <xf numFmtId="0" fontId="7" fillId="0" borderId="0" xfId="0" applyFont="1" applyBorder="1" applyAlignment="1" applyProtection="1">
      <alignment vertical="center"/>
      <protection locked="0"/>
    </xf>
    <xf numFmtId="0" fontId="7" fillId="0" borderId="4" xfId="0" applyFont="1" applyBorder="1" applyAlignment="1" applyProtection="1">
      <alignment vertical="center"/>
      <protection locked="0"/>
    </xf>
    <xf numFmtId="0" fontId="21" fillId="0" borderId="4" xfId="0" applyFont="1" applyBorder="1" applyAlignment="1">
      <alignment horizontal="center" vertical="center"/>
    </xf>
    <xf numFmtId="0" fontId="0" fillId="8" borderId="31" xfId="0" applyFill="1" applyBorder="1" applyAlignment="1">
      <alignment horizontal="center" vertical="top" wrapText="1"/>
    </xf>
    <xf numFmtId="0" fontId="0" fillId="8" borderId="32" xfId="0" applyFill="1" applyBorder="1" applyAlignment="1">
      <alignment horizontal="center" vertical="top" wrapText="1"/>
    </xf>
    <xf numFmtId="0" fontId="1" fillId="14" borderId="32" xfId="0" applyFont="1" applyFill="1" applyBorder="1" applyAlignment="1">
      <alignment horizontal="center" vertical="top" wrapText="1"/>
    </xf>
    <xf numFmtId="0" fontId="0" fillId="14" borderId="32" xfId="0" applyFill="1" applyBorder="1" applyAlignment="1">
      <alignment horizontal="center" vertical="top" wrapText="1"/>
    </xf>
    <xf numFmtId="0" fontId="0" fillId="4" borderId="32" xfId="0" applyFill="1" applyBorder="1" applyAlignment="1">
      <alignment horizontal="center" vertical="top" wrapText="1"/>
    </xf>
    <xf numFmtId="0" fontId="0" fillId="4" borderId="33" xfId="0" applyFill="1" applyBorder="1" applyAlignment="1">
      <alignment horizontal="center" vertical="top" wrapText="1"/>
    </xf>
    <xf numFmtId="14" fontId="0" fillId="0" borderId="0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1" fillId="0" borderId="0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17" fillId="8" borderId="6" xfId="0" applyFont="1" applyFill="1" applyBorder="1" applyAlignment="1">
      <alignment horizontal="center" vertical="center"/>
    </xf>
    <xf numFmtId="0" fontId="17" fillId="8" borderId="7" xfId="0" applyFont="1" applyFill="1" applyBorder="1" applyAlignment="1">
      <alignment horizontal="center" vertical="center"/>
    </xf>
    <xf numFmtId="0" fontId="17" fillId="4" borderId="6" xfId="0" applyFont="1" applyFill="1" applyBorder="1" applyAlignment="1">
      <alignment horizontal="center" vertical="center"/>
    </xf>
    <xf numFmtId="0" fontId="17" fillId="4" borderId="7" xfId="0" applyFont="1" applyFill="1" applyBorder="1" applyAlignment="1">
      <alignment horizontal="center" vertical="center"/>
    </xf>
    <xf numFmtId="0" fontId="18" fillId="2" borderId="6" xfId="0" applyFont="1" applyFill="1" applyBorder="1" applyAlignment="1">
      <alignment horizontal="center" vertical="center"/>
    </xf>
    <xf numFmtId="0" fontId="18" fillId="2" borderId="7" xfId="0" applyFont="1" applyFill="1" applyBorder="1" applyAlignment="1">
      <alignment horizontal="center" vertical="center"/>
    </xf>
    <xf numFmtId="0" fontId="18" fillId="2" borderId="8" xfId="0" applyFont="1" applyFill="1" applyBorder="1" applyAlignment="1">
      <alignment horizontal="center" vertical="center"/>
    </xf>
    <xf numFmtId="0" fontId="17" fillId="9" borderId="6" xfId="0" applyFont="1" applyFill="1" applyBorder="1" applyAlignment="1">
      <alignment horizontal="center" vertical="center"/>
    </xf>
    <xf numFmtId="0" fontId="17" fillId="9" borderId="8" xfId="0" applyFont="1" applyFill="1" applyBorder="1" applyAlignment="1">
      <alignment horizontal="center" vertical="center"/>
    </xf>
    <xf numFmtId="0" fontId="0" fillId="3" borderId="28" xfId="0" applyFill="1" applyBorder="1" applyAlignment="1">
      <alignment horizontal="center"/>
    </xf>
    <xf numFmtId="0" fontId="0" fillId="3" borderId="29" xfId="0" applyFill="1" applyBorder="1" applyAlignment="1">
      <alignment horizontal="center"/>
    </xf>
    <xf numFmtId="0" fontId="0" fillId="2" borderId="30" xfId="0" applyFill="1" applyBorder="1" applyAlignment="1">
      <alignment horizontal="center"/>
    </xf>
    <xf numFmtId="0" fontId="16" fillId="10" borderId="30" xfId="0" applyFont="1" applyFill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0" fontId="4" fillId="0" borderId="19" xfId="0" applyFont="1" applyBorder="1" applyAlignment="1">
      <alignment horizontal="left" vertical="center"/>
    </xf>
    <xf numFmtId="0" fontId="4" fillId="0" borderId="9" xfId="0" applyFont="1" applyBorder="1" applyAlignment="1">
      <alignment horizontal="left" vertical="center"/>
    </xf>
    <xf numFmtId="0" fontId="4" fillId="0" borderId="10" xfId="0" applyFont="1" applyBorder="1" applyAlignment="1">
      <alignment horizontal="left" vertical="center"/>
    </xf>
    <xf numFmtId="0" fontId="4" fillId="0" borderId="11" xfId="0" applyFont="1" applyBorder="1" applyAlignment="1">
      <alignment horizontal="left" vertical="center"/>
    </xf>
    <xf numFmtId="0" fontId="4" fillId="0" borderId="12" xfId="0" applyFont="1" applyBorder="1" applyAlignment="1">
      <alignment horizontal="left" vertical="center"/>
    </xf>
    <xf numFmtId="0" fontId="8" fillId="0" borderId="1" xfId="0" applyFont="1" applyBorder="1" applyAlignment="1" applyProtection="1">
      <alignment horizontal="center" vertical="center" wrapText="1"/>
      <protection locked="0"/>
    </xf>
    <xf numFmtId="0" fontId="8" fillId="0" borderId="4" xfId="0" applyFont="1" applyBorder="1" applyAlignment="1" applyProtection="1">
      <alignment horizontal="center" vertical="center" wrapText="1"/>
      <protection locked="0"/>
    </xf>
    <xf numFmtId="0" fontId="8" fillId="0" borderId="6" xfId="0" applyFont="1" applyBorder="1" applyAlignment="1" applyProtection="1">
      <alignment horizontal="center" vertical="center" wrapText="1"/>
      <protection locked="0"/>
    </xf>
    <xf numFmtId="0" fontId="9" fillId="0" borderId="16" xfId="0" applyFont="1" applyBorder="1" applyAlignment="1" applyProtection="1">
      <alignment horizontal="center" vertical="center" wrapText="1"/>
      <protection locked="0"/>
    </xf>
    <xf numFmtId="0" fontId="9" fillId="0" borderId="13" xfId="0" applyFont="1" applyBorder="1" applyAlignment="1" applyProtection="1">
      <alignment horizontal="center" vertical="center" wrapText="1"/>
      <protection locked="0"/>
    </xf>
    <xf numFmtId="0" fontId="9" fillId="0" borderId="14" xfId="0" applyFont="1" applyBorder="1" applyAlignment="1" applyProtection="1">
      <alignment horizontal="center" vertical="center" wrapText="1"/>
      <protection locked="0"/>
    </xf>
    <xf numFmtId="0" fontId="9" fillId="0" borderId="3" xfId="0" applyFont="1" applyBorder="1" applyAlignment="1" applyProtection="1">
      <alignment horizontal="center" vertical="center" wrapText="1"/>
      <protection locked="0"/>
    </xf>
    <xf numFmtId="0" fontId="9" fillId="0" borderId="5" xfId="0" applyFont="1" applyBorder="1" applyAlignment="1" applyProtection="1">
      <alignment horizontal="center" vertical="center" wrapText="1"/>
      <protection locked="0"/>
    </xf>
    <xf numFmtId="0" fontId="9" fillId="0" borderId="8" xfId="0" applyFont="1" applyBorder="1" applyAlignment="1" applyProtection="1">
      <alignment horizontal="center" vertical="center" wrapText="1"/>
      <protection locked="0"/>
    </xf>
    <xf numFmtId="0" fontId="9" fillId="0" borderId="20" xfId="0" applyFont="1" applyBorder="1" applyAlignment="1" applyProtection="1">
      <alignment horizontal="center" vertical="center" wrapText="1"/>
      <protection locked="0"/>
    </xf>
    <xf numFmtId="0" fontId="9" fillId="0" borderId="23" xfId="0" applyFont="1" applyBorder="1" applyAlignment="1" applyProtection="1">
      <alignment horizontal="center" vertical="center" wrapText="1"/>
      <protection locked="0"/>
    </xf>
    <xf numFmtId="0" fontId="9" fillId="0" borderId="26" xfId="0" applyFont="1" applyBorder="1" applyAlignment="1" applyProtection="1">
      <alignment horizontal="center" vertical="center" wrapText="1"/>
      <protection locked="0"/>
    </xf>
    <xf numFmtId="164" fontId="7" fillId="0" borderId="2" xfId="0" applyNumberFormat="1" applyFont="1" applyBorder="1" applyAlignment="1" applyProtection="1">
      <alignment horizontal="center" vertical="center"/>
      <protection locked="0"/>
    </xf>
    <xf numFmtId="0" fontId="9" fillId="0" borderId="22" xfId="0" applyFont="1" applyBorder="1" applyAlignment="1" applyProtection="1">
      <alignment horizontal="center" vertical="center" wrapText="1"/>
      <protection locked="0"/>
    </xf>
    <xf numFmtId="0" fontId="9" fillId="0" borderId="25" xfId="0" applyFont="1" applyBorder="1" applyAlignment="1" applyProtection="1">
      <alignment horizontal="center" vertical="center" wrapText="1"/>
      <protection locked="0"/>
    </xf>
    <xf numFmtId="0" fontId="9" fillId="0" borderId="27" xfId="0" applyFont="1" applyBorder="1" applyAlignment="1" applyProtection="1">
      <alignment horizontal="center" vertical="center" wrapText="1"/>
      <protection locked="0"/>
    </xf>
    <xf numFmtId="0" fontId="9" fillId="0" borderId="22" xfId="0" applyFont="1" applyBorder="1" applyAlignment="1" applyProtection="1">
      <alignment horizontal="center" vertical="center"/>
      <protection locked="0"/>
    </xf>
    <xf numFmtId="0" fontId="9" fillId="0" borderId="25" xfId="0" applyFont="1" applyBorder="1" applyAlignment="1" applyProtection="1">
      <alignment horizontal="center" vertical="center"/>
      <protection locked="0"/>
    </xf>
    <xf numFmtId="0" fontId="9" fillId="0" borderId="27" xfId="0" applyFont="1" applyBorder="1" applyAlignment="1" applyProtection="1">
      <alignment horizontal="center" vertical="center"/>
      <protection locked="0"/>
    </xf>
    <xf numFmtId="0" fontId="9" fillId="0" borderId="24" xfId="0" applyFont="1" applyBorder="1" applyAlignment="1" applyProtection="1">
      <alignment horizontal="center" vertical="center"/>
      <protection locked="0"/>
    </xf>
    <xf numFmtId="0" fontId="9" fillId="0" borderId="9" xfId="0" applyFont="1" applyBorder="1" applyAlignment="1" applyProtection="1">
      <alignment horizontal="center" vertical="center"/>
      <protection locked="0"/>
    </xf>
    <xf numFmtId="0" fontId="9" fillId="0" borderId="21" xfId="0" applyFont="1" applyBorder="1" applyAlignment="1" applyProtection="1">
      <alignment horizontal="center" vertical="center" wrapText="1"/>
      <protection locked="0"/>
    </xf>
    <xf numFmtId="0" fontId="9" fillId="0" borderId="21" xfId="0" applyFont="1" applyBorder="1" applyProtection="1">
      <protection locked="0"/>
    </xf>
    <xf numFmtId="0" fontId="9" fillId="0" borderId="21" xfId="0" applyFont="1" applyBorder="1" applyAlignment="1" applyProtection="1">
      <alignment horizontal="center" vertical="center"/>
      <protection locked="0"/>
    </xf>
    <xf numFmtId="0" fontId="9" fillId="0" borderId="21" xfId="0" applyFont="1" applyBorder="1" applyAlignment="1" applyProtection="1">
      <protection locked="0"/>
    </xf>
    <xf numFmtId="0" fontId="8" fillId="0" borderId="21" xfId="0" applyFont="1" applyBorder="1" applyAlignment="1" applyProtection="1">
      <alignment horizontal="center" vertical="center" wrapText="1"/>
      <protection locked="0"/>
    </xf>
    <xf numFmtId="0" fontId="10" fillId="0" borderId="21" xfId="0" applyFont="1" applyBorder="1" applyProtection="1">
      <protection locked="0"/>
    </xf>
    <xf numFmtId="0" fontId="0" fillId="0" borderId="0" xfId="0" applyFill="1"/>
    <xf numFmtId="0" fontId="0" fillId="0" borderId="0" xfId="0" applyFill="1" applyAlignment="1">
      <alignment horizontal="left"/>
    </xf>
    <xf numFmtId="49" fontId="0" fillId="0" borderId="0" xfId="0" applyNumberFormat="1" applyFill="1" applyAlignment="1">
      <alignment horizontal="left"/>
    </xf>
    <xf numFmtId="0" fontId="0" fillId="0" borderId="0" xfId="0" applyNumberFormat="1" applyFill="1" applyAlignment="1">
      <alignment horizontal="left"/>
    </xf>
    <xf numFmtId="0" fontId="0" fillId="0" borderId="0" xfId="0" applyFill="1" applyAlignment="1"/>
  </cellXfs>
  <cellStyles count="1">
    <cellStyle name="Normal" xfId="0" builtinId="0"/>
  </cellStyles>
  <dxfs count="2">
    <dxf>
      <font>
        <color rgb="FFFF0000"/>
      </font>
      <fill>
        <patternFill>
          <bgColor rgb="FFFF0000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180975</xdr:colOff>
          <xdr:row>5</xdr:row>
          <xdr:rowOff>85725</xdr:rowOff>
        </xdr:from>
        <xdr:to>
          <xdr:col>7</xdr:col>
          <xdr:colOff>85725</xdr:colOff>
          <xdr:row>5</xdr:row>
          <xdr:rowOff>1000125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619125</xdr:colOff>
          <xdr:row>19</xdr:row>
          <xdr:rowOff>0</xdr:rowOff>
        </xdr:from>
        <xdr:to>
          <xdr:col>4</xdr:col>
          <xdr:colOff>533400</xdr:colOff>
          <xdr:row>21</xdr:row>
          <xdr:rowOff>104775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126"/>
  <sheetViews>
    <sheetView topLeftCell="F1" zoomScale="110" zoomScaleNormal="110" workbookViewId="0">
      <pane ySplit="1" topLeftCell="A2" activePane="bottomLeft" state="frozen"/>
      <selection pane="bottomLeft" activeCell="G11" sqref="G11"/>
    </sheetView>
  </sheetViews>
  <sheetFormatPr baseColWidth="10" defaultRowHeight="15" x14ac:dyDescent="0.25"/>
  <cols>
    <col min="1" max="1" width="12" bestFit="1" customWidth="1"/>
    <col min="2" max="2" width="80.140625" style="18" bestFit="1" customWidth="1"/>
    <col min="3" max="4" width="13.42578125" style="18" customWidth="1"/>
    <col min="5" max="5" width="17.85546875" style="18" bestFit="1" customWidth="1"/>
    <col min="6" max="6" width="19.42578125" style="18" bestFit="1" customWidth="1"/>
    <col min="7" max="7" width="19.42578125" style="50" customWidth="1"/>
    <col min="8" max="8" width="20.140625" style="50" customWidth="1"/>
    <col min="9" max="9" width="13" style="18" customWidth="1"/>
    <col min="10" max="10" width="15" style="50" customWidth="1"/>
    <col min="11" max="11" width="18.85546875" style="50" customWidth="1"/>
    <col min="12" max="12" width="11.42578125" style="18"/>
    <col min="13" max="13" width="11.42578125" style="19"/>
    <col min="14" max="15" width="11.42578125" style="18"/>
  </cols>
  <sheetData>
    <row r="1" spans="1:15" s="26" customFormat="1" ht="39.75" customHeight="1" x14ac:dyDescent="0.25">
      <c r="A1" s="23" t="s">
        <v>34</v>
      </c>
      <c r="B1" s="24" t="s">
        <v>33</v>
      </c>
      <c r="C1" s="25" t="s">
        <v>40</v>
      </c>
      <c r="D1" s="25" t="s">
        <v>39</v>
      </c>
      <c r="E1" s="25" t="s">
        <v>41</v>
      </c>
      <c r="F1" s="24" t="s">
        <v>38</v>
      </c>
      <c r="G1" s="24" t="s">
        <v>69</v>
      </c>
      <c r="H1" s="24" t="s">
        <v>70</v>
      </c>
      <c r="I1" s="25" t="s">
        <v>67</v>
      </c>
      <c r="J1" s="25" t="s">
        <v>68</v>
      </c>
      <c r="K1" s="25" t="s">
        <v>71</v>
      </c>
      <c r="L1" s="24" t="s">
        <v>37</v>
      </c>
      <c r="M1" s="25" t="s">
        <v>51</v>
      </c>
      <c r="N1" s="25" t="s">
        <v>36</v>
      </c>
      <c r="O1" s="25" t="s">
        <v>35</v>
      </c>
    </row>
    <row r="2" spans="1:15" x14ac:dyDescent="0.25">
      <c r="B2" s="47"/>
      <c r="F2" s="21"/>
      <c r="G2" s="59"/>
      <c r="H2" s="21"/>
      <c r="I2" s="20"/>
      <c r="J2" s="57"/>
      <c r="K2" s="58"/>
    </row>
    <row r="3" spans="1:15" x14ac:dyDescent="0.25">
      <c r="B3" s="47"/>
      <c r="C3" s="46"/>
      <c r="F3" s="21"/>
      <c r="G3" s="21"/>
      <c r="H3" s="21"/>
      <c r="I3" s="51"/>
      <c r="J3" s="57"/>
      <c r="K3" s="58"/>
      <c r="L3" s="50"/>
      <c r="N3" s="50"/>
      <c r="O3" s="48"/>
    </row>
    <row r="4" spans="1:15" x14ac:dyDescent="0.25">
      <c r="B4" s="47"/>
      <c r="F4" s="21"/>
      <c r="G4" s="21"/>
      <c r="H4" s="21"/>
      <c r="I4" s="51"/>
      <c r="J4" s="57"/>
      <c r="K4" s="58"/>
      <c r="L4" s="50"/>
      <c r="N4" s="50"/>
      <c r="O4" s="48"/>
    </row>
    <row r="5" spans="1:15" x14ac:dyDescent="0.25">
      <c r="B5" s="20"/>
      <c r="F5" s="21"/>
      <c r="G5" s="21"/>
      <c r="H5" s="21"/>
      <c r="I5" s="20"/>
      <c r="J5" s="57"/>
      <c r="K5" s="58"/>
      <c r="L5" s="50"/>
      <c r="N5" s="50"/>
      <c r="O5" s="48"/>
    </row>
    <row r="6" spans="1:15" x14ac:dyDescent="0.25">
      <c r="B6" s="20"/>
      <c r="F6" s="21"/>
      <c r="G6" s="21"/>
      <c r="H6" s="21"/>
      <c r="I6" s="20"/>
      <c r="J6" s="57"/>
      <c r="K6" s="58"/>
      <c r="L6" s="50"/>
      <c r="N6" s="50"/>
      <c r="O6" s="48"/>
    </row>
    <row r="7" spans="1:15" ht="15.75" customHeight="1" x14ac:dyDescent="0.25">
      <c r="B7" s="20"/>
      <c r="F7" s="21"/>
      <c r="G7" s="21"/>
      <c r="H7" s="21"/>
      <c r="I7" s="20"/>
      <c r="J7" s="57"/>
      <c r="K7" s="58"/>
      <c r="L7" s="50"/>
      <c r="N7" s="50"/>
      <c r="O7" s="48"/>
    </row>
    <row r="8" spans="1:15" ht="15.75" customHeight="1" x14ac:dyDescent="0.25">
      <c r="B8" s="47"/>
      <c r="C8" s="46"/>
      <c r="F8" s="21"/>
      <c r="G8" s="21"/>
      <c r="H8" s="21"/>
      <c r="I8" s="51"/>
      <c r="J8" s="57"/>
      <c r="K8" s="58"/>
      <c r="L8" s="50"/>
      <c r="N8" s="50"/>
      <c r="O8" s="48"/>
    </row>
    <row r="9" spans="1:15" x14ac:dyDescent="0.25">
      <c r="B9" s="47"/>
      <c r="C9" s="46"/>
      <c r="F9" s="21"/>
      <c r="G9" s="21"/>
      <c r="H9" s="21"/>
      <c r="I9" s="51"/>
      <c r="J9" s="57"/>
      <c r="K9" s="58"/>
      <c r="L9" s="50"/>
      <c r="N9" s="50"/>
      <c r="O9" s="48"/>
    </row>
    <row r="10" spans="1:15" x14ac:dyDescent="0.25">
      <c r="B10" s="20"/>
      <c r="F10" s="21"/>
      <c r="G10" s="21"/>
      <c r="H10" s="21"/>
      <c r="I10" s="51"/>
      <c r="J10" s="57"/>
      <c r="K10" s="58"/>
      <c r="L10" s="50"/>
      <c r="N10" s="50"/>
      <c r="O10" s="48"/>
    </row>
    <row r="11" spans="1:15" x14ac:dyDescent="0.25">
      <c r="B11" s="20"/>
      <c r="F11" s="21"/>
      <c r="G11" s="21"/>
      <c r="H11" s="21"/>
      <c r="I11" s="51"/>
      <c r="J11" s="57"/>
      <c r="K11" s="58"/>
      <c r="L11" s="50"/>
      <c r="N11" s="50"/>
      <c r="O11" s="48"/>
    </row>
    <row r="12" spans="1:15" x14ac:dyDescent="0.25">
      <c r="B12" s="20"/>
      <c r="F12" s="21"/>
      <c r="G12" s="21"/>
      <c r="H12" s="21"/>
      <c r="I12" s="51"/>
      <c r="J12" s="57"/>
      <c r="K12" s="58"/>
      <c r="L12" s="50"/>
      <c r="N12" s="50"/>
      <c r="O12" s="48"/>
    </row>
    <row r="13" spans="1:15" x14ac:dyDescent="0.25">
      <c r="B13" s="20"/>
      <c r="F13" s="21"/>
      <c r="G13" s="21"/>
      <c r="H13" s="21"/>
      <c r="I13" s="51"/>
      <c r="J13" s="57"/>
      <c r="K13" s="58"/>
      <c r="L13" s="50"/>
      <c r="N13" s="50"/>
      <c r="O13" s="48"/>
    </row>
    <row r="14" spans="1:15" x14ac:dyDescent="0.25">
      <c r="B14" s="20"/>
      <c r="F14" s="21"/>
      <c r="G14" s="21"/>
      <c r="H14" s="21"/>
      <c r="I14" s="51"/>
      <c r="J14" s="57"/>
      <c r="K14" s="58"/>
      <c r="L14" s="50"/>
      <c r="N14" s="50"/>
      <c r="O14" s="48"/>
    </row>
    <row r="15" spans="1:15" x14ac:dyDescent="0.25">
      <c r="B15" s="20"/>
      <c r="F15" s="21"/>
      <c r="G15" s="21"/>
      <c r="H15" s="21"/>
      <c r="I15" s="51"/>
      <c r="J15" s="57"/>
      <c r="K15" s="58"/>
      <c r="L15" s="50"/>
      <c r="N15" s="50"/>
      <c r="O15" s="48"/>
    </row>
    <row r="16" spans="1:15" x14ac:dyDescent="0.25">
      <c r="B16" s="20"/>
      <c r="F16" s="21"/>
      <c r="G16" s="21"/>
      <c r="H16" s="21"/>
      <c r="I16" s="51"/>
      <c r="J16" s="57"/>
      <c r="K16" s="58"/>
      <c r="L16" s="50"/>
      <c r="N16" s="50"/>
      <c r="O16" s="48"/>
    </row>
    <row r="17" spans="2:15" x14ac:dyDescent="0.25">
      <c r="B17" s="20"/>
      <c r="F17" s="21"/>
      <c r="G17" s="21"/>
      <c r="H17" s="21"/>
      <c r="I17" s="51"/>
      <c r="J17" s="57"/>
      <c r="K17" s="58"/>
      <c r="L17" s="50"/>
      <c r="N17" s="50"/>
      <c r="O17" s="48"/>
    </row>
    <row r="18" spans="2:15" x14ac:dyDescent="0.25">
      <c r="B18" s="47"/>
      <c r="C18" s="46"/>
      <c r="D18" s="46"/>
      <c r="F18" s="21"/>
      <c r="G18" s="21"/>
      <c r="H18" s="21"/>
      <c r="I18" s="51"/>
      <c r="J18" s="57"/>
      <c r="K18" s="58"/>
      <c r="L18" s="50"/>
      <c r="N18" s="50"/>
      <c r="O18" s="48"/>
    </row>
    <row r="19" spans="2:15" x14ac:dyDescent="0.25">
      <c r="B19" s="20"/>
      <c r="F19" s="21"/>
      <c r="G19" s="21"/>
      <c r="H19" s="21"/>
      <c r="I19" s="51"/>
      <c r="J19" s="57"/>
      <c r="K19" s="58"/>
      <c r="L19" s="50"/>
      <c r="N19" s="50"/>
      <c r="O19" s="48"/>
    </row>
    <row r="20" spans="2:15" x14ac:dyDescent="0.25">
      <c r="B20" s="20"/>
      <c r="F20" s="21"/>
      <c r="G20" s="21"/>
      <c r="H20" s="21"/>
      <c r="I20" s="51"/>
      <c r="J20" s="57"/>
      <c r="K20" s="58"/>
      <c r="L20" s="50"/>
      <c r="N20" s="50"/>
      <c r="O20" s="48"/>
    </row>
    <row r="21" spans="2:15" x14ac:dyDescent="0.25">
      <c r="B21" s="20"/>
      <c r="F21" s="21"/>
      <c r="G21" s="21"/>
      <c r="H21" s="21"/>
      <c r="I21" s="51"/>
      <c r="J21" s="57"/>
      <c r="K21" s="58"/>
      <c r="L21" s="50"/>
      <c r="N21" s="50"/>
      <c r="O21" s="48"/>
    </row>
    <row r="22" spans="2:15" x14ac:dyDescent="0.25">
      <c r="B22" s="20"/>
      <c r="F22" s="21"/>
      <c r="G22" s="21"/>
      <c r="H22" s="21"/>
      <c r="I22" s="51"/>
      <c r="J22" s="57"/>
      <c r="K22" s="58"/>
      <c r="L22" s="50"/>
      <c r="N22" s="50"/>
      <c r="O22" s="48"/>
    </row>
    <row r="23" spans="2:15" x14ac:dyDescent="0.25">
      <c r="B23" s="20"/>
      <c r="F23" s="21"/>
      <c r="G23" s="21"/>
      <c r="H23" s="21"/>
      <c r="I23" s="51"/>
      <c r="J23" s="57"/>
      <c r="K23" s="58"/>
      <c r="L23" s="50"/>
      <c r="N23" s="50"/>
      <c r="O23" s="48"/>
    </row>
    <row r="24" spans="2:15" x14ac:dyDescent="0.25">
      <c r="B24" s="20"/>
      <c r="F24" s="21"/>
      <c r="G24" s="21"/>
      <c r="H24" s="21"/>
      <c r="I24" s="51"/>
      <c r="J24" s="57"/>
      <c r="K24" s="58"/>
      <c r="L24" s="50"/>
      <c r="N24" s="50"/>
      <c r="O24" s="48"/>
    </row>
    <row r="25" spans="2:15" x14ac:dyDescent="0.25">
      <c r="B25" s="20"/>
      <c r="F25" s="21"/>
      <c r="G25" s="21"/>
      <c r="H25" s="21"/>
      <c r="I25" s="20"/>
      <c r="J25" s="57"/>
      <c r="K25" s="58"/>
      <c r="L25" s="50"/>
      <c r="N25" s="50"/>
      <c r="O25" s="48"/>
    </row>
    <row r="26" spans="2:15" x14ac:dyDescent="0.25">
      <c r="B26" s="20"/>
      <c r="F26" s="21"/>
      <c r="G26" s="21"/>
      <c r="H26" s="21"/>
      <c r="I26" s="51"/>
      <c r="J26" s="57"/>
      <c r="K26" s="58"/>
      <c r="L26" s="50"/>
      <c r="N26" s="50"/>
      <c r="O26" s="48"/>
    </row>
    <row r="27" spans="2:15" x14ac:dyDescent="0.25">
      <c r="B27" s="20"/>
      <c r="F27" s="21"/>
      <c r="G27" s="21"/>
      <c r="H27" s="21"/>
      <c r="I27" s="51"/>
      <c r="J27" s="57"/>
      <c r="K27" s="58"/>
      <c r="L27" s="50"/>
      <c r="N27" s="50"/>
      <c r="O27" s="48"/>
    </row>
    <row r="28" spans="2:15" x14ac:dyDescent="0.25">
      <c r="B28" s="20"/>
      <c r="F28" s="21"/>
      <c r="G28" s="21"/>
      <c r="H28" s="21"/>
      <c r="I28" s="51"/>
      <c r="J28" s="57"/>
      <c r="K28" s="58"/>
      <c r="L28" s="50"/>
      <c r="N28" s="50"/>
      <c r="O28" s="48"/>
    </row>
    <row r="29" spans="2:15" s="156" customFormat="1" x14ac:dyDescent="0.25">
      <c r="B29" s="157"/>
      <c r="C29" s="17"/>
      <c r="D29" s="17"/>
      <c r="E29" s="17"/>
      <c r="F29" s="21"/>
      <c r="G29" s="21"/>
      <c r="H29" s="21"/>
      <c r="I29" s="157"/>
      <c r="J29" s="158"/>
      <c r="K29" s="159"/>
      <c r="L29" s="17"/>
      <c r="M29" s="17"/>
      <c r="N29" s="17"/>
      <c r="O29" s="17"/>
    </row>
    <row r="30" spans="2:15" s="156" customFormat="1" x14ac:dyDescent="0.25">
      <c r="B30" s="157"/>
      <c r="C30" s="17"/>
      <c r="D30" s="17"/>
      <c r="E30" s="17"/>
      <c r="F30" s="21"/>
      <c r="G30" s="21"/>
      <c r="H30" s="21"/>
      <c r="I30" s="157"/>
      <c r="J30" s="158"/>
      <c r="K30" s="159"/>
      <c r="L30" s="17"/>
      <c r="M30" s="17"/>
      <c r="N30" s="17"/>
      <c r="O30" s="17"/>
    </row>
    <row r="31" spans="2:15" s="156" customFormat="1" x14ac:dyDescent="0.25">
      <c r="B31" s="157"/>
      <c r="C31" s="17"/>
      <c r="D31" s="17"/>
      <c r="E31" s="17"/>
      <c r="F31" s="21"/>
      <c r="G31" s="21"/>
      <c r="H31" s="21"/>
      <c r="I31" s="157"/>
      <c r="J31" s="158"/>
      <c r="K31" s="159"/>
      <c r="L31" s="17"/>
      <c r="M31" s="17"/>
      <c r="N31" s="17"/>
      <c r="O31" s="17"/>
    </row>
    <row r="32" spans="2:15" s="156" customFormat="1" x14ac:dyDescent="0.25">
      <c r="B32" s="157"/>
      <c r="C32" s="17"/>
      <c r="D32" s="17"/>
      <c r="E32" s="17"/>
      <c r="F32" s="21"/>
      <c r="G32" s="21"/>
      <c r="H32" s="21"/>
      <c r="I32" s="157"/>
      <c r="J32" s="158"/>
      <c r="K32" s="159"/>
      <c r="L32" s="17"/>
      <c r="M32" s="17"/>
      <c r="N32" s="17"/>
      <c r="O32" s="17"/>
    </row>
    <row r="33" spans="2:15" s="156" customFormat="1" x14ac:dyDescent="0.25">
      <c r="B33" s="157"/>
      <c r="C33" s="17"/>
      <c r="D33" s="17"/>
      <c r="E33" s="17"/>
      <c r="F33" s="21"/>
      <c r="G33" s="21"/>
      <c r="H33" s="21"/>
      <c r="I33" s="157"/>
      <c r="J33" s="158"/>
      <c r="K33" s="159"/>
      <c r="L33" s="17"/>
      <c r="M33" s="17"/>
      <c r="N33" s="17"/>
      <c r="O33" s="17"/>
    </row>
    <row r="34" spans="2:15" s="156" customFormat="1" x14ac:dyDescent="0.25">
      <c r="B34" s="157"/>
      <c r="C34" s="17"/>
      <c r="D34" s="17"/>
      <c r="E34" s="17"/>
      <c r="F34" s="21"/>
      <c r="G34" s="21"/>
      <c r="H34" s="21"/>
      <c r="I34" s="157"/>
      <c r="J34" s="158"/>
      <c r="K34" s="159"/>
      <c r="L34" s="17"/>
      <c r="M34" s="17"/>
      <c r="N34" s="17"/>
      <c r="O34" s="17"/>
    </row>
    <row r="35" spans="2:15" s="156" customFormat="1" x14ac:dyDescent="0.25">
      <c r="B35" s="157"/>
      <c r="C35" s="17"/>
      <c r="D35" s="17"/>
      <c r="E35" s="17"/>
      <c r="F35" s="21"/>
      <c r="G35" s="21"/>
      <c r="H35" s="21"/>
      <c r="I35" s="157"/>
      <c r="J35" s="158"/>
      <c r="K35" s="159"/>
      <c r="L35" s="17"/>
      <c r="M35" s="17"/>
      <c r="N35" s="17"/>
      <c r="O35" s="17"/>
    </row>
    <row r="36" spans="2:15" s="156" customFormat="1" x14ac:dyDescent="0.25">
      <c r="B36" s="157"/>
      <c r="C36" s="17"/>
      <c r="D36" s="17"/>
      <c r="E36" s="17"/>
      <c r="F36" s="21"/>
      <c r="G36" s="21"/>
      <c r="H36" s="21"/>
      <c r="I36" s="157"/>
      <c r="J36" s="158"/>
      <c r="K36" s="159"/>
      <c r="L36" s="17"/>
      <c r="M36" s="17"/>
      <c r="N36" s="17"/>
      <c r="O36" s="17"/>
    </row>
    <row r="37" spans="2:15" s="156" customFormat="1" x14ac:dyDescent="0.25">
      <c r="B37" s="157"/>
      <c r="C37" s="17"/>
      <c r="D37" s="17"/>
      <c r="E37" s="17"/>
      <c r="F37" s="21"/>
      <c r="G37" s="21"/>
      <c r="H37" s="21"/>
      <c r="I37" s="157"/>
      <c r="J37" s="158"/>
      <c r="K37" s="159"/>
      <c r="L37" s="17"/>
      <c r="M37" s="17"/>
      <c r="N37" s="17"/>
      <c r="O37" s="17"/>
    </row>
    <row r="38" spans="2:15" s="156" customFormat="1" x14ac:dyDescent="0.25">
      <c r="B38" s="157"/>
      <c r="C38" s="17"/>
      <c r="D38" s="17"/>
      <c r="E38" s="17"/>
      <c r="F38" s="21"/>
      <c r="G38" s="21"/>
      <c r="H38" s="21"/>
      <c r="I38" s="157"/>
      <c r="J38" s="158"/>
      <c r="K38" s="159"/>
      <c r="L38" s="17"/>
      <c r="M38" s="17"/>
      <c r="N38" s="17"/>
      <c r="O38" s="17"/>
    </row>
    <row r="39" spans="2:15" s="156" customFormat="1" x14ac:dyDescent="0.25">
      <c r="B39" s="157"/>
      <c r="C39" s="17"/>
      <c r="D39" s="17"/>
      <c r="E39" s="17"/>
      <c r="F39" s="21"/>
      <c r="G39" s="21"/>
      <c r="H39" s="21"/>
      <c r="I39" s="157"/>
      <c r="J39" s="158"/>
      <c r="K39" s="159"/>
      <c r="L39" s="17"/>
      <c r="M39" s="17"/>
      <c r="N39" s="17"/>
      <c r="O39" s="17"/>
    </row>
    <row r="40" spans="2:15" s="156" customFormat="1" x14ac:dyDescent="0.25">
      <c r="B40" s="157"/>
      <c r="C40" s="17"/>
      <c r="D40" s="17"/>
      <c r="E40" s="17"/>
      <c r="F40" s="21"/>
      <c r="G40" s="21"/>
      <c r="H40" s="21"/>
      <c r="I40" s="157"/>
      <c r="J40" s="158"/>
      <c r="K40" s="159"/>
      <c r="L40" s="17"/>
      <c r="M40" s="17"/>
      <c r="N40" s="17"/>
      <c r="O40" s="17"/>
    </row>
    <row r="41" spans="2:15" s="156" customFormat="1" x14ac:dyDescent="0.25">
      <c r="B41" s="157"/>
      <c r="C41" s="17"/>
      <c r="D41" s="17"/>
      <c r="E41" s="17"/>
      <c r="F41" s="21"/>
      <c r="G41" s="21"/>
      <c r="H41" s="21"/>
      <c r="I41" s="157"/>
      <c r="J41" s="158"/>
      <c r="K41" s="159"/>
      <c r="L41" s="17"/>
      <c r="M41" s="17"/>
      <c r="N41" s="17"/>
      <c r="O41" s="17"/>
    </row>
    <row r="42" spans="2:15" s="156" customFormat="1" x14ac:dyDescent="0.25">
      <c r="B42" s="157"/>
      <c r="C42" s="17"/>
      <c r="D42" s="17"/>
      <c r="E42" s="17"/>
      <c r="F42" s="21"/>
      <c r="G42" s="21"/>
      <c r="H42" s="21"/>
      <c r="I42" s="157"/>
      <c r="J42" s="158"/>
      <c r="K42" s="159"/>
      <c r="L42" s="17"/>
      <c r="M42" s="17"/>
      <c r="N42" s="17"/>
      <c r="O42" s="17"/>
    </row>
    <row r="43" spans="2:15" s="156" customFormat="1" x14ac:dyDescent="0.25">
      <c r="B43" s="157"/>
      <c r="C43" s="17"/>
      <c r="D43" s="17"/>
      <c r="E43" s="17"/>
      <c r="F43" s="21"/>
      <c r="G43" s="21"/>
      <c r="H43" s="21"/>
      <c r="I43" s="157"/>
      <c r="J43" s="158"/>
      <c r="K43" s="159"/>
      <c r="L43" s="17"/>
      <c r="M43" s="17"/>
      <c r="N43" s="17"/>
      <c r="O43" s="17"/>
    </row>
    <row r="44" spans="2:15" s="156" customFormat="1" x14ac:dyDescent="0.25">
      <c r="B44" s="157"/>
      <c r="C44" s="17"/>
      <c r="D44" s="17"/>
      <c r="E44" s="17"/>
      <c r="F44" s="21"/>
      <c r="G44" s="21"/>
      <c r="H44" s="21"/>
      <c r="I44" s="157"/>
      <c r="J44" s="158"/>
      <c r="K44" s="159"/>
      <c r="L44" s="17"/>
      <c r="M44" s="17"/>
      <c r="N44" s="17"/>
      <c r="O44" s="17"/>
    </row>
    <row r="45" spans="2:15" s="156" customFormat="1" x14ac:dyDescent="0.25">
      <c r="B45" s="157"/>
      <c r="C45" s="17"/>
      <c r="D45" s="17"/>
      <c r="E45" s="17"/>
      <c r="F45" s="21"/>
      <c r="G45" s="21"/>
      <c r="H45" s="21"/>
      <c r="I45" s="157"/>
      <c r="J45" s="158"/>
      <c r="K45" s="159"/>
      <c r="L45" s="17"/>
      <c r="M45" s="17"/>
      <c r="N45" s="17"/>
      <c r="O45" s="17"/>
    </row>
    <row r="46" spans="2:15" s="156" customFormat="1" x14ac:dyDescent="0.25">
      <c r="B46" s="157"/>
      <c r="C46" s="17"/>
      <c r="D46" s="17"/>
      <c r="E46" s="17"/>
      <c r="F46" s="21"/>
      <c r="G46" s="21"/>
      <c r="H46" s="21"/>
      <c r="I46" s="157"/>
      <c r="J46" s="158"/>
      <c r="K46" s="159"/>
      <c r="L46" s="17"/>
      <c r="M46" s="17"/>
      <c r="N46" s="17"/>
      <c r="O46" s="17"/>
    </row>
    <row r="47" spans="2:15" s="156" customFormat="1" x14ac:dyDescent="0.25">
      <c r="B47" s="157"/>
      <c r="C47" s="17"/>
      <c r="D47" s="17"/>
      <c r="E47" s="17"/>
      <c r="F47" s="21"/>
      <c r="G47" s="21"/>
      <c r="H47" s="21"/>
      <c r="I47" s="157"/>
      <c r="J47" s="158"/>
      <c r="K47" s="159"/>
      <c r="L47" s="17"/>
      <c r="M47" s="17"/>
      <c r="N47" s="17"/>
      <c r="O47" s="17"/>
    </row>
    <row r="48" spans="2:15" s="156" customFormat="1" x14ac:dyDescent="0.25">
      <c r="B48" s="157"/>
      <c r="C48" s="17"/>
      <c r="D48" s="17"/>
      <c r="E48" s="17"/>
      <c r="F48" s="21"/>
      <c r="G48" s="21"/>
      <c r="H48" s="21"/>
      <c r="I48" s="157"/>
      <c r="J48" s="158"/>
      <c r="K48" s="159"/>
      <c r="L48" s="17"/>
      <c r="M48" s="17"/>
      <c r="N48" s="17"/>
      <c r="O48" s="17"/>
    </row>
    <row r="49" spans="2:15" s="156" customFormat="1" x14ac:dyDescent="0.25">
      <c r="B49" s="160"/>
      <c r="C49" s="17"/>
      <c r="D49" s="17"/>
      <c r="E49" s="17"/>
      <c r="F49" s="21"/>
      <c r="G49" s="21"/>
      <c r="H49" s="21"/>
      <c r="I49" s="157"/>
      <c r="J49" s="158"/>
      <c r="K49" s="159"/>
      <c r="L49" s="17"/>
      <c r="M49" s="17"/>
      <c r="N49" s="17"/>
      <c r="O49" s="17"/>
    </row>
    <row r="50" spans="2:15" s="156" customFormat="1" x14ac:dyDescent="0.25">
      <c r="B50" s="160"/>
      <c r="C50" s="17"/>
      <c r="D50" s="17"/>
      <c r="E50" s="17"/>
      <c r="F50" s="21"/>
      <c r="G50" s="21"/>
      <c r="H50" s="21"/>
      <c r="I50" s="157"/>
      <c r="J50" s="158"/>
      <c r="K50" s="159"/>
      <c r="L50" s="17"/>
      <c r="M50" s="17"/>
      <c r="N50" s="17"/>
      <c r="O50" s="17"/>
    </row>
    <row r="51" spans="2:15" s="156" customFormat="1" x14ac:dyDescent="0.25">
      <c r="B51" s="160"/>
      <c r="C51" s="17"/>
      <c r="D51" s="17"/>
      <c r="E51" s="17"/>
      <c r="F51" s="21"/>
      <c r="G51" s="21"/>
      <c r="H51" s="21"/>
      <c r="I51" s="157"/>
      <c r="J51" s="158"/>
      <c r="K51" s="159"/>
      <c r="L51" s="17"/>
      <c r="M51" s="17"/>
      <c r="N51" s="17"/>
      <c r="O51" s="17"/>
    </row>
    <row r="52" spans="2:15" s="156" customFormat="1" x14ac:dyDescent="0.25">
      <c r="B52" s="160"/>
      <c r="C52" s="17"/>
      <c r="D52" s="17"/>
      <c r="E52" s="17"/>
      <c r="F52" s="21"/>
      <c r="G52" s="21"/>
      <c r="H52" s="21"/>
      <c r="I52" s="157"/>
      <c r="J52" s="158"/>
      <c r="K52" s="159"/>
      <c r="L52" s="17"/>
      <c r="M52" s="17"/>
      <c r="N52" s="17"/>
      <c r="O52" s="17"/>
    </row>
    <row r="53" spans="2:15" s="156" customFormat="1" x14ac:dyDescent="0.25">
      <c r="B53" s="160"/>
      <c r="C53" s="17"/>
      <c r="D53" s="17"/>
      <c r="E53" s="17"/>
      <c r="F53" s="17"/>
      <c r="G53" s="17"/>
      <c r="H53" s="21"/>
      <c r="I53" s="157"/>
      <c r="J53" s="158"/>
      <c r="K53" s="159"/>
      <c r="L53" s="17"/>
      <c r="M53" s="17"/>
      <c r="N53" s="17"/>
      <c r="O53" s="17"/>
    </row>
    <row r="54" spans="2:15" s="156" customFormat="1" x14ac:dyDescent="0.25">
      <c r="B54" s="160"/>
      <c r="C54" s="17"/>
      <c r="D54" s="17"/>
      <c r="E54" s="17"/>
      <c r="F54" s="17"/>
      <c r="G54" s="17"/>
      <c r="H54" s="21"/>
      <c r="I54" s="157"/>
      <c r="J54" s="158"/>
      <c r="K54" s="159"/>
      <c r="L54" s="17"/>
      <c r="M54" s="17"/>
      <c r="N54" s="17"/>
      <c r="O54" s="17"/>
    </row>
    <row r="55" spans="2:15" s="156" customFormat="1" x14ac:dyDescent="0.25">
      <c r="B55" s="160"/>
      <c r="C55" s="17"/>
      <c r="D55" s="17"/>
      <c r="E55" s="17"/>
      <c r="F55" s="17"/>
      <c r="G55" s="17"/>
      <c r="H55" s="21"/>
      <c r="I55" s="157"/>
      <c r="J55" s="158"/>
      <c r="K55" s="159"/>
      <c r="L55" s="17"/>
      <c r="M55" s="17"/>
      <c r="N55" s="17"/>
      <c r="O55" s="17"/>
    </row>
    <row r="56" spans="2:15" s="156" customFormat="1" x14ac:dyDescent="0.25">
      <c r="B56" s="160"/>
      <c r="C56" s="17"/>
      <c r="D56" s="17"/>
      <c r="E56" s="17"/>
      <c r="F56" s="17"/>
      <c r="G56" s="17"/>
      <c r="H56" s="21"/>
      <c r="I56" s="157"/>
      <c r="J56" s="158"/>
      <c r="K56" s="159"/>
      <c r="L56" s="17"/>
      <c r="M56" s="17"/>
      <c r="N56" s="17"/>
      <c r="O56" s="17"/>
    </row>
    <row r="57" spans="2:15" s="156" customFormat="1" x14ac:dyDescent="0.25">
      <c r="B57" s="160"/>
      <c r="C57" s="17"/>
      <c r="D57" s="17"/>
      <c r="E57" s="17"/>
      <c r="F57" s="17"/>
      <c r="G57" s="17"/>
      <c r="H57" s="21"/>
      <c r="I57" s="157"/>
      <c r="J57" s="158"/>
      <c r="K57" s="159"/>
      <c r="L57" s="17"/>
      <c r="M57" s="17"/>
      <c r="N57" s="17"/>
      <c r="O57" s="17"/>
    </row>
    <row r="58" spans="2:15" s="156" customFormat="1" x14ac:dyDescent="0.25">
      <c r="B58" s="160"/>
      <c r="C58" s="17"/>
      <c r="D58" s="17"/>
      <c r="E58" s="17"/>
      <c r="F58" s="17"/>
      <c r="G58" s="17"/>
      <c r="H58" s="21"/>
      <c r="I58" s="157"/>
      <c r="J58" s="158"/>
      <c r="K58" s="159"/>
      <c r="L58" s="17"/>
      <c r="M58" s="17"/>
      <c r="N58" s="17"/>
      <c r="O58" s="17"/>
    </row>
    <row r="59" spans="2:15" s="156" customFormat="1" x14ac:dyDescent="0.25">
      <c r="B59" s="160"/>
      <c r="C59" s="17"/>
      <c r="D59" s="17"/>
      <c r="E59" s="17"/>
      <c r="F59" s="17"/>
      <c r="G59" s="17"/>
      <c r="H59" s="21"/>
      <c r="I59" s="157"/>
      <c r="J59" s="158"/>
      <c r="K59" s="159"/>
      <c r="L59" s="17"/>
      <c r="M59" s="17"/>
      <c r="N59" s="17"/>
      <c r="O59" s="17"/>
    </row>
    <row r="60" spans="2:15" s="156" customFormat="1" x14ac:dyDescent="0.25">
      <c r="B60" s="160"/>
      <c r="C60" s="17"/>
      <c r="D60" s="17"/>
      <c r="E60" s="17"/>
      <c r="F60" s="17"/>
      <c r="G60" s="17"/>
      <c r="H60" s="21"/>
      <c r="I60" s="157"/>
      <c r="J60" s="158"/>
      <c r="K60" s="159"/>
      <c r="L60" s="17"/>
      <c r="M60" s="17"/>
      <c r="N60" s="17"/>
      <c r="O60" s="17"/>
    </row>
    <row r="61" spans="2:15" s="156" customFormat="1" x14ac:dyDescent="0.25">
      <c r="B61" s="160"/>
      <c r="C61" s="17"/>
      <c r="D61" s="17"/>
      <c r="E61" s="17"/>
      <c r="F61" s="17"/>
      <c r="G61" s="17"/>
      <c r="H61" s="21"/>
      <c r="I61" s="157"/>
      <c r="J61" s="158"/>
      <c r="K61" s="159"/>
      <c r="L61" s="17"/>
      <c r="M61" s="17"/>
      <c r="N61" s="17"/>
      <c r="O61" s="17"/>
    </row>
    <row r="62" spans="2:15" s="156" customFormat="1" x14ac:dyDescent="0.25">
      <c r="B62" s="160"/>
      <c r="C62" s="17"/>
      <c r="D62" s="17"/>
      <c r="E62" s="17"/>
      <c r="F62" s="17"/>
      <c r="G62" s="17"/>
      <c r="H62" s="21"/>
      <c r="I62" s="157"/>
      <c r="J62" s="158"/>
      <c r="K62" s="159"/>
      <c r="L62" s="17"/>
      <c r="M62" s="17"/>
      <c r="N62" s="17"/>
      <c r="O62" s="17"/>
    </row>
    <row r="63" spans="2:15" s="156" customFormat="1" x14ac:dyDescent="0.25">
      <c r="B63" s="160"/>
      <c r="C63" s="17"/>
      <c r="D63" s="17"/>
      <c r="E63" s="17"/>
      <c r="F63" s="17"/>
      <c r="G63" s="17"/>
      <c r="H63" s="21"/>
      <c r="I63" s="157"/>
      <c r="J63" s="158"/>
      <c r="K63" s="159"/>
      <c r="L63" s="17"/>
      <c r="M63" s="17"/>
      <c r="N63" s="17"/>
      <c r="O63" s="17"/>
    </row>
    <row r="64" spans="2:15" s="156" customFormat="1" x14ac:dyDescent="0.25">
      <c r="B64" s="160"/>
      <c r="C64" s="17"/>
      <c r="D64" s="17"/>
      <c r="E64" s="17"/>
      <c r="F64" s="21"/>
      <c r="G64" s="21"/>
      <c r="H64" s="21"/>
      <c r="I64" s="157"/>
      <c r="J64" s="158"/>
      <c r="K64" s="159"/>
      <c r="L64" s="17"/>
      <c r="M64" s="17"/>
      <c r="N64" s="17"/>
      <c r="O64" s="17"/>
    </row>
    <row r="65" spans="1:15" s="156" customFormat="1" x14ac:dyDescent="0.25">
      <c r="B65" s="160"/>
      <c r="C65" s="17"/>
      <c r="D65" s="17"/>
      <c r="E65" s="17"/>
      <c r="F65" s="21"/>
      <c r="G65" s="21"/>
      <c r="H65" s="21"/>
      <c r="I65" s="157"/>
      <c r="J65" s="158"/>
      <c r="K65" s="159"/>
      <c r="L65" s="17"/>
      <c r="M65" s="17"/>
      <c r="N65" s="17"/>
      <c r="O65" s="17"/>
    </row>
    <row r="66" spans="1:15" s="156" customFormat="1" x14ac:dyDescent="0.25">
      <c r="B66" s="160"/>
      <c r="C66" s="17"/>
      <c r="D66" s="17"/>
      <c r="E66" s="17"/>
      <c r="F66" s="17"/>
      <c r="G66" s="17"/>
      <c r="H66" s="21"/>
      <c r="I66" s="157"/>
      <c r="J66" s="158"/>
      <c r="K66" s="159"/>
      <c r="L66" s="17"/>
      <c r="M66" s="17"/>
      <c r="N66" s="17"/>
      <c r="O66" s="17"/>
    </row>
    <row r="67" spans="1:15" s="156" customFormat="1" x14ac:dyDescent="0.25">
      <c r="B67" s="157"/>
      <c r="C67" s="17"/>
      <c r="D67" s="17"/>
      <c r="E67" s="17"/>
      <c r="F67" s="17"/>
      <c r="G67" s="17"/>
      <c r="H67" s="21"/>
      <c r="I67" s="157"/>
      <c r="J67" s="158"/>
      <c r="K67" s="159"/>
      <c r="L67" s="17"/>
      <c r="M67" s="17"/>
      <c r="N67" s="17"/>
      <c r="O67" s="17"/>
    </row>
    <row r="68" spans="1:15" s="156" customFormat="1" x14ac:dyDescent="0.25">
      <c r="B68" s="157"/>
      <c r="C68" s="17"/>
      <c r="D68" s="17"/>
      <c r="E68" s="17"/>
      <c r="F68" s="17"/>
      <c r="G68" s="17"/>
      <c r="H68" s="21"/>
      <c r="I68" s="157"/>
      <c r="J68" s="158"/>
      <c r="K68" s="159"/>
      <c r="L68" s="17"/>
      <c r="M68" s="17"/>
      <c r="N68" s="17"/>
      <c r="O68" s="17"/>
    </row>
    <row r="69" spans="1:15" s="156" customFormat="1" x14ac:dyDescent="0.25">
      <c r="A69" s="157"/>
      <c r="B69" s="157"/>
      <c r="C69" s="17"/>
      <c r="D69" s="17"/>
      <c r="E69" s="17"/>
      <c r="F69" s="17"/>
      <c r="G69" s="17"/>
      <c r="H69" s="21"/>
      <c r="I69" s="157"/>
      <c r="J69" s="158"/>
      <c r="K69" s="159"/>
      <c r="L69" s="17"/>
      <c r="M69" s="17"/>
      <c r="N69" s="17"/>
      <c r="O69" s="17"/>
    </row>
    <row r="70" spans="1:15" s="156" customFormat="1" x14ac:dyDescent="0.25">
      <c r="B70" s="157"/>
      <c r="C70" s="17"/>
      <c r="D70" s="17"/>
      <c r="E70" s="17"/>
      <c r="F70" s="17"/>
      <c r="G70" s="17"/>
      <c r="H70" s="21"/>
      <c r="I70" s="157"/>
      <c r="J70" s="158"/>
      <c r="K70" s="159"/>
      <c r="L70" s="17"/>
      <c r="M70" s="17"/>
      <c r="N70" s="17"/>
      <c r="O70" s="17"/>
    </row>
    <row r="71" spans="1:15" s="156" customFormat="1" x14ac:dyDescent="0.25">
      <c r="B71" s="157"/>
      <c r="C71" s="17"/>
      <c r="D71" s="17"/>
      <c r="E71" s="17"/>
      <c r="F71" s="17"/>
      <c r="G71" s="17"/>
      <c r="H71" s="21"/>
      <c r="I71" s="157"/>
      <c r="J71" s="158"/>
      <c r="K71" s="159"/>
      <c r="L71" s="17"/>
      <c r="M71" s="17"/>
      <c r="N71" s="17"/>
      <c r="O71" s="17"/>
    </row>
    <row r="72" spans="1:15" s="156" customFormat="1" x14ac:dyDescent="0.25">
      <c r="B72" s="157"/>
      <c r="C72" s="17"/>
      <c r="D72" s="17"/>
      <c r="E72" s="17"/>
      <c r="F72" s="17"/>
      <c r="G72" s="17"/>
      <c r="H72" s="21"/>
      <c r="I72" s="157"/>
      <c r="J72" s="158"/>
      <c r="K72" s="159"/>
      <c r="L72" s="17"/>
      <c r="M72" s="17"/>
      <c r="N72" s="17"/>
      <c r="O72" s="17"/>
    </row>
    <row r="73" spans="1:15" s="156" customFormat="1" x14ac:dyDescent="0.25">
      <c r="B73" s="157"/>
      <c r="C73" s="17"/>
      <c r="D73" s="17"/>
      <c r="E73" s="17"/>
      <c r="F73" s="17"/>
      <c r="G73" s="17"/>
      <c r="H73" s="21"/>
      <c r="I73" s="157"/>
      <c r="J73" s="158"/>
      <c r="K73" s="159"/>
      <c r="L73" s="17"/>
      <c r="M73" s="17"/>
      <c r="N73" s="17"/>
      <c r="O73" s="17"/>
    </row>
    <row r="74" spans="1:15" s="156" customFormat="1" x14ac:dyDescent="0.25">
      <c r="B74" s="157"/>
      <c r="C74" s="17"/>
      <c r="D74" s="17"/>
      <c r="E74" s="17"/>
      <c r="F74" s="17"/>
      <c r="G74" s="17"/>
      <c r="H74" s="21"/>
      <c r="I74" s="157"/>
      <c r="J74" s="158"/>
      <c r="K74" s="159"/>
      <c r="L74" s="17"/>
      <c r="M74" s="17"/>
      <c r="N74" s="17"/>
      <c r="O74" s="17"/>
    </row>
    <row r="75" spans="1:15" s="156" customFormat="1" x14ac:dyDescent="0.25">
      <c r="B75" s="157"/>
      <c r="C75" s="17"/>
      <c r="D75" s="17"/>
      <c r="E75" s="17"/>
      <c r="F75" s="21"/>
      <c r="G75" s="21"/>
      <c r="H75" s="21"/>
      <c r="I75" s="157"/>
      <c r="J75" s="158"/>
      <c r="K75" s="159"/>
      <c r="L75" s="17"/>
      <c r="M75" s="17"/>
      <c r="N75" s="17"/>
      <c r="O75" s="17"/>
    </row>
    <row r="76" spans="1:15" s="156" customFormat="1" x14ac:dyDescent="0.25">
      <c r="B76" s="157"/>
      <c r="C76" s="17"/>
      <c r="D76" s="17"/>
      <c r="E76" s="17"/>
      <c r="F76" s="21"/>
      <c r="G76" s="21"/>
      <c r="H76" s="21"/>
      <c r="I76" s="157"/>
      <c r="J76" s="158"/>
      <c r="K76" s="159"/>
      <c r="L76" s="17"/>
      <c r="M76" s="17"/>
      <c r="N76" s="17"/>
      <c r="O76" s="17"/>
    </row>
    <row r="77" spans="1:15" s="156" customFormat="1" x14ac:dyDescent="0.25">
      <c r="B77" s="157"/>
      <c r="C77" s="17"/>
      <c r="D77" s="17"/>
      <c r="E77" s="17"/>
      <c r="F77" s="17"/>
      <c r="G77" s="17"/>
      <c r="H77" s="21"/>
      <c r="I77" s="157"/>
      <c r="J77" s="158"/>
      <c r="K77" s="159"/>
      <c r="L77" s="17"/>
      <c r="M77" s="17"/>
      <c r="N77" s="17"/>
      <c r="O77" s="17"/>
    </row>
    <row r="78" spans="1:15" s="156" customFormat="1" x14ac:dyDescent="0.25">
      <c r="B78" s="157"/>
      <c r="C78" s="17"/>
      <c r="D78" s="17"/>
      <c r="E78" s="17"/>
      <c r="F78" s="17"/>
      <c r="G78" s="17"/>
      <c r="H78" s="21"/>
      <c r="I78" s="157"/>
      <c r="J78" s="158"/>
      <c r="K78" s="159"/>
      <c r="L78" s="17"/>
      <c r="M78" s="17"/>
      <c r="N78" s="17"/>
      <c r="O78" s="17"/>
    </row>
    <row r="79" spans="1:15" s="156" customFormat="1" x14ac:dyDescent="0.25">
      <c r="B79" s="157"/>
      <c r="C79" s="17"/>
      <c r="D79" s="17"/>
      <c r="E79" s="17"/>
      <c r="F79" s="17"/>
      <c r="G79" s="17"/>
      <c r="H79" s="21"/>
      <c r="I79" s="157"/>
      <c r="J79" s="158"/>
      <c r="K79" s="159"/>
      <c r="L79" s="17"/>
      <c r="M79" s="17"/>
      <c r="N79" s="17"/>
      <c r="O79" s="17"/>
    </row>
    <row r="80" spans="1:15" s="156" customFormat="1" x14ac:dyDescent="0.25">
      <c r="B80" s="157"/>
      <c r="C80" s="17"/>
      <c r="D80" s="17"/>
      <c r="E80" s="17"/>
      <c r="F80" s="17"/>
      <c r="G80" s="17"/>
      <c r="H80" s="21"/>
      <c r="I80" s="157"/>
      <c r="J80" s="158"/>
      <c r="K80" s="159"/>
      <c r="L80" s="17"/>
      <c r="M80" s="17"/>
      <c r="N80" s="17"/>
      <c r="O80" s="17"/>
    </row>
    <row r="81" spans="2:15" s="156" customFormat="1" x14ac:dyDescent="0.25">
      <c r="B81" s="157"/>
      <c r="C81" s="17"/>
      <c r="D81" s="17"/>
      <c r="E81" s="17"/>
      <c r="F81" s="17"/>
      <c r="G81" s="17"/>
      <c r="H81" s="21"/>
      <c r="I81" s="157"/>
      <c r="J81" s="158"/>
      <c r="K81" s="159"/>
      <c r="L81" s="17"/>
      <c r="M81" s="17"/>
      <c r="N81" s="17"/>
      <c r="O81" s="17"/>
    </row>
    <row r="82" spans="2:15" s="156" customFormat="1" x14ac:dyDescent="0.25">
      <c r="B82" s="157"/>
      <c r="C82" s="17"/>
      <c r="D82" s="17"/>
      <c r="E82" s="17"/>
      <c r="F82" s="17"/>
      <c r="G82" s="17"/>
      <c r="H82" s="21"/>
      <c r="I82" s="157"/>
      <c r="J82" s="158"/>
      <c r="K82" s="159"/>
      <c r="L82" s="17"/>
      <c r="M82" s="17"/>
      <c r="N82" s="17"/>
      <c r="O82" s="17"/>
    </row>
    <row r="83" spans="2:15" s="156" customFormat="1" x14ac:dyDescent="0.25">
      <c r="B83" s="160"/>
      <c r="C83" s="17"/>
      <c r="D83" s="17"/>
      <c r="E83" s="17"/>
      <c r="F83" s="17"/>
      <c r="G83" s="17"/>
      <c r="H83" s="21"/>
      <c r="I83" s="157"/>
      <c r="J83" s="158"/>
      <c r="K83" s="159"/>
      <c r="L83" s="17"/>
      <c r="M83" s="17"/>
      <c r="N83" s="17"/>
      <c r="O83" s="17"/>
    </row>
    <row r="84" spans="2:15" s="156" customFormat="1" x14ac:dyDescent="0.25">
      <c r="B84" s="160"/>
      <c r="C84" s="17"/>
      <c r="D84" s="17"/>
      <c r="E84" s="17"/>
      <c r="F84" s="17"/>
      <c r="G84" s="17"/>
      <c r="H84" s="21"/>
      <c r="I84" s="157"/>
      <c r="J84" s="158"/>
      <c r="K84" s="159"/>
      <c r="L84" s="17"/>
      <c r="M84" s="17"/>
      <c r="N84" s="17"/>
      <c r="O84" s="17"/>
    </row>
    <row r="85" spans="2:15" s="156" customFormat="1" x14ac:dyDescent="0.25">
      <c r="B85" s="160"/>
      <c r="C85" s="17"/>
      <c r="D85" s="17"/>
      <c r="E85" s="17"/>
      <c r="F85" s="17"/>
      <c r="G85" s="17"/>
      <c r="H85" s="21"/>
      <c r="I85" s="157"/>
      <c r="J85" s="158"/>
      <c r="K85" s="159"/>
      <c r="L85" s="17"/>
      <c r="M85" s="17"/>
      <c r="N85" s="17"/>
      <c r="O85" s="17"/>
    </row>
    <row r="86" spans="2:15" s="156" customFormat="1" x14ac:dyDescent="0.25">
      <c r="B86" s="160"/>
      <c r="C86" s="17"/>
      <c r="D86" s="17"/>
      <c r="E86" s="17"/>
      <c r="F86" s="17"/>
      <c r="G86" s="17"/>
      <c r="H86" s="21"/>
      <c r="I86" s="157"/>
      <c r="J86" s="158"/>
      <c r="K86" s="159"/>
      <c r="L86" s="17"/>
      <c r="M86" s="17"/>
      <c r="N86" s="17"/>
      <c r="O86" s="17"/>
    </row>
    <row r="87" spans="2:15" s="156" customFormat="1" x14ac:dyDescent="0.25">
      <c r="B87" s="160"/>
      <c r="C87" s="17"/>
      <c r="D87" s="17"/>
      <c r="E87" s="17"/>
      <c r="F87" s="17"/>
      <c r="G87" s="17"/>
      <c r="H87" s="21"/>
      <c r="I87" s="157"/>
      <c r="J87" s="158"/>
      <c r="K87" s="159"/>
      <c r="L87" s="17"/>
      <c r="M87" s="17"/>
      <c r="N87" s="17"/>
      <c r="O87" s="17"/>
    </row>
    <row r="88" spans="2:15" s="156" customFormat="1" x14ac:dyDescent="0.25">
      <c r="B88" s="160"/>
      <c r="C88" s="17"/>
      <c r="D88" s="17"/>
      <c r="E88" s="17"/>
      <c r="F88" s="17"/>
      <c r="G88" s="17"/>
      <c r="H88" s="21"/>
      <c r="I88" s="157"/>
      <c r="J88" s="158"/>
      <c r="K88" s="159"/>
      <c r="L88" s="17"/>
      <c r="M88" s="17"/>
      <c r="N88" s="17"/>
      <c r="O88" s="17"/>
    </row>
    <row r="89" spans="2:15" s="156" customFormat="1" x14ac:dyDescent="0.25">
      <c r="B89" s="160"/>
      <c r="C89" s="17"/>
      <c r="D89" s="17"/>
      <c r="E89" s="17"/>
      <c r="F89" s="17"/>
      <c r="G89" s="17"/>
      <c r="H89" s="21"/>
      <c r="I89" s="157"/>
      <c r="J89" s="158"/>
      <c r="K89" s="159"/>
      <c r="L89" s="17"/>
      <c r="M89" s="17"/>
      <c r="N89" s="17"/>
      <c r="O89" s="17"/>
    </row>
    <row r="90" spans="2:15" s="156" customFormat="1" x14ac:dyDescent="0.25">
      <c r="B90" s="160"/>
      <c r="C90" s="17"/>
      <c r="D90" s="17"/>
      <c r="E90" s="17"/>
      <c r="F90" s="17"/>
      <c r="G90" s="17"/>
      <c r="H90" s="21"/>
      <c r="I90" s="157"/>
      <c r="J90" s="158"/>
      <c r="K90" s="159"/>
      <c r="L90" s="17"/>
      <c r="M90" s="17"/>
      <c r="N90" s="17"/>
      <c r="O90" s="17"/>
    </row>
    <row r="91" spans="2:15" s="156" customFormat="1" x14ac:dyDescent="0.25">
      <c r="B91" s="160"/>
      <c r="C91" s="17"/>
      <c r="D91" s="17"/>
      <c r="E91" s="17"/>
      <c r="F91" s="17"/>
      <c r="G91" s="17"/>
      <c r="H91" s="21"/>
      <c r="I91" s="157"/>
      <c r="J91" s="158"/>
      <c r="K91" s="159"/>
      <c r="L91" s="17"/>
      <c r="M91" s="17"/>
      <c r="N91" s="17"/>
      <c r="O91" s="17"/>
    </row>
    <row r="92" spans="2:15" s="156" customFormat="1" x14ac:dyDescent="0.25">
      <c r="B92" s="157"/>
      <c r="C92" s="17"/>
      <c r="D92" s="17"/>
      <c r="E92" s="17"/>
      <c r="F92" s="17"/>
      <c r="G92" s="17"/>
      <c r="H92" s="21"/>
      <c r="I92" s="157"/>
      <c r="J92" s="158"/>
      <c r="K92" s="159"/>
      <c r="L92" s="17"/>
      <c r="M92" s="17"/>
      <c r="N92" s="17"/>
      <c r="O92" s="17"/>
    </row>
    <row r="93" spans="2:15" s="156" customFormat="1" x14ac:dyDescent="0.25">
      <c r="B93" s="157"/>
      <c r="C93" s="17"/>
      <c r="D93" s="17"/>
      <c r="E93" s="17"/>
      <c r="F93" s="17"/>
      <c r="G93" s="17"/>
      <c r="H93" s="21"/>
      <c r="I93" s="157"/>
      <c r="J93" s="158"/>
      <c r="K93" s="159"/>
      <c r="L93" s="17"/>
      <c r="M93" s="17"/>
      <c r="N93" s="17"/>
      <c r="O93" s="17"/>
    </row>
    <row r="94" spans="2:15" s="156" customFormat="1" x14ac:dyDescent="0.25">
      <c r="B94" s="160"/>
      <c r="C94" s="17"/>
      <c r="D94" s="17"/>
      <c r="E94" s="17"/>
      <c r="F94" s="17"/>
      <c r="G94" s="17"/>
      <c r="H94" s="21"/>
      <c r="I94" s="157"/>
      <c r="J94" s="158"/>
      <c r="K94" s="159"/>
      <c r="L94" s="17"/>
      <c r="M94" s="17"/>
      <c r="N94" s="17"/>
      <c r="O94" s="17"/>
    </row>
    <row r="95" spans="2:15" s="156" customFormat="1" x14ac:dyDescent="0.25">
      <c r="B95" s="160"/>
      <c r="C95" s="17"/>
      <c r="D95" s="17"/>
      <c r="E95" s="17"/>
      <c r="F95" s="17"/>
      <c r="G95" s="17"/>
      <c r="H95" s="21"/>
      <c r="I95" s="157"/>
      <c r="J95" s="158"/>
      <c r="K95" s="159"/>
      <c r="L95" s="17"/>
      <c r="M95" s="17"/>
      <c r="N95" s="17"/>
      <c r="O95" s="17"/>
    </row>
    <row r="96" spans="2:15" s="156" customFormat="1" x14ac:dyDescent="0.25">
      <c r="B96" s="157"/>
      <c r="C96" s="17"/>
      <c r="D96" s="17"/>
      <c r="E96" s="17"/>
      <c r="F96" s="17"/>
      <c r="G96" s="17"/>
      <c r="H96" s="21"/>
      <c r="I96" s="157"/>
      <c r="J96" s="158"/>
      <c r="K96" s="159"/>
      <c r="L96" s="17"/>
      <c r="M96" s="17"/>
      <c r="N96" s="17"/>
      <c r="O96" s="17"/>
    </row>
    <row r="97" spans="2:15" s="156" customFormat="1" x14ac:dyDescent="0.25">
      <c r="B97" s="157"/>
      <c r="C97" s="17"/>
      <c r="D97" s="17"/>
      <c r="E97" s="17"/>
      <c r="F97" s="17"/>
      <c r="G97" s="17"/>
      <c r="H97" s="21"/>
      <c r="I97" s="157"/>
      <c r="J97" s="158"/>
      <c r="K97" s="159"/>
      <c r="L97" s="17"/>
      <c r="M97" s="17"/>
      <c r="N97" s="17"/>
      <c r="O97" s="17"/>
    </row>
    <row r="98" spans="2:15" s="156" customFormat="1" x14ac:dyDescent="0.25">
      <c r="B98" s="157"/>
      <c r="C98" s="17"/>
      <c r="D98" s="17"/>
      <c r="E98" s="17"/>
      <c r="F98" s="17"/>
      <c r="G98" s="17"/>
      <c r="H98" s="21"/>
      <c r="I98" s="157"/>
      <c r="J98" s="158"/>
      <c r="K98" s="159"/>
      <c r="L98" s="17"/>
      <c r="M98" s="17"/>
      <c r="N98" s="17"/>
      <c r="O98" s="17"/>
    </row>
    <row r="99" spans="2:15" s="156" customFormat="1" x14ac:dyDescent="0.25">
      <c r="B99" s="157"/>
      <c r="C99" s="17"/>
      <c r="D99" s="17"/>
      <c r="E99" s="17"/>
      <c r="F99" s="21"/>
      <c r="G99" s="21"/>
      <c r="H99" s="21"/>
      <c r="I99" s="157"/>
      <c r="J99" s="158"/>
      <c r="K99" s="159"/>
      <c r="L99" s="17"/>
      <c r="M99" s="17"/>
      <c r="N99" s="17"/>
      <c r="O99" s="17"/>
    </row>
    <row r="100" spans="2:15" s="156" customFormat="1" x14ac:dyDescent="0.25">
      <c r="B100" s="157"/>
      <c r="C100" s="17"/>
      <c r="D100" s="17"/>
      <c r="E100" s="17"/>
      <c r="F100" s="21"/>
      <c r="G100" s="21"/>
      <c r="H100" s="21"/>
      <c r="I100" s="157"/>
      <c r="J100" s="158"/>
      <c r="K100" s="159"/>
      <c r="L100" s="17"/>
      <c r="M100" s="17"/>
      <c r="N100" s="17"/>
      <c r="O100" s="17"/>
    </row>
    <row r="101" spans="2:15" s="156" customFormat="1" x14ac:dyDescent="0.25">
      <c r="B101" s="157"/>
      <c r="C101" s="17"/>
      <c r="D101" s="17"/>
      <c r="E101" s="17"/>
      <c r="F101" s="21"/>
      <c r="G101" s="21"/>
      <c r="H101" s="21"/>
      <c r="I101" s="157"/>
      <c r="J101" s="158"/>
      <c r="K101" s="159"/>
      <c r="L101" s="17"/>
      <c r="M101" s="17"/>
      <c r="N101" s="17"/>
      <c r="O101" s="17"/>
    </row>
    <row r="102" spans="2:15" s="156" customFormat="1" x14ac:dyDescent="0.25">
      <c r="B102" s="157"/>
      <c r="C102" s="17"/>
      <c r="D102" s="17"/>
      <c r="E102" s="17"/>
      <c r="F102" s="17"/>
      <c r="G102" s="17"/>
      <c r="H102" s="17"/>
      <c r="I102" s="157"/>
      <c r="J102" s="158"/>
      <c r="K102" s="159"/>
      <c r="L102" s="17"/>
      <c r="M102" s="17"/>
      <c r="N102" s="17"/>
      <c r="O102" s="17"/>
    </row>
    <row r="103" spans="2:15" s="156" customFormat="1" x14ac:dyDescent="0.25">
      <c r="B103" s="157"/>
      <c r="C103" s="17"/>
      <c r="D103" s="17"/>
      <c r="E103" s="17"/>
      <c r="F103" s="21"/>
      <c r="G103" s="21"/>
      <c r="H103" s="21"/>
      <c r="I103" s="157"/>
      <c r="J103" s="158"/>
      <c r="K103" s="159"/>
      <c r="L103" s="17"/>
      <c r="M103" s="17"/>
      <c r="N103" s="17"/>
      <c r="O103" s="17"/>
    </row>
    <row r="104" spans="2:15" s="156" customFormat="1" x14ac:dyDescent="0.25">
      <c r="B104" s="157"/>
      <c r="C104" s="17"/>
      <c r="D104" s="17"/>
      <c r="E104" s="17"/>
      <c r="F104" s="21"/>
      <c r="G104" s="21"/>
      <c r="H104" s="21"/>
      <c r="I104" s="157"/>
      <c r="J104" s="158"/>
      <c r="K104" s="159"/>
      <c r="L104" s="17"/>
      <c r="M104" s="17"/>
      <c r="N104" s="17"/>
      <c r="O104" s="17"/>
    </row>
    <row r="105" spans="2:15" s="156" customFormat="1" x14ac:dyDescent="0.25">
      <c r="B105" s="157"/>
      <c r="C105" s="17"/>
      <c r="D105" s="17"/>
      <c r="E105" s="17"/>
      <c r="F105" s="21"/>
      <c r="G105" s="21"/>
      <c r="H105" s="21"/>
      <c r="I105" s="157"/>
      <c r="J105" s="158"/>
      <c r="K105" s="159"/>
      <c r="L105" s="17"/>
      <c r="M105" s="17"/>
      <c r="N105" s="17"/>
      <c r="O105" s="17"/>
    </row>
    <row r="106" spans="2:15" s="156" customFormat="1" x14ac:dyDescent="0.25">
      <c r="B106" s="17"/>
      <c r="C106" s="17"/>
      <c r="D106" s="17"/>
      <c r="E106" s="17"/>
      <c r="F106" s="21"/>
      <c r="G106" s="21"/>
      <c r="H106" s="21"/>
      <c r="I106" s="157"/>
      <c r="J106" s="158"/>
      <c r="K106" s="159"/>
      <c r="L106" s="17"/>
      <c r="M106" s="17"/>
      <c r="N106" s="17"/>
      <c r="O106" s="17"/>
    </row>
    <row r="107" spans="2:15" s="156" customFormat="1" x14ac:dyDescent="0.25">
      <c r="B107" s="17"/>
      <c r="C107" s="17"/>
      <c r="D107" s="17"/>
      <c r="E107" s="17"/>
      <c r="F107" s="21"/>
      <c r="G107" s="21"/>
      <c r="H107" s="21"/>
      <c r="I107" s="157"/>
      <c r="J107" s="158"/>
      <c r="K107" s="159"/>
      <c r="L107" s="17"/>
      <c r="M107" s="17"/>
      <c r="N107" s="17"/>
      <c r="O107" s="17"/>
    </row>
    <row r="108" spans="2:15" s="156" customFormat="1" x14ac:dyDescent="0.25">
      <c r="B108" s="157"/>
      <c r="C108" s="17"/>
      <c r="D108" s="17"/>
      <c r="E108" s="17"/>
      <c r="F108" s="21"/>
      <c r="G108" s="21"/>
      <c r="H108" s="21"/>
      <c r="I108" s="157"/>
      <c r="J108" s="158"/>
      <c r="K108" s="159"/>
      <c r="L108" s="17"/>
      <c r="M108" s="17"/>
      <c r="N108" s="17"/>
      <c r="O108" s="17"/>
    </row>
    <row r="109" spans="2:15" s="156" customFormat="1" x14ac:dyDescent="0.25">
      <c r="B109" s="157"/>
      <c r="C109" s="17"/>
      <c r="D109" s="17"/>
      <c r="E109" s="17"/>
      <c r="F109" s="21"/>
      <c r="G109" s="21"/>
      <c r="H109" s="21"/>
      <c r="I109" s="157"/>
      <c r="J109" s="158"/>
      <c r="K109" s="159"/>
      <c r="L109" s="17"/>
      <c r="M109" s="17"/>
      <c r="N109" s="17"/>
      <c r="O109" s="17"/>
    </row>
    <row r="110" spans="2:15" s="156" customFormat="1" x14ac:dyDescent="0.25">
      <c r="B110" s="157"/>
      <c r="C110" s="17"/>
      <c r="D110" s="17"/>
      <c r="E110" s="17"/>
      <c r="F110" s="21"/>
      <c r="G110" s="21"/>
      <c r="H110" s="21"/>
      <c r="I110" s="157"/>
      <c r="J110" s="158"/>
      <c r="K110" s="159"/>
      <c r="L110" s="17"/>
      <c r="M110" s="17"/>
      <c r="N110" s="17"/>
      <c r="O110" s="17"/>
    </row>
    <row r="111" spans="2:15" s="156" customFormat="1" x14ac:dyDescent="0.25">
      <c r="B111" s="17"/>
      <c r="C111" s="17"/>
      <c r="D111" s="17"/>
      <c r="E111" s="17"/>
      <c r="F111" s="21"/>
      <c r="G111" s="21"/>
      <c r="H111" s="21"/>
      <c r="I111" s="157"/>
      <c r="J111" s="158"/>
      <c r="K111" s="159"/>
      <c r="L111" s="17"/>
      <c r="M111" s="17"/>
      <c r="N111" s="17"/>
      <c r="O111" s="17"/>
    </row>
    <row r="112" spans="2:15" s="156" customFormat="1" x14ac:dyDescent="0.25">
      <c r="B112" s="17"/>
      <c r="C112" s="17"/>
      <c r="D112" s="17"/>
      <c r="E112" s="17"/>
      <c r="F112" s="21"/>
      <c r="G112" s="21"/>
      <c r="H112" s="21"/>
      <c r="I112" s="157"/>
      <c r="J112" s="158"/>
      <c r="K112" s="159"/>
      <c r="L112" s="17"/>
      <c r="M112" s="17"/>
      <c r="N112" s="17"/>
      <c r="O112" s="17"/>
    </row>
    <row r="113" spans="2:15" s="156" customFormat="1" x14ac:dyDescent="0.25">
      <c r="B113" s="157"/>
      <c r="C113" s="17"/>
      <c r="D113" s="17"/>
      <c r="E113" s="17"/>
      <c r="F113" s="21"/>
      <c r="G113" s="21"/>
      <c r="H113" s="21"/>
      <c r="I113" s="157"/>
      <c r="J113" s="158"/>
      <c r="K113" s="159"/>
      <c r="L113" s="17"/>
      <c r="M113" s="17"/>
      <c r="N113" s="17"/>
      <c r="O113" s="17"/>
    </row>
    <row r="114" spans="2:15" s="156" customFormat="1" x14ac:dyDescent="0.25">
      <c r="B114" s="157"/>
      <c r="C114" s="17"/>
      <c r="D114" s="17"/>
      <c r="E114" s="17"/>
      <c r="F114" s="21"/>
      <c r="G114" s="21"/>
      <c r="H114" s="21"/>
      <c r="I114" s="157"/>
      <c r="J114" s="158"/>
      <c r="K114" s="159"/>
      <c r="L114" s="17"/>
      <c r="M114" s="17"/>
      <c r="N114" s="17"/>
      <c r="O114" s="17"/>
    </row>
    <row r="115" spans="2:15" s="156" customFormat="1" x14ac:dyDescent="0.25">
      <c r="B115" s="160"/>
      <c r="C115" s="17"/>
      <c r="D115" s="17"/>
      <c r="E115" s="17"/>
      <c r="F115" s="21"/>
      <c r="G115" s="21"/>
      <c r="H115" s="21"/>
      <c r="I115" s="157"/>
      <c r="J115" s="158"/>
      <c r="K115" s="159"/>
      <c r="L115" s="17"/>
      <c r="M115" s="17"/>
      <c r="N115" s="17"/>
      <c r="O115" s="17"/>
    </row>
    <row r="116" spans="2:15" s="156" customFormat="1" x14ac:dyDescent="0.25">
      <c r="B116" s="160"/>
      <c r="C116" s="17"/>
      <c r="D116" s="17"/>
      <c r="E116" s="17"/>
      <c r="F116" s="21"/>
      <c r="G116" s="21"/>
      <c r="H116" s="21"/>
      <c r="I116" s="157"/>
      <c r="J116" s="158"/>
      <c r="K116" s="159"/>
      <c r="L116" s="17"/>
      <c r="M116" s="17"/>
      <c r="N116" s="17"/>
      <c r="O116" s="17"/>
    </row>
    <row r="117" spans="2:15" s="156" customFormat="1" x14ac:dyDescent="0.25">
      <c r="B117" s="157"/>
      <c r="C117" s="17"/>
      <c r="D117" s="17"/>
      <c r="E117" s="17"/>
      <c r="F117" s="21"/>
      <c r="G117" s="21"/>
      <c r="H117" s="21"/>
      <c r="I117" s="157"/>
      <c r="J117" s="158"/>
      <c r="K117" s="159"/>
      <c r="L117" s="17"/>
      <c r="M117" s="17"/>
      <c r="N117" s="17"/>
      <c r="O117" s="17"/>
    </row>
    <row r="118" spans="2:15" s="156" customFormat="1" x14ac:dyDescent="0.25">
      <c r="B118" s="157"/>
      <c r="C118" s="17"/>
      <c r="D118" s="17"/>
      <c r="E118" s="17"/>
      <c r="F118" s="21"/>
      <c r="G118" s="21"/>
      <c r="H118" s="21"/>
      <c r="I118" s="157"/>
      <c r="J118" s="158"/>
      <c r="K118" s="159"/>
      <c r="L118" s="17"/>
      <c r="M118" s="17"/>
      <c r="N118" s="17"/>
      <c r="O118" s="17"/>
    </row>
    <row r="119" spans="2:15" x14ac:dyDescent="0.25">
      <c r="B119" s="49"/>
      <c r="F119" s="21"/>
      <c r="G119" s="21"/>
      <c r="H119" s="21"/>
      <c r="I119" s="51"/>
      <c r="J119" s="57"/>
      <c r="K119" s="58"/>
      <c r="L119" s="50"/>
      <c r="N119" s="50"/>
      <c r="O119" s="48"/>
    </row>
    <row r="120" spans="2:15" x14ac:dyDescent="0.25">
      <c r="B120" s="49"/>
      <c r="F120" s="21"/>
      <c r="G120" s="21"/>
      <c r="H120" s="21"/>
      <c r="I120" s="51"/>
      <c r="J120" s="57"/>
      <c r="K120" s="58"/>
      <c r="L120" s="50"/>
      <c r="N120" s="50"/>
      <c r="O120" s="48"/>
    </row>
    <row r="121" spans="2:15" x14ac:dyDescent="0.25">
      <c r="B121" s="49"/>
      <c r="F121" s="21"/>
      <c r="G121" s="21"/>
      <c r="H121" s="21"/>
      <c r="I121" s="51"/>
      <c r="J121" s="57"/>
      <c r="K121" s="58"/>
      <c r="L121" s="50"/>
      <c r="N121" s="50"/>
      <c r="O121" s="48"/>
    </row>
    <row r="122" spans="2:15" x14ac:dyDescent="0.25">
      <c r="B122" s="49"/>
      <c r="F122" s="21"/>
      <c r="G122" s="21"/>
      <c r="H122" s="21"/>
      <c r="I122" s="51"/>
      <c r="J122" s="57"/>
      <c r="K122" s="58"/>
      <c r="L122" s="50"/>
      <c r="N122" s="50"/>
      <c r="O122" s="48"/>
    </row>
    <row r="123" spans="2:15" x14ac:dyDescent="0.25">
      <c r="B123" s="49"/>
      <c r="F123" s="21"/>
      <c r="G123" s="21"/>
      <c r="H123" s="21"/>
      <c r="I123" s="51"/>
      <c r="J123" s="57"/>
      <c r="K123" s="58"/>
      <c r="L123" s="50"/>
      <c r="N123" s="50"/>
      <c r="O123" s="48"/>
    </row>
    <row r="124" spans="2:15" x14ac:dyDescent="0.25">
      <c r="B124" s="49"/>
      <c r="F124" s="21"/>
      <c r="G124" s="21"/>
      <c r="H124" s="21"/>
      <c r="I124" s="51"/>
      <c r="J124" s="57"/>
      <c r="K124" s="58"/>
      <c r="L124" s="50"/>
      <c r="N124" s="50"/>
      <c r="O124" s="48"/>
    </row>
    <row r="125" spans="2:15" x14ac:dyDescent="0.25">
      <c r="B125" s="49"/>
      <c r="F125" s="21"/>
      <c r="G125" s="21"/>
      <c r="H125" s="21"/>
      <c r="I125" s="51"/>
      <c r="J125" s="57"/>
      <c r="K125" s="58"/>
      <c r="L125" s="50"/>
      <c r="N125" s="50"/>
      <c r="O125" s="48"/>
    </row>
    <row r="126" spans="2:15" x14ac:dyDescent="0.25">
      <c r="F126" s="22"/>
      <c r="G126" s="22"/>
      <c r="H126" s="22"/>
    </row>
  </sheetData>
  <autoFilter ref="A1:O125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X308"/>
  <sheetViews>
    <sheetView workbookViewId="0">
      <pane ySplit="2" topLeftCell="A3" activePane="bottomLeft" state="frozen"/>
      <selection pane="bottomLeft" activeCell="R10" sqref="R10"/>
    </sheetView>
  </sheetViews>
  <sheetFormatPr baseColWidth="10" defaultRowHeight="15" x14ac:dyDescent="0.25"/>
  <cols>
    <col min="1" max="1" width="11" customWidth="1"/>
    <col min="2" max="2" width="12.140625" customWidth="1"/>
    <col min="3" max="3" width="10.42578125" customWidth="1"/>
    <col min="4" max="4" width="53.140625" bestFit="1" customWidth="1"/>
    <col min="5" max="5" width="6.42578125" customWidth="1"/>
    <col min="6" max="6" width="7.7109375" customWidth="1"/>
    <col min="7" max="7" width="8.28515625" customWidth="1"/>
    <col min="8" max="8" width="8.7109375" customWidth="1"/>
    <col min="9" max="9" width="6.7109375" customWidth="1"/>
    <col min="10" max="10" width="10.7109375" style="20" customWidth="1"/>
    <col min="11" max="11" width="21.140625" style="20" customWidth="1"/>
    <col min="12" max="12" width="9.28515625" customWidth="1"/>
    <col min="13" max="13" width="8.28515625" customWidth="1"/>
    <col min="14" max="14" width="7.28515625" customWidth="1"/>
    <col min="15" max="15" width="13.140625" bestFit="1" customWidth="1"/>
    <col min="16" max="16" width="15.5703125" bestFit="1" customWidth="1"/>
    <col min="17" max="17" width="8.42578125" customWidth="1"/>
    <col min="18" max="18" width="13.140625" customWidth="1"/>
    <col min="19" max="19" width="6.85546875" customWidth="1"/>
    <col min="20" max="20" width="20.42578125" bestFit="1" customWidth="1"/>
    <col min="21" max="21" width="9.7109375" bestFit="1" customWidth="1"/>
    <col min="22" max="22" width="10.7109375" bestFit="1" customWidth="1"/>
    <col min="23" max="23" width="9.7109375" bestFit="1" customWidth="1"/>
    <col min="24" max="24" width="9" customWidth="1"/>
  </cols>
  <sheetData>
    <row r="1" spans="1:24" ht="19.5" thickBot="1" x14ac:dyDescent="0.3">
      <c r="A1" s="105" t="s">
        <v>42</v>
      </c>
      <c r="B1" s="106"/>
      <c r="C1" s="106"/>
      <c r="D1" s="106"/>
      <c r="E1" s="106"/>
      <c r="F1" s="106"/>
      <c r="G1" s="106"/>
      <c r="H1" s="107"/>
      <c r="I1" s="103" t="s">
        <v>54</v>
      </c>
      <c r="J1" s="104"/>
      <c r="K1" s="104"/>
      <c r="L1" s="104"/>
      <c r="M1" s="104"/>
      <c r="N1" s="104"/>
      <c r="O1" s="63" t="s">
        <v>53</v>
      </c>
      <c r="P1" s="64"/>
      <c r="Q1" s="64"/>
      <c r="R1" s="64"/>
      <c r="S1" s="65"/>
      <c r="T1" s="101" t="s">
        <v>55</v>
      </c>
      <c r="U1" s="102"/>
      <c r="V1" s="108" t="s">
        <v>64</v>
      </c>
      <c r="W1" s="109"/>
      <c r="X1" s="66" t="s">
        <v>65</v>
      </c>
    </row>
    <row r="2" spans="1:24" s="45" customFormat="1" ht="45" x14ac:dyDescent="0.25">
      <c r="A2" s="75" t="s">
        <v>0</v>
      </c>
      <c r="B2" s="76" t="s">
        <v>50</v>
      </c>
      <c r="C2" s="76" t="s">
        <v>1</v>
      </c>
      <c r="D2" s="76" t="s">
        <v>33</v>
      </c>
      <c r="E2" s="76" t="s">
        <v>75</v>
      </c>
      <c r="F2" s="77" t="s">
        <v>14</v>
      </c>
      <c r="G2" s="78" t="s">
        <v>63</v>
      </c>
      <c r="H2" s="79" t="s">
        <v>30</v>
      </c>
      <c r="I2" s="67" t="s">
        <v>15</v>
      </c>
      <c r="J2" s="68" t="s">
        <v>6</v>
      </c>
      <c r="K2" s="68" t="s">
        <v>45</v>
      </c>
      <c r="L2" s="69" t="s">
        <v>48</v>
      </c>
      <c r="M2" s="69" t="s">
        <v>46</v>
      </c>
      <c r="N2" s="69" t="s">
        <v>49</v>
      </c>
      <c r="O2" s="70" t="s">
        <v>47</v>
      </c>
      <c r="P2" s="71" t="s">
        <v>52</v>
      </c>
      <c r="Q2" s="71" t="s">
        <v>15</v>
      </c>
      <c r="R2" s="71" t="s">
        <v>62</v>
      </c>
      <c r="S2" s="70" t="s">
        <v>74</v>
      </c>
      <c r="T2" s="72" t="s">
        <v>66</v>
      </c>
      <c r="U2" s="72" t="s">
        <v>6</v>
      </c>
      <c r="V2" s="73" t="s">
        <v>3</v>
      </c>
      <c r="W2" s="73" t="s">
        <v>6</v>
      </c>
      <c r="X2" s="74" t="s">
        <v>4</v>
      </c>
    </row>
    <row r="3" spans="1:24" x14ac:dyDescent="0.25">
      <c r="A3" s="34"/>
      <c r="B3" s="80"/>
      <c r="C3" s="35"/>
      <c r="D3" s="36" t="e">
        <f>VLOOKUP(C:C,'ARTICLES - Nomenclatures'!A:N,2,FALSE)</f>
        <v>#N/A</v>
      </c>
      <c r="E3" s="37">
        <v>350</v>
      </c>
      <c r="F3" s="37" t="e">
        <f>LOOKUP(C3,'ARTICLES - Nomenclatures'!A:A,'ARTICLES - Nomenclatures'!M:M)</f>
        <v>#N/A</v>
      </c>
      <c r="G3" s="35" t="e">
        <f>VLOOKUP(C:C,'ARTICLES - Nomenclatures'!A:N,5,FALSE)</f>
        <v>#N/A</v>
      </c>
      <c r="H3" s="52" t="e">
        <f>LOOKUP(C:C,'ARTICLES - Nomenclatures'!A:A,'ARTICLES - Nomenclatures'!O:O)</f>
        <v>#N/A</v>
      </c>
      <c r="I3" s="39"/>
      <c r="J3" s="54"/>
      <c r="K3" s="21" t="e">
        <f>LOOKUP(C:C,'ARTICLES - Nomenclatures'!A:A,'ARTICLES - Nomenclatures'!H:H)</f>
        <v>#N/A</v>
      </c>
      <c r="L3" s="37">
        <v>2345</v>
      </c>
      <c r="M3" s="37">
        <v>1</v>
      </c>
      <c r="N3" s="37">
        <f>L:L*M:M</f>
        <v>2345</v>
      </c>
      <c r="O3" s="55"/>
      <c r="P3" s="44" t="str">
        <f>CONCATENATE("HC21",C3)</f>
        <v>HC21</v>
      </c>
      <c r="Q3" s="61">
        <v>2</v>
      </c>
      <c r="R3" s="61">
        <v>400</v>
      </c>
      <c r="S3" s="43">
        <f>R:R*Q:Q</f>
        <v>800</v>
      </c>
      <c r="T3" s="60" t="e">
        <f>LOOKUP(C3,'ARTICLES - Nomenclatures'!A:A,'ARTICLES - Nomenclatures'!K:K)</f>
        <v>#N/A</v>
      </c>
      <c r="U3" s="17"/>
      <c r="V3" s="53" t="e">
        <f>LOOKUP(C3,'ARTICLES - Nomenclatures'!A:A,'ARTICLES - Nomenclatures'!L:L)</f>
        <v>#N/A</v>
      </c>
      <c r="W3" s="38"/>
      <c r="X3" s="56" t="e">
        <f>LOOKUP(C:C,'ARTICLES - Nomenclatures'!A:A,'ARTICLES - Nomenclatures'!N:N)</f>
        <v>#N/A</v>
      </c>
    </row>
    <row r="4" spans="1:24" x14ac:dyDescent="0.25">
      <c r="A4" s="34"/>
      <c r="B4" s="80"/>
      <c r="C4" s="35"/>
      <c r="D4" s="36" t="e">
        <f>VLOOKUP(C:C,'ARTICLES - Nomenclatures'!A3:$N$145,2,FALSE)</f>
        <v>#N/A</v>
      </c>
      <c r="E4" s="37">
        <v>450</v>
      </c>
      <c r="F4" s="37" t="e">
        <f>LOOKUP(C4,'ARTICLES - Nomenclatures'!A:A,'ARTICLES - Nomenclatures'!M:M)</f>
        <v>#N/A</v>
      </c>
      <c r="G4" s="35" t="e">
        <f>VLOOKUP(C:C,'ARTICLES - Nomenclatures'!A3:$N$145,5,FALSE)</f>
        <v>#N/A</v>
      </c>
      <c r="H4" s="52" t="e">
        <f>LOOKUP(C:C,'ARTICLES - Nomenclatures'!A:A,'ARTICLES - Nomenclatures'!O:O)</f>
        <v>#N/A</v>
      </c>
      <c r="I4" s="39"/>
      <c r="J4" s="54"/>
      <c r="K4" s="21" t="e">
        <f>LOOKUP(C:C,'ARTICLES - Nomenclatures'!A:A,'ARTICLES - Nomenclatures'!H:H)</f>
        <v>#N/A</v>
      </c>
      <c r="L4" s="37">
        <v>2805</v>
      </c>
      <c r="M4" s="37">
        <v>1</v>
      </c>
      <c r="N4" s="37">
        <f>L:L*M:M</f>
        <v>2805</v>
      </c>
      <c r="O4" s="55"/>
      <c r="P4" s="44" t="str">
        <f>CONCATENATE("HC21",C4)</f>
        <v>HC21</v>
      </c>
      <c r="Q4" s="61">
        <v>1</v>
      </c>
      <c r="R4" s="61">
        <v>567</v>
      </c>
      <c r="S4" s="43">
        <f>R:R*Q:Q</f>
        <v>567</v>
      </c>
      <c r="T4" s="60" t="e">
        <f>LOOKUP(C4,'ARTICLES - Nomenclatures'!A:A,'ARTICLES - Nomenclatures'!K:K)</f>
        <v>#N/A</v>
      </c>
      <c r="U4" s="17"/>
      <c r="V4" s="53" t="e">
        <f>LOOKUP(C4,'ARTICLES - Nomenclatures'!A:A,'ARTICLES - Nomenclatures'!L:L)</f>
        <v>#N/A</v>
      </c>
      <c r="W4" s="38"/>
      <c r="X4" s="56" t="e">
        <f>LOOKUP(C:C,'ARTICLES - Nomenclatures'!A:A,'ARTICLES - Nomenclatures'!N:N)</f>
        <v>#N/A</v>
      </c>
    </row>
    <row r="5" spans="1:24" x14ac:dyDescent="0.25">
      <c r="A5" s="34"/>
      <c r="B5" s="80"/>
      <c r="C5" s="35"/>
      <c r="D5" s="36" t="e">
        <f>VLOOKUP(C:C,'ARTICLES - Nomenclatures'!A4:$N$145,2,FALSE)</f>
        <v>#N/A</v>
      </c>
      <c r="E5" s="37">
        <v>150</v>
      </c>
      <c r="F5" s="37" t="e">
        <f>LOOKUP(C5,'ARTICLES - Nomenclatures'!A:A,'ARTICLES - Nomenclatures'!M:M)</f>
        <v>#N/A</v>
      </c>
      <c r="G5" s="35" t="e">
        <f>VLOOKUP(C:C,'ARTICLES - Nomenclatures'!A4:$N$145,5,FALSE)</f>
        <v>#N/A</v>
      </c>
      <c r="H5" s="52" t="e">
        <f>LOOKUP(C:C,'ARTICLES - Nomenclatures'!A:A,'ARTICLES - Nomenclatures'!O:O)</f>
        <v>#N/A</v>
      </c>
      <c r="I5" s="39"/>
      <c r="J5" s="54"/>
      <c r="K5" s="21" t="e">
        <f>LOOKUP(C:C,'ARTICLES - Nomenclatures'!A:A,'ARTICLES - Nomenclatures'!H:H)</f>
        <v>#N/A</v>
      </c>
      <c r="L5" s="37">
        <v>10000</v>
      </c>
      <c r="M5" s="37">
        <v>1</v>
      </c>
      <c r="N5" s="37">
        <f>L:L*M:M</f>
        <v>10000</v>
      </c>
      <c r="O5" s="55"/>
      <c r="P5" s="44" t="str">
        <f>CONCATENATE("HC21",C5)</f>
        <v>HC21</v>
      </c>
      <c r="Q5" s="61">
        <v>1</v>
      </c>
      <c r="R5" s="61">
        <v>200</v>
      </c>
      <c r="S5" s="43">
        <f>R:R*Q:Q</f>
        <v>200</v>
      </c>
      <c r="T5" s="60" t="e">
        <f>LOOKUP(C5,'ARTICLES - Nomenclatures'!A:A,'ARTICLES - Nomenclatures'!K:K)</f>
        <v>#N/A</v>
      </c>
      <c r="U5" s="17"/>
      <c r="V5" s="53" t="e">
        <f>LOOKUP(C5,'ARTICLES - Nomenclatures'!A:A,'ARTICLES - Nomenclatures'!L:L)</f>
        <v>#N/A</v>
      </c>
      <c r="W5" s="38"/>
      <c r="X5" s="56" t="e">
        <f>LOOKUP(C:C,'ARTICLES - Nomenclatures'!A:A,'ARTICLES - Nomenclatures'!N:N)</f>
        <v>#N/A</v>
      </c>
    </row>
    <row r="6" spans="1:24" x14ac:dyDescent="0.25">
      <c r="B6" s="80"/>
      <c r="I6" s="3"/>
      <c r="J6" s="62"/>
    </row>
    <row r="7" spans="1:24" x14ac:dyDescent="0.25">
      <c r="B7" s="80"/>
      <c r="I7" s="3"/>
      <c r="J7" s="62"/>
    </row>
    <row r="8" spans="1:24" x14ac:dyDescent="0.25">
      <c r="B8" s="80"/>
      <c r="I8" s="3"/>
      <c r="J8" s="62"/>
    </row>
    <row r="9" spans="1:24" x14ac:dyDescent="0.25">
      <c r="B9" s="80"/>
      <c r="I9" s="3"/>
      <c r="J9" s="62"/>
    </row>
    <row r="10" spans="1:24" x14ac:dyDescent="0.25">
      <c r="B10" s="80"/>
      <c r="I10" s="3"/>
      <c r="J10" s="62"/>
    </row>
    <row r="11" spans="1:24" x14ac:dyDescent="0.25">
      <c r="B11" s="80"/>
      <c r="I11" s="3"/>
      <c r="J11" s="62"/>
    </row>
    <row r="12" spans="1:24" x14ac:dyDescent="0.25">
      <c r="B12" s="80"/>
      <c r="I12" s="3"/>
      <c r="J12" s="62"/>
    </row>
    <row r="13" spans="1:24" x14ac:dyDescent="0.25">
      <c r="B13" s="80"/>
      <c r="I13" s="3"/>
      <c r="J13" s="62"/>
    </row>
    <row r="14" spans="1:24" x14ac:dyDescent="0.25">
      <c r="B14" s="80"/>
      <c r="I14" s="3"/>
      <c r="J14" s="62"/>
    </row>
    <row r="15" spans="1:24" x14ac:dyDescent="0.25">
      <c r="I15" s="3"/>
      <c r="J15" s="62"/>
    </row>
    <row r="16" spans="1:24" x14ac:dyDescent="0.25">
      <c r="I16" s="3"/>
      <c r="J16" s="62"/>
    </row>
    <row r="17" spans="9:10" x14ac:dyDescent="0.25">
      <c r="I17" s="3"/>
      <c r="J17" s="62"/>
    </row>
    <row r="18" spans="9:10" x14ac:dyDescent="0.25">
      <c r="I18" s="3"/>
      <c r="J18" s="62"/>
    </row>
    <row r="19" spans="9:10" x14ac:dyDescent="0.25">
      <c r="I19" s="3"/>
      <c r="J19" s="62"/>
    </row>
    <row r="20" spans="9:10" x14ac:dyDescent="0.25">
      <c r="I20" s="3"/>
      <c r="J20" s="62"/>
    </row>
    <row r="21" spans="9:10" x14ac:dyDescent="0.25">
      <c r="I21" s="3"/>
      <c r="J21" s="62"/>
    </row>
    <row r="22" spans="9:10" x14ac:dyDescent="0.25">
      <c r="I22" s="3"/>
      <c r="J22" s="62"/>
    </row>
    <row r="23" spans="9:10" x14ac:dyDescent="0.25">
      <c r="I23" s="3"/>
      <c r="J23" s="62"/>
    </row>
    <row r="24" spans="9:10" x14ac:dyDescent="0.25">
      <c r="I24" s="3"/>
      <c r="J24" s="62"/>
    </row>
    <row r="25" spans="9:10" x14ac:dyDescent="0.25">
      <c r="I25" s="3"/>
      <c r="J25" s="62"/>
    </row>
    <row r="26" spans="9:10" x14ac:dyDescent="0.25">
      <c r="I26" s="3"/>
      <c r="J26" s="62"/>
    </row>
    <row r="27" spans="9:10" x14ac:dyDescent="0.25">
      <c r="I27" s="3"/>
      <c r="J27" s="62"/>
    </row>
    <row r="28" spans="9:10" x14ac:dyDescent="0.25">
      <c r="I28" s="3"/>
      <c r="J28" s="62"/>
    </row>
    <row r="29" spans="9:10" x14ac:dyDescent="0.25">
      <c r="I29" s="3"/>
      <c r="J29" s="62"/>
    </row>
    <row r="30" spans="9:10" x14ac:dyDescent="0.25">
      <c r="I30" s="3"/>
      <c r="J30" s="62"/>
    </row>
    <row r="31" spans="9:10" x14ac:dyDescent="0.25">
      <c r="I31" s="3"/>
      <c r="J31" s="62"/>
    </row>
    <row r="32" spans="9:10" x14ac:dyDescent="0.25">
      <c r="I32" s="3"/>
      <c r="J32" s="62"/>
    </row>
    <row r="33" spans="9:10" x14ac:dyDescent="0.25">
      <c r="I33" s="3"/>
      <c r="J33" s="62"/>
    </row>
    <row r="34" spans="9:10" x14ac:dyDescent="0.25">
      <c r="I34" s="3"/>
      <c r="J34" s="62"/>
    </row>
    <row r="35" spans="9:10" x14ac:dyDescent="0.25">
      <c r="I35" s="3"/>
      <c r="J35" s="62"/>
    </row>
    <row r="36" spans="9:10" x14ac:dyDescent="0.25">
      <c r="I36" s="3"/>
      <c r="J36" s="62"/>
    </row>
    <row r="37" spans="9:10" x14ac:dyDescent="0.25">
      <c r="I37" s="3"/>
      <c r="J37" s="62"/>
    </row>
    <row r="38" spans="9:10" x14ac:dyDescent="0.25">
      <c r="I38" s="3"/>
      <c r="J38" s="62"/>
    </row>
    <row r="39" spans="9:10" x14ac:dyDescent="0.25">
      <c r="I39" s="3"/>
      <c r="J39" s="62"/>
    </row>
    <row r="40" spans="9:10" x14ac:dyDescent="0.25">
      <c r="I40" s="3"/>
      <c r="J40" s="62"/>
    </row>
    <row r="41" spans="9:10" x14ac:dyDescent="0.25">
      <c r="I41" s="3"/>
      <c r="J41" s="62"/>
    </row>
    <row r="42" spans="9:10" x14ac:dyDescent="0.25">
      <c r="I42" s="3"/>
      <c r="J42" s="62"/>
    </row>
    <row r="43" spans="9:10" x14ac:dyDescent="0.25">
      <c r="I43" s="3"/>
      <c r="J43" s="62"/>
    </row>
    <row r="44" spans="9:10" x14ac:dyDescent="0.25">
      <c r="I44" s="3"/>
      <c r="J44" s="62"/>
    </row>
    <row r="45" spans="9:10" x14ac:dyDescent="0.25">
      <c r="I45" s="3"/>
      <c r="J45" s="62"/>
    </row>
    <row r="46" spans="9:10" x14ac:dyDescent="0.25">
      <c r="I46" s="3"/>
      <c r="J46" s="62"/>
    </row>
    <row r="47" spans="9:10" x14ac:dyDescent="0.25">
      <c r="I47" s="3"/>
      <c r="J47" s="62"/>
    </row>
    <row r="48" spans="9:10" x14ac:dyDescent="0.25">
      <c r="I48" s="3"/>
      <c r="J48" s="62"/>
    </row>
    <row r="49" spans="9:10" x14ac:dyDescent="0.25">
      <c r="I49" s="3"/>
      <c r="J49" s="62"/>
    </row>
    <row r="50" spans="9:10" x14ac:dyDescent="0.25">
      <c r="I50" s="3"/>
      <c r="J50" s="62"/>
    </row>
    <row r="51" spans="9:10" x14ac:dyDescent="0.25">
      <c r="I51" s="3"/>
      <c r="J51" s="62"/>
    </row>
    <row r="52" spans="9:10" x14ac:dyDescent="0.25">
      <c r="I52" s="3"/>
      <c r="J52" s="62"/>
    </row>
    <row r="53" spans="9:10" x14ac:dyDescent="0.25">
      <c r="I53" s="3"/>
      <c r="J53" s="62"/>
    </row>
    <row r="54" spans="9:10" x14ac:dyDescent="0.25">
      <c r="I54" s="3"/>
      <c r="J54" s="62"/>
    </row>
    <row r="55" spans="9:10" x14ac:dyDescent="0.25">
      <c r="I55" s="3"/>
      <c r="J55" s="62"/>
    </row>
    <row r="56" spans="9:10" x14ac:dyDescent="0.25">
      <c r="I56" s="3"/>
      <c r="J56" s="62"/>
    </row>
    <row r="57" spans="9:10" x14ac:dyDescent="0.25">
      <c r="I57" s="3"/>
      <c r="J57" s="62"/>
    </row>
    <row r="58" spans="9:10" x14ac:dyDescent="0.25">
      <c r="I58" s="3"/>
      <c r="J58" s="62"/>
    </row>
    <row r="59" spans="9:10" x14ac:dyDescent="0.25">
      <c r="I59" s="3"/>
      <c r="J59" s="62"/>
    </row>
    <row r="60" spans="9:10" x14ac:dyDescent="0.25">
      <c r="I60" s="3"/>
      <c r="J60" s="62"/>
    </row>
    <row r="61" spans="9:10" x14ac:dyDescent="0.25">
      <c r="I61" s="3"/>
      <c r="J61" s="62"/>
    </row>
    <row r="62" spans="9:10" x14ac:dyDescent="0.25">
      <c r="I62" s="3"/>
      <c r="J62" s="62"/>
    </row>
    <row r="63" spans="9:10" x14ac:dyDescent="0.25">
      <c r="I63" s="3"/>
      <c r="J63" s="62"/>
    </row>
    <row r="64" spans="9:10" x14ac:dyDescent="0.25">
      <c r="I64" s="3"/>
      <c r="J64" s="62"/>
    </row>
    <row r="65" spans="9:10" x14ac:dyDescent="0.25">
      <c r="I65" s="3"/>
      <c r="J65" s="62"/>
    </row>
    <row r="66" spans="9:10" x14ac:dyDescent="0.25">
      <c r="I66" s="3"/>
      <c r="J66" s="62"/>
    </row>
    <row r="67" spans="9:10" x14ac:dyDescent="0.25">
      <c r="I67" s="3"/>
      <c r="J67" s="62"/>
    </row>
    <row r="68" spans="9:10" x14ac:dyDescent="0.25">
      <c r="I68" s="3"/>
      <c r="J68" s="62"/>
    </row>
    <row r="69" spans="9:10" x14ac:dyDescent="0.25">
      <c r="I69" s="3"/>
      <c r="J69" s="62"/>
    </row>
    <row r="70" spans="9:10" x14ac:dyDescent="0.25">
      <c r="I70" s="3"/>
      <c r="J70" s="62"/>
    </row>
    <row r="71" spans="9:10" x14ac:dyDescent="0.25">
      <c r="I71" s="3"/>
      <c r="J71" s="62"/>
    </row>
    <row r="72" spans="9:10" x14ac:dyDescent="0.25">
      <c r="I72" s="3"/>
      <c r="J72" s="62"/>
    </row>
    <row r="73" spans="9:10" x14ac:dyDescent="0.25">
      <c r="I73" s="3"/>
      <c r="J73" s="62"/>
    </row>
    <row r="74" spans="9:10" x14ac:dyDescent="0.25">
      <c r="I74" s="3"/>
      <c r="J74" s="62"/>
    </row>
    <row r="75" spans="9:10" x14ac:dyDescent="0.25">
      <c r="I75" s="3"/>
      <c r="J75" s="62"/>
    </row>
    <row r="76" spans="9:10" x14ac:dyDescent="0.25">
      <c r="I76" s="3"/>
      <c r="J76" s="62"/>
    </row>
    <row r="77" spans="9:10" x14ac:dyDescent="0.25">
      <c r="I77" s="3"/>
      <c r="J77" s="62"/>
    </row>
    <row r="78" spans="9:10" x14ac:dyDescent="0.25">
      <c r="I78" s="3"/>
      <c r="J78" s="62"/>
    </row>
    <row r="79" spans="9:10" x14ac:dyDescent="0.25">
      <c r="I79" s="3"/>
      <c r="J79" s="62"/>
    </row>
    <row r="80" spans="9:10" x14ac:dyDescent="0.25">
      <c r="I80" s="3"/>
      <c r="J80" s="62"/>
    </row>
    <row r="81" spans="9:10" x14ac:dyDescent="0.25">
      <c r="I81" s="3"/>
      <c r="J81" s="62"/>
    </row>
    <row r="82" spans="9:10" x14ac:dyDescent="0.25">
      <c r="I82" s="3"/>
      <c r="J82" s="62"/>
    </row>
    <row r="83" spans="9:10" x14ac:dyDescent="0.25">
      <c r="I83" s="3"/>
      <c r="J83" s="62"/>
    </row>
    <row r="84" spans="9:10" x14ac:dyDescent="0.25">
      <c r="I84" s="3"/>
      <c r="J84" s="62"/>
    </row>
    <row r="85" spans="9:10" x14ac:dyDescent="0.25">
      <c r="I85" s="3"/>
      <c r="J85" s="62"/>
    </row>
    <row r="86" spans="9:10" x14ac:dyDescent="0.25">
      <c r="I86" s="3"/>
      <c r="J86" s="62"/>
    </row>
    <row r="87" spans="9:10" x14ac:dyDescent="0.25">
      <c r="I87" s="3"/>
      <c r="J87" s="62"/>
    </row>
    <row r="88" spans="9:10" x14ac:dyDescent="0.25">
      <c r="I88" s="3"/>
      <c r="J88" s="62"/>
    </row>
    <row r="89" spans="9:10" x14ac:dyDescent="0.25">
      <c r="I89" s="3"/>
      <c r="J89" s="62"/>
    </row>
    <row r="90" spans="9:10" x14ac:dyDescent="0.25">
      <c r="I90" s="3"/>
      <c r="J90" s="62"/>
    </row>
    <row r="91" spans="9:10" x14ac:dyDescent="0.25">
      <c r="I91" s="3"/>
      <c r="J91" s="62"/>
    </row>
    <row r="92" spans="9:10" x14ac:dyDescent="0.25">
      <c r="I92" s="3"/>
      <c r="J92" s="62"/>
    </row>
    <row r="93" spans="9:10" x14ac:dyDescent="0.25">
      <c r="I93" s="3"/>
      <c r="J93" s="62"/>
    </row>
    <row r="94" spans="9:10" x14ac:dyDescent="0.25">
      <c r="I94" s="3"/>
      <c r="J94" s="62"/>
    </row>
    <row r="95" spans="9:10" x14ac:dyDescent="0.25">
      <c r="I95" s="3"/>
      <c r="J95" s="62"/>
    </row>
    <row r="96" spans="9:10" x14ac:dyDescent="0.25">
      <c r="I96" s="3"/>
      <c r="J96" s="62"/>
    </row>
    <row r="97" spans="10:10" x14ac:dyDescent="0.25">
      <c r="J97" s="62"/>
    </row>
    <row r="98" spans="10:10" x14ac:dyDescent="0.25">
      <c r="J98" s="62"/>
    </row>
    <row r="99" spans="10:10" x14ac:dyDescent="0.25">
      <c r="J99" s="62"/>
    </row>
    <row r="100" spans="10:10" x14ac:dyDescent="0.25">
      <c r="J100" s="62"/>
    </row>
    <row r="101" spans="10:10" x14ac:dyDescent="0.25">
      <c r="J101" s="62"/>
    </row>
    <row r="102" spans="10:10" x14ac:dyDescent="0.25">
      <c r="J102" s="62"/>
    </row>
    <row r="103" spans="10:10" x14ac:dyDescent="0.25">
      <c r="J103" s="62"/>
    </row>
    <row r="104" spans="10:10" x14ac:dyDescent="0.25">
      <c r="J104" s="62"/>
    </row>
    <row r="105" spans="10:10" x14ac:dyDescent="0.25">
      <c r="J105" s="62"/>
    </row>
    <row r="106" spans="10:10" x14ac:dyDescent="0.25">
      <c r="J106" s="62"/>
    </row>
    <row r="107" spans="10:10" x14ac:dyDescent="0.25">
      <c r="J107" s="62"/>
    </row>
    <row r="108" spans="10:10" x14ac:dyDescent="0.25">
      <c r="J108" s="62"/>
    </row>
    <row r="109" spans="10:10" x14ac:dyDescent="0.25">
      <c r="J109" s="62"/>
    </row>
    <row r="110" spans="10:10" x14ac:dyDescent="0.25">
      <c r="J110" s="62"/>
    </row>
    <row r="111" spans="10:10" x14ac:dyDescent="0.25">
      <c r="J111" s="62"/>
    </row>
    <row r="112" spans="10:10" x14ac:dyDescent="0.25">
      <c r="J112" s="62"/>
    </row>
    <row r="113" spans="10:10" x14ac:dyDescent="0.25">
      <c r="J113" s="62"/>
    </row>
    <row r="114" spans="10:10" x14ac:dyDescent="0.25">
      <c r="J114" s="62"/>
    </row>
    <row r="115" spans="10:10" x14ac:dyDescent="0.25">
      <c r="J115" s="62"/>
    </row>
    <row r="116" spans="10:10" x14ac:dyDescent="0.25">
      <c r="J116" s="62"/>
    </row>
    <row r="117" spans="10:10" x14ac:dyDescent="0.25">
      <c r="J117" s="62"/>
    </row>
    <row r="118" spans="10:10" x14ac:dyDescent="0.25">
      <c r="J118" s="62"/>
    </row>
    <row r="119" spans="10:10" x14ac:dyDescent="0.25">
      <c r="J119" s="62"/>
    </row>
    <row r="120" spans="10:10" x14ac:dyDescent="0.25">
      <c r="J120" s="62"/>
    </row>
    <row r="121" spans="10:10" x14ac:dyDescent="0.25">
      <c r="J121" s="62"/>
    </row>
    <row r="122" spans="10:10" x14ac:dyDescent="0.25">
      <c r="J122" s="62"/>
    </row>
    <row r="123" spans="10:10" x14ac:dyDescent="0.25">
      <c r="J123" s="62"/>
    </row>
    <row r="124" spans="10:10" x14ac:dyDescent="0.25">
      <c r="J124" s="62"/>
    </row>
    <row r="125" spans="10:10" x14ac:dyDescent="0.25">
      <c r="J125" s="62"/>
    </row>
    <row r="126" spans="10:10" x14ac:dyDescent="0.25">
      <c r="J126" s="62"/>
    </row>
    <row r="127" spans="10:10" x14ac:dyDescent="0.25">
      <c r="J127" s="62"/>
    </row>
    <row r="128" spans="10:10" x14ac:dyDescent="0.25">
      <c r="J128" s="62"/>
    </row>
    <row r="129" spans="10:10" x14ac:dyDescent="0.25">
      <c r="J129" s="62"/>
    </row>
    <row r="130" spans="10:10" x14ac:dyDescent="0.25">
      <c r="J130" s="62"/>
    </row>
    <row r="131" spans="10:10" x14ac:dyDescent="0.25">
      <c r="J131" s="62"/>
    </row>
    <row r="132" spans="10:10" x14ac:dyDescent="0.25">
      <c r="J132" s="62"/>
    </row>
    <row r="133" spans="10:10" x14ac:dyDescent="0.25">
      <c r="J133" s="62"/>
    </row>
    <row r="134" spans="10:10" x14ac:dyDescent="0.25">
      <c r="J134" s="62"/>
    </row>
    <row r="135" spans="10:10" x14ac:dyDescent="0.25">
      <c r="J135" s="62"/>
    </row>
    <row r="136" spans="10:10" x14ac:dyDescent="0.25">
      <c r="J136" s="62"/>
    </row>
    <row r="137" spans="10:10" x14ac:dyDescent="0.25">
      <c r="J137" s="62"/>
    </row>
    <row r="138" spans="10:10" x14ac:dyDescent="0.25">
      <c r="J138" s="62"/>
    </row>
    <row r="139" spans="10:10" x14ac:dyDescent="0.25">
      <c r="J139" s="62"/>
    </row>
    <row r="140" spans="10:10" x14ac:dyDescent="0.25">
      <c r="J140" s="62"/>
    </row>
    <row r="141" spans="10:10" x14ac:dyDescent="0.25">
      <c r="J141" s="62"/>
    </row>
    <row r="142" spans="10:10" x14ac:dyDescent="0.25">
      <c r="J142" s="62"/>
    </row>
    <row r="143" spans="10:10" x14ac:dyDescent="0.25">
      <c r="J143" s="62"/>
    </row>
    <row r="144" spans="10:10" x14ac:dyDescent="0.25">
      <c r="J144" s="62"/>
    </row>
    <row r="145" spans="10:10" x14ac:dyDescent="0.25">
      <c r="J145" s="62"/>
    </row>
    <row r="146" spans="10:10" x14ac:dyDescent="0.25">
      <c r="J146" s="62"/>
    </row>
    <row r="147" spans="10:10" x14ac:dyDescent="0.25">
      <c r="J147" s="62"/>
    </row>
    <row r="148" spans="10:10" x14ac:dyDescent="0.25">
      <c r="J148" s="62"/>
    </row>
    <row r="149" spans="10:10" x14ac:dyDescent="0.25">
      <c r="J149" s="62"/>
    </row>
    <row r="150" spans="10:10" x14ac:dyDescent="0.25">
      <c r="J150" s="62"/>
    </row>
    <row r="151" spans="10:10" x14ac:dyDescent="0.25">
      <c r="J151" s="62"/>
    </row>
    <row r="152" spans="10:10" x14ac:dyDescent="0.25">
      <c r="J152" s="62"/>
    </row>
    <row r="153" spans="10:10" x14ac:dyDescent="0.25">
      <c r="J153" s="62"/>
    </row>
    <row r="154" spans="10:10" x14ac:dyDescent="0.25">
      <c r="J154" s="62"/>
    </row>
    <row r="155" spans="10:10" x14ac:dyDescent="0.25">
      <c r="J155" s="62"/>
    </row>
    <row r="156" spans="10:10" x14ac:dyDescent="0.25">
      <c r="J156" s="62"/>
    </row>
    <row r="157" spans="10:10" x14ac:dyDescent="0.25">
      <c r="J157" s="62"/>
    </row>
    <row r="158" spans="10:10" x14ac:dyDescent="0.25">
      <c r="J158" s="62"/>
    </row>
    <row r="159" spans="10:10" x14ac:dyDescent="0.25">
      <c r="J159" s="62"/>
    </row>
    <row r="160" spans="10:10" x14ac:dyDescent="0.25">
      <c r="J160" s="62"/>
    </row>
    <row r="161" spans="10:10" x14ac:dyDescent="0.25">
      <c r="J161" s="62"/>
    </row>
    <row r="162" spans="10:10" x14ac:dyDescent="0.25">
      <c r="J162" s="62"/>
    </row>
    <row r="163" spans="10:10" x14ac:dyDescent="0.25">
      <c r="J163" s="62"/>
    </row>
    <row r="164" spans="10:10" x14ac:dyDescent="0.25">
      <c r="J164" s="62"/>
    </row>
    <row r="165" spans="10:10" x14ac:dyDescent="0.25">
      <c r="J165" s="62"/>
    </row>
    <row r="166" spans="10:10" x14ac:dyDescent="0.25">
      <c r="J166" s="62"/>
    </row>
    <row r="167" spans="10:10" x14ac:dyDescent="0.25">
      <c r="J167" s="62"/>
    </row>
    <row r="168" spans="10:10" x14ac:dyDescent="0.25">
      <c r="J168" s="62"/>
    </row>
    <row r="169" spans="10:10" x14ac:dyDescent="0.25">
      <c r="J169" s="62"/>
    </row>
    <row r="170" spans="10:10" x14ac:dyDescent="0.25">
      <c r="J170" s="62"/>
    </row>
    <row r="171" spans="10:10" x14ac:dyDescent="0.25">
      <c r="J171" s="62"/>
    </row>
    <row r="172" spans="10:10" x14ac:dyDescent="0.25">
      <c r="J172" s="62"/>
    </row>
    <row r="173" spans="10:10" x14ac:dyDescent="0.25">
      <c r="J173" s="62"/>
    </row>
    <row r="174" spans="10:10" x14ac:dyDescent="0.25">
      <c r="J174" s="62"/>
    </row>
    <row r="175" spans="10:10" x14ac:dyDescent="0.25">
      <c r="J175" s="62"/>
    </row>
    <row r="176" spans="10:10" x14ac:dyDescent="0.25">
      <c r="J176" s="62"/>
    </row>
    <row r="177" spans="10:10" x14ac:dyDescent="0.25">
      <c r="J177" s="62"/>
    </row>
    <row r="178" spans="10:10" x14ac:dyDescent="0.25">
      <c r="J178" s="62"/>
    </row>
    <row r="179" spans="10:10" x14ac:dyDescent="0.25">
      <c r="J179" s="62"/>
    </row>
    <row r="180" spans="10:10" x14ac:dyDescent="0.25">
      <c r="J180" s="62"/>
    </row>
    <row r="181" spans="10:10" x14ac:dyDescent="0.25">
      <c r="J181" s="62"/>
    </row>
    <row r="182" spans="10:10" x14ac:dyDescent="0.25">
      <c r="J182" s="62"/>
    </row>
    <row r="183" spans="10:10" x14ac:dyDescent="0.25">
      <c r="J183" s="62"/>
    </row>
    <row r="184" spans="10:10" x14ac:dyDescent="0.25">
      <c r="J184" s="62"/>
    </row>
    <row r="185" spans="10:10" x14ac:dyDescent="0.25">
      <c r="J185" s="62"/>
    </row>
    <row r="186" spans="10:10" x14ac:dyDescent="0.25">
      <c r="J186" s="62"/>
    </row>
    <row r="187" spans="10:10" x14ac:dyDescent="0.25">
      <c r="J187" s="62"/>
    </row>
    <row r="188" spans="10:10" x14ac:dyDescent="0.25">
      <c r="J188" s="62"/>
    </row>
    <row r="189" spans="10:10" x14ac:dyDescent="0.25">
      <c r="J189" s="62"/>
    </row>
    <row r="190" spans="10:10" x14ac:dyDescent="0.25">
      <c r="J190" s="62"/>
    </row>
    <row r="191" spans="10:10" x14ac:dyDescent="0.25">
      <c r="J191" s="62"/>
    </row>
    <row r="192" spans="10:10" x14ac:dyDescent="0.25">
      <c r="J192" s="62"/>
    </row>
    <row r="193" spans="10:10" x14ac:dyDescent="0.25">
      <c r="J193" s="62"/>
    </row>
    <row r="194" spans="10:10" x14ac:dyDescent="0.25">
      <c r="J194" s="62"/>
    </row>
    <row r="195" spans="10:10" x14ac:dyDescent="0.25">
      <c r="J195" s="62"/>
    </row>
    <row r="196" spans="10:10" x14ac:dyDescent="0.25">
      <c r="J196" s="62"/>
    </row>
    <row r="197" spans="10:10" x14ac:dyDescent="0.25">
      <c r="J197" s="62"/>
    </row>
    <row r="198" spans="10:10" x14ac:dyDescent="0.25">
      <c r="J198" s="62"/>
    </row>
    <row r="199" spans="10:10" x14ac:dyDescent="0.25">
      <c r="J199" s="62"/>
    </row>
    <row r="200" spans="10:10" x14ac:dyDescent="0.25">
      <c r="J200" s="62"/>
    </row>
    <row r="201" spans="10:10" x14ac:dyDescent="0.25">
      <c r="J201" s="62"/>
    </row>
    <row r="202" spans="10:10" x14ac:dyDescent="0.25">
      <c r="J202" s="62"/>
    </row>
    <row r="203" spans="10:10" x14ac:dyDescent="0.25">
      <c r="J203" s="62"/>
    </row>
    <row r="204" spans="10:10" x14ac:dyDescent="0.25">
      <c r="J204" s="62"/>
    </row>
    <row r="205" spans="10:10" x14ac:dyDescent="0.25">
      <c r="J205" s="62"/>
    </row>
    <row r="206" spans="10:10" x14ac:dyDescent="0.25">
      <c r="J206" s="62"/>
    </row>
    <row r="207" spans="10:10" x14ac:dyDescent="0.25">
      <c r="J207" s="62"/>
    </row>
    <row r="208" spans="10:10" x14ac:dyDescent="0.25">
      <c r="J208" s="62"/>
    </row>
    <row r="209" spans="10:10" x14ac:dyDescent="0.25">
      <c r="J209" s="62"/>
    </row>
    <row r="210" spans="10:10" x14ac:dyDescent="0.25">
      <c r="J210" s="62"/>
    </row>
    <row r="211" spans="10:10" x14ac:dyDescent="0.25">
      <c r="J211" s="62"/>
    </row>
    <row r="212" spans="10:10" x14ac:dyDescent="0.25">
      <c r="J212" s="62"/>
    </row>
    <row r="213" spans="10:10" x14ac:dyDescent="0.25">
      <c r="J213" s="62"/>
    </row>
    <row r="214" spans="10:10" x14ac:dyDescent="0.25">
      <c r="J214" s="62"/>
    </row>
    <row r="215" spans="10:10" x14ac:dyDescent="0.25">
      <c r="J215" s="62"/>
    </row>
    <row r="216" spans="10:10" x14ac:dyDescent="0.25">
      <c r="J216" s="62"/>
    </row>
    <row r="217" spans="10:10" x14ac:dyDescent="0.25">
      <c r="J217" s="62"/>
    </row>
    <row r="218" spans="10:10" x14ac:dyDescent="0.25">
      <c r="J218" s="62"/>
    </row>
    <row r="219" spans="10:10" x14ac:dyDescent="0.25">
      <c r="J219" s="62"/>
    </row>
    <row r="220" spans="10:10" x14ac:dyDescent="0.25">
      <c r="J220" s="62"/>
    </row>
    <row r="221" spans="10:10" x14ac:dyDescent="0.25">
      <c r="J221" s="62"/>
    </row>
    <row r="222" spans="10:10" x14ac:dyDescent="0.25">
      <c r="J222" s="62"/>
    </row>
    <row r="223" spans="10:10" x14ac:dyDescent="0.25">
      <c r="J223" s="62"/>
    </row>
    <row r="224" spans="10:10" x14ac:dyDescent="0.25">
      <c r="J224" s="62"/>
    </row>
    <row r="225" spans="10:10" x14ac:dyDescent="0.25">
      <c r="J225" s="62"/>
    </row>
    <row r="226" spans="10:10" x14ac:dyDescent="0.25">
      <c r="J226" s="62"/>
    </row>
    <row r="227" spans="10:10" x14ac:dyDescent="0.25">
      <c r="J227" s="62"/>
    </row>
    <row r="228" spans="10:10" x14ac:dyDescent="0.25">
      <c r="J228" s="62"/>
    </row>
    <row r="229" spans="10:10" x14ac:dyDescent="0.25">
      <c r="J229" s="62"/>
    </row>
    <row r="230" spans="10:10" x14ac:dyDescent="0.25">
      <c r="J230" s="62"/>
    </row>
    <row r="231" spans="10:10" x14ac:dyDescent="0.25">
      <c r="J231" s="62"/>
    </row>
    <row r="232" spans="10:10" x14ac:dyDescent="0.25">
      <c r="J232" s="62"/>
    </row>
    <row r="233" spans="10:10" x14ac:dyDescent="0.25">
      <c r="J233" s="62"/>
    </row>
    <row r="234" spans="10:10" x14ac:dyDescent="0.25">
      <c r="J234" s="62"/>
    </row>
    <row r="235" spans="10:10" x14ac:dyDescent="0.25">
      <c r="J235" s="62"/>
    </row>
    <row r="236" spans="10:10" x14ac:dyDescent="0.25">
      <c r="J236" s="62"/>
    </row>
    <row r="237" spans="10:10" x14ac:dyDescent="0.25">
      <c r="J237" s="62"/>
    </row>
    <row r="238" spans="10:10" x14ac:dyDescent="0.25">
      <c r="J238" s="62"/>
    </row>
    <row r="239" spans="10:10" x14ac:dyDescent="0.25">
      <c r="J239" s="62"/>
    </row>
    <row r="240" spans="10:10" x14ac:dyDescent="0.25">
      <c r="J240" s="62"/>
    </row>
    <row r="241" spans="10:10" x14ac:dyDescent="0.25">
      <c r="J241" s="62"/>
    </row>
    <row r="242" spans="10:10" x14ac:dyDescent="0.25">
      <c r="J242" s="62"/>
    </row>
    <row r="243" spans="10:10" x14ac:dyDescent="0.25">
      <c r="J243" s="62"/>
    </row>
    <row r="244" spans="10:10" x14ac:dyDescent="0.25">
      <c r="J244" s="62"/>
    </row>
    <row r="245" spans="10:10" x14ac:dyDescent="0.25">
      <c r="J245" s="62"/>
    </row>
    <row r="246" spans="10:10" x14ac:dyDescent="0.25">
      <c r="J246" s="62"/>
    </row>
    <row r="247" spans="10:10" x14ac:dyDescent="0.25">
      <c r="J247" s="62"/>
    </row>
    <row r="248" spans="10:10" x14ac:dyDescent="0.25">
      <c r="J248" s="62"/>
    </row>
    <row r="249" spans="10:10" x14ac:dyDescent="0.25">
      <c r="J249" s="62"/>
    </row>
    <row r="250" spans="10:10" x14ac:dyDescent="0.25">
      <c r="J250" s="62"/>
    </row>
    <row r="251" spans="10:10" x14ac:dyDescent="0.25">
      <c r="J251" s="62"/>
    </row>
    <row r="252" spans="10:10" x14ac:dyDescent="0.25">
      <c r="J252" s="62"/>
    </row>
    <row r="253" spans="10:10" x14ac:dyDescent="0.25">
      <c r="J253" s="62"/>
    </row>
    <row r="254" spans="10:10" x14ac:dyDescent="0.25">
      <c r="J254" s="62"/>
    </row>
    <row r="255" spans="10:10" x14ac:dyDescent="0.25">
      <c r="J255" s="62"/>
    </row>
    <row r="256" spans="10:10" x14ac:dyDescent="0.25">
      <c r="J256" s="62"/>
    </row>
    <row r="257" spans="10:10" x14ac:dyDescent="0.25">
      <c r="J257" s="62"/>
    </row>
    <row r="258" spans="10:10" x14ac:dyDescent="0.25">
      <c r="J258" s="62"/>
    </row>
    <row r="259" spans="10:10" x14ac:dyDescent="0.25">
      <c r="J259" s="62"/>
    </row>
    <row r="260" spans="10:10" x14ac:dyDescent="0.25">
      <c r="J260" s="62"/>
    </row>
    <row r="261" spans="10:10" x14ac:dyDescent="0.25">
      <c r="J261" s="62"/>
    </row>
    <row r="262" spans="10:10" x14ac:dyDescent="0.25">
      <c r="J262" s="62"/>
    </row>
    <row r="263" spans="10:10" x14ac:dyDescent="0.25">
      <c r="J263" s="62"/>
    </row>
    <row r="264" spans="10:10" x14ac:dyDescent="0.25">
      <c r="J264" s="62"/>
    </row>
    <row r="265" spans="10:10" x14ac:dyDescent="0.25">
      <c r="J265" s="62"/>
    </row>
    <row r="266" spans="10:10" x14ac:dyDescent="0.25">
      <c r="J266" s="62"/>
    </row>
    <row r="267" spans="10:10" x14ac:dyDescent="0.25">
      <c r="J267" s="62"/>
    </row>
    <row r="268" spans="10:10" x14ac:dyDescent="0.25">
      <c r="J268" s="62"/>
    </row>
    <row r="269" spans="10:10" x14ac:dyDescent="0.25">
      <c r="J269" s="62"/>
    </row>
    <row r="270" spans="10:10" x14ac:dyDescent="0.25">
      <c r="J270" s="62"/>
    </row>
    <row r="271" spans="10:10" x14ac:dyDescent="0.25">
      <c r="J271" s="62"/>
    </row>
    <row r="272" spans="10:10" x14ac:dyDescent="0.25">
      <c r="J272" s="62"/>
    </row>
    <row r="273" spans="10:10" x14ac:dyDescent="0.25">
      <c r="J273" s="62"/>
    </row>
    <row r="274" spans="10:10" x14ac:dyDescent="0.25">
      <c r="J274" s="62"/>
    </row>
    <row r="275" spans="10:10" x14ac:dyDescent="0.25">
      <c r="J275" s="62"/>
    </row>
    <row r="276" spans="10:10" x14ac:dyDescent="0.25">
      <c r="J276" s="62"/>
    </row>
    <row r="277" spans="10:10" x14ac:dyDescent="0.25">
      <c r="J277" s="62"/>
    </row>
    <row r="278" spans="10:10" x14ac:dyDescent="0.25">
      <c r="J278" s="62"/>
    </row>
    <row r="279" spans="10:10" x14ac:dyDescent="0.25">
      <c r="J279" s="62"/>
    </row>
    <row r="280" spans="10:10" x14ac:dyDescent="0.25">
      <c r="J280" s="62"/>
    </row>
    <row r="281" spans="10:10" x14ac:dyDescent="0.25">
      <c r="J281" s="62"/>
    </row>
    <row r="282" spans="10:10" x14ac:dyDescent="0.25">
      <c r="J282" s="62"/>
    </row>
    <row r="283" spans="10:10" x14ac:dyDescent="0.25">
      <c r="J283" s="62"/>
    </row>
    <row r="284" spans="10:10" x14ac:dyDescent="0.25">
      <c r="J284" s="62"/>
    </row>
    <row r="285" spans="10:10" x14ac:dyDescent="0.25">
      <c r="J285" s="62"/>
    </row>
    <row r="286" spans="10:10" x14ac:dyDescent="0.25">
      <c r="J286" s="62"/>
    </row>
    <row r="287" spans="10:10" x14ac:dyDescent="0.25">
      <c r="J287" s="62"/>
    </row>
    <row r="288" spans="10:10" x14ac:dyDescent="0.25">
      <c r="J288" s="62"/>
    </row>
    <row r="289" spans="10:10" x14ac:dyDescent="0.25">
      <c r="J289" s="62"/>
    </row>
    <row r="290" spans="10:10" x14ac:dyDescent="0.25">
      <c r="J290" s="62"/>
    </row>
    <row r="291" spans="10:10" x14ac:dyDescent="0.25">
      <c r="J291" s="62"/>
    </row>
    <row r="292" spans="10:10" x14ac:dyDescent="0.25">
      <c r="J292" s="62"/>
    </row>
    <row r="293" spans="10:10" x14ac:dyDescent="0.25">
      <c r="J293" s="62"/>
    </row>
    <row r="294" spans="10:10" x14ac:dyDescent="0.25">
      <c r="J294" s="62"/>
    </row>
    <row r="295" spans="10:10" x14ac:dyDescent="0.25">
      <c r="J295" s="62"/>
    </row>
    <row r="296" spans="10:10" x14ac:dyDescent="0.25">
      <c r="J296" s="62"/>
    </row>
    <row r="297" spans="10:10" x14ac:dyDescent="0.25">
      <c r="J297" s="62"/>
    </row>
    <row r="298" spans="10:10" x14ac:dyDescent="0.25">
      <c r="J298" s="62"/>
    </row>
    <row r="299" spans="10:10" x14ac:dyDescent="0.25">
      <c r="J299" s="62"/>
    </row>
    <row r="300" spans="10:10" x14ac:dyDescent="0.25">
      <c r="J300" s="62"/>
    </row>
    <row r="301" spans="10:10" x14ac:dyDescent="0.25">
      <c r="J301" s="62"/>
    </row>
    <row r="302" spans="10:10" x14ac:dyDescent="0.25">
      <c r="J302" s="62"/>
    </row>
    <row r="303" spans="10:10" x14ac:dyDescent="0.25">
      <c r="J303" s="62"/>
    </row>
    <row r="304" spans="10:10" x14ac:dyDescent="0.25">
      <c r="J304" s="62"/>
    </row>
    <row r="305" spans="10:10" x14ac:dyDescent="0.25">
      <c r="J305" s="62"/>
    </row>
    <row r="306" spans="10:10" x14ac:dyDescent="0.25">
      <c r="J306" s="62"/>
    </row>
    <row r="307" spans="10:10" x14ac:dyDescent="0.25">
      <c r="J307" s="62"/>
    </row>
    <row r="308" spans="10:10" x14ac:dyDescent="0.25">
      <c r="J308" s="62"/>
    </row>
  </sheetData>
  <scenarios current="0" show="0">
    <scenario name="cellule à 10 chiffres" locked="1" count="1" user="beaux arts" comment="Créé par beaux arts le 30/03/2017">
      <inputCells r="A3" val="4500000000"/>
    </scenario>
  </scenarios>
  <autoFilter ref="A2:X3"/>
  <dataConsolidate/>
  <mergeCells count="4">
    <mergeCell ref="T1:U1"/>
    <mergeCell ref="I1:N1"/>
    <mergeCell ref="A1:H1"/>
    <mergeCell ref="V1:W1"/>
  </mergeCells>
  <dataValidations count="1">
    <dataValidation type="whole" errorStyle="warning" allowBlank="1" showInputMessage="1" showErrorMessage="1" errorTitle="N° de Commande erroné" error="Erreur de N° de Commande" sqref="A3:A4120">
      <formula1>4500000000</formula1>
      <formula2>4599999999</formula2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'ARTICLES - Nomenclatures'!$A$2:$A$130+'ARTICLES - Nomenclatures'!$B$2:$B$644</xm:f>
          </x14:formula1>
          <xm:sqref>C2 C6:C1048576</xm:sqref>
        </x14:dataValidation>
        <x14:dataValidation type="list" allowBlank="1" showInputMessage="1" showErrorMessage="1">
          <x14:formula1>
            <xm:f>'ARTICLES - Nomenclatures'!$A$2:$A$256</xm:f>
          </x14:formula1>
          <xm:sqref>C3:C4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456"/>
  <sheetViews>
    <sheetView workbookViewId="0">
      <pane ySplit="2" topLeftCell="A3" activePane="bottomLeft" state="frozen"/>
      <selection pane="bottomLeft" activeCell="F8" sqref="F8"/>
    </sheetView>
  </sheetViews>
  <sheetFormatPr baseColWidth="10" defaultRowHeight="15" x14ac:dyDescent="0.25"/>
  <cols>
    <col min="1" max="1" width="12.85546875" hidden="1" customWidth="1"/>
    <col min="2" max="2" width="12.5703125" hidden="1" customWidth="1"/>
    <col min="3" max="3" width="15.7109375" bestFit="1" customWidth="1"/>
    <col min="4" max="4" width="12.7109375" bestFit="1" customWidth="1"/>
    <col min="5" max="5" width="10.7109375" customWidth="1"/>
    <col min="6" max="6" width="8.140625" bestFit="1" customWidth="1"/>
    <col min="7" max="7" width="9.42578125" customWidth="1"/>
    <col min="8" max="8" width="11.85546875" customWidth="1"/>
    <col min="9" max="9" width="9.5703125" bestFit="1" customWidth="1"/>
    <col min="10" max="10" width="9" customWidth="1"/>
    <col min="11" max="11" width="9.5703125" bestFit="1" customWidth="1"/>
    <col min="12" max="12" width="11.7109375" customWidth="1"/>
    <col min="13" max="13" width="11.42578125" customWidth="1"/>
    <col min="16" max="16" width="20.5703125" bestFit="1" customWidth="1"/>
    <col min="17" max="17" width="18.7109375" bestFit="1" customWidth="1"/>
  </cols>
  <sheetData>
    <row r="1" spans="1:17" ht="16.5" thickBot="1" x14ac:dyDescent="0.3">
      <c r="C1" s="112" t="s">
        <v>60</v>
      </c>
      <c r="D1" s="112"/>
      <c r="E1" s="112"/>
      <c r="F1" s="112"/>
      <c r="G1" s="112"/>
      <c r="H1" s="112"/>
      <c r="I1" s="112"/>
      <c r="J1" s="113" t="s">
        <v>57</v>
      </c>
      <c r="K1" s="113"/>
      <c r="L1" s="113"/>
      <c r="M1" s="113"/>
      <c r="N1" s="110" t="s">
        <v>72</v>
      </c>
      <c r="O1" s="111"/>
    </row>
    <row r="2" spans="1:17" ht="30" x14ac:dyDescent="0.25">
      <c r="A2" t="s">
        <v>77</v>
      </c>
      <c r="B2" t="s">
        <v>76</v>
      </c>
      <c r="C2" s="88" t="s">
        <v>0</v>
      </c>
      <c r="D2" s="89" t="s">
        <v>1</v>
      </c>
      <c r="E2" s="89" t="s">
        <v>6</v>
      </c>
      <c r="F2" s="89" t="s">
        <v>31</v>
      </c>
      <c r="G2" s="89" t="s">
        <v>78</v>
      </c>
      <c r="H2" s="89" t="s">
        <v>32</v>
      </c>
      <c r="I2" s="89" t="s">
        <v>5</v>
      </c>
      <c r="J2" s="90" t="s">
        <v>59</v>
      </c>
      <c r="K2" s="90" t="s">
        <v>61</v>
      </c>
      <c r="L2" s="90" t="s">
        <v>56</v>
      </c>
      <c r="M2" s="91" t="s">
        <v>58</v>
      </c>
      <c r="N2" s="92" t="s">
        <v>29</v>
      </c>
      <c r="O2" s="93" t="s">
        <v>73</v>
      </c>
    </row>
    <row r="3" spans="1:17" x14ac:dyDescent="0.25">
      <c r="A3" t="str">
        <f>IF('FICHE CAMION'!B$1=SORTIES!E3,MAX(B$1:B2)+1,"")</f>
        <v/>
      </c>
      <c r="B3" t="str">
        <f>IF('FICHE PALETTE'!C$1=SORTIES!E3,MAX(B$1:B2)+1,"")</f>
        <v/>
      </c>
      <c r="C3" s="34"/>
      <c r="D3" s="35"/>
      <c r="E3" s="94"/>
      <c r="F3" s="35"/>
      <c r="G3" s="35"/>
      <c r="H3" s="95" t="e">
        <f t="array" ref="H3">INDEX(ENTRÉES!F:F,MATCH(C3&amp;D3,ENTRÉES!A:A&amp;ENTRÉES!C:C,0))</f>
        <v>#N/A</v>
      </c>
      <c r="I3" s="96" t="e">
        <f t="array" ref="I3">IF(IF(ISNA(INDEX(ENTRÉES!F:F,MATCH(C3&amp;D3,ENTRÉES!A:A&amp;ENTRÉES!C:C,0))),"'Erreur CMD ou ART'",INDEX(ENTRÉES!F:F,MATCH(C3&amp;D3,ENTRÉES!A:A&amp;ENTRÉES!C:C,0)))=0,G3,H3*F3)</f>
        <v>#N/A</v>
      </c>
      <c r="J3" s="97">
        <f>SUMIF(ENTRÉES!C:C,D3,ENTRÉES!S:S)</f>
        <v>0</v>
      </c>
      <c r="K3" s="98" t="e">
        <f>I:I</f>
        <v>#N/A</v>
      </c>
      <c r="L3" s="99">
        <f>SUMIF(ENTRÉES!C:C,SORTIES!D3,ENTRÉES!S:S)-SUMIF(D:D,D3,M:M)-SUMIF(D:D,D3,I:I)</f>
        <v>0</v>
      </c>
      <c r="M3" s="35"/>
      <c r="N3" s="87">
        <f t="array" ref="N3">IF(O3="Soldé",CONCATENATE(0,"(",INDEX(ENTRÉES!E:E,MATCH(C3&amp;D3,ENTRÉES!A:A&amp;ENTRÉES!C:C,0))-SUMIF(D:D,D3,I:I),")"),INDEX(ENTRÉES!E:E,MATCH(C3&amp;D3,ENTRÉES!A:A&amp;ENTRÉES!C:C,0))-SUMIF(D:D,D3,I:I))</f>
        <v>350</v>
      </c>
      <c r="O3" s="100"/>
      <c r="Q3" t="s">
        <v>73</v>
      </c>
    </row>
    <row r="4" spans="1:17" x14ac:dyDescent="0.25">
      <c r="B4" t="str">
        <f>IF('FICHE PALETTE'!C$1=SORTIES!E4,MAX(B$1:B3)+1,"")</f>
        <v/>
      </c>
      <c r="C4" s="32"/>
      <c r="D4" s="3"/>
      <c r="E4" s="3"/>
      <c r="F4" s="3"/>
      <c r="G4" s="3"/>
      <c r="H4" s="3"/>
      <c r="I4" s="33"/>
      <c r="J4" s="32"/>
      <c r="K4" s="3"/>
      <c r="L4" s="3"/>
      <c r="M4" s="3"/>
      <c r="N4" s="32"/>
      <c r="O4" s="33"/>
    </row>
    <row r="5" spans="1:17" x14ac:dyDescent="0.25">
      <c r="B5" t="str">
        <f>IF('FICHE PALETTE'!C$1=SORTIES!E5,MAX(B$1:B4)+1,"")</f>
        <v/>
      </c>
      <c r="C5" s="32"/>
      <c r="D5" s="3"/>
      <c r="E5" s="3"/>
      <c r="F5" s="3"/>
      <c r="G5" s="3"/>
      <c r="H5" s="3"/>
      <c r="I5" s="33"/>
      <c r="J5" s="32"/>
      <c r="K5" s="3"/>
      <c r="L5" s="3"/>
      <c r="M5" s="3"/>
      <c r="N5" s="32"/>
      <c r="O5" s="33"/>
    </row>
    <row r="6" spans="1:17" x14ac:dyDescent="0.25">
      <c r="B6" t="str">
        <f>IF('FICHE PALETTE'!C$1=SORTIES!E6,MAX(B$1:B5)+1,"")</f>
        <v/>
      </c>
      <c r="C6" s="32"/>
      <c r="D6" s="3"/>
      <c r="E6" s="3"/>
      <c r="F6" s="3"/>
      <c r="G6" s="3"/>
      <c r="H6" s="3"/>
      <c r="I6" s="33"/>
      <c r="J6" s="32"/>
      <c r="K6" s="3"/>
      <c r="L6" s="3"/>
      <c r="M6" s="3"/>
      <c r="N6" s="32"/>
      <c r="O6" s="33"/>
    </row>
    <row r="7" spans="1:17" x14ac:dyDescent="0.25">
      <c r="B7" t="str">
        <f>IF('FICHE PALETTE'!C$1=SORTIES!E7,MAX(B$1:B6)+1,"")</f>
        <v/>
      </c>
      <c r="C7" s="32"/>
      <c r="D7" s="3"/>
      <c r="E7" s="3"/>
      <c r="F7" s="3"/>
      <c r="G7" s="3"/>
      <c r="H7" s="3"/>
      <c r="I7" s="33"/>
      <c r="J7" s="32"/>
      <c r="K7" s="3"/>
      <c r="L7" s="3"/>
      <c r="M7" s="3"/>
      <c r="N7" s="32"/>
      <c r="O7" s="33"/>
    </row>
    <row r="8" spans="1:17" x14ac:dyDescent="0.25">
      <c r="B8" t="str">
        <f>IF('FICHE PALETTE'!C$1=SORTIES!E8,MAX(B$1:B7)+1,"")</f>
        <v/>
      </c>
      <c r="C8" s="32"/>
      <c r="D8" s="3"/>
      <c r="E8" s="3"/>
      <c r="F8" s="3"/>
      <c r="G8" s="3"/>
      <c r="H8" s="3"/>
      <c r="I8" s="33"/>
      <c r="J8" s="32"/>
      <c r="K8" s="3"/>
      <c r="L8" s="3"/>
      <c r="M8" s="3"/>
      <c r="N8" s="32"/>
      <c r="O8" s="33"/>
    </row>
    <row r="9" spans="1:17" x14ac:dyDescent="0.25">
      <c r="B9" t="str">
        <f>IF('FICHE PALETTE'!C$1=SORTIES!E9,MAX(B$1:B8)+1,"")</f>
        <v/>
      </c>
      <c r="C9" s="32"/>
      <c r="D9" s="3"/>
      <c r="E9" s="3"/>
      <c r="F9" s="3"/>
      <c r="G9" s="3"/>
      <c r="H9" s="3"/>
      <c r="I9" s="33"/>
      <c r="J9" s="32"/>
      <c r="K9" s="3"/>
      <c r="L9" s="3"/>
      <c r="M9" s="3"/>
      <c r="N9" s="32"/>
      <c r="O9" s="33"/>
    </row>
    <row r="10" spans="1:17" x14ac:dyDescent="0.25">
      <c r="B10" t="str">
        <f>IF('FICHE PALETTE'!C$1=SORTIES!E10,MAX(B$1:B9)+1,"")</f>
        <v/>
      </c>
      <c r="C10" s="32"/>
      <c r="D10" s="3"/>
      <c r="E10" s="3"/>
      <c r="F10" s="3"/>
      <c r="G10" s="3"/>
      <c r="H10" s="3"/>
      <c r="I10" s="33"/>
      <c r="J10" s="32"/>
      <c r="K10" s="3"/>
      <c r="L10" s="3"/>
      <c r="M10" s="3"/>
      <c r="N10" s="32"/>
      <c r="O10" s="33"/>
    </row>
    <row r="11" spans="1:17" x14ac:dyDescent="0.25">
      <c r="B11" t="str">
        <f>IF('FICHE PALETTE'!C$1=SORTIES!E11,MAX(B$1:B10)+1,"")</f>
        <v/>
      </c>
      <c r="C11" s="32"/>
      <c r="D11" s="3"/>
      <c r="E11" s="3"/>
      <c r="F11" s="3"/>
      <c r="G11" s="3"/>
      <c r="H11" s="3"/>
      <c r="I11" s="33"/>
      <c r="J11" s="32"/>
      <c r="K11" s="3"/>
      <c r="L11" s="3"/>
      <c r="M11" s="3"/>
      <c r="N11" s="32"/>
      <c r="O11" s="33"/>
    </row>
    <row r="12" spans="1:17" x14ac:dyDescent="0.25">
      <c r="B12" t="str">
        <f>IF('FICHE PALETTE'!C$1=SORTIES!E12,MAX(B$1:B11)+1,"")</f>
        <v/>
      </c>
      <c r="C12" s="32"/>
      <c r="D12" s="3"/>
      <c r="E12" s="3"/>
      <c r="F12" s="3"/>
      <c r="G12" s="3"/>
      <c r="H12" s="3"/>
      <c r="I12" s="33"/>
      <c r="J12" s="32"/>
      <c r="K12" s="3"/>
      <c r="L12" s="3"/>
      <c r="M12" s="3"/>
      <c r="N12" s="32"/>
      <c r="O12" s="33"/>
    </row>
    <row r="13" spans="1:17" x14ac:dyDescent="0.25">
      <c r="B13" t="str">
        <f>IF('FICHE PALETTE'!C$1=SORTIES!E13,MAX(B$1:B12)+1,"")</f>
        <v/>
      </c>
      <c r="C13" s="32"/>
      <c r="D13" s="3"/>
      <c r="E13" s="3"/>
      <c r="F13" s="3"/>
      <c r="G13" s="3"/>
      <c r="H13" s="3"/>
      <c r="I13" s="33"/>
      <c r="J13" s="32"/>
      <c r="K13" s="3"/>
      <c r="L13" s="3"/>
      <c r="M13" s="3"/>
      <c r="N13" s="32"/>
      <c r="O13" s="33"/>
    </row>
    <row r="14" spans="1:17" x14ac:dyDescent="0.25">
      <c r="B14" t="str">
        <f>IF('FICHE PALETTE'!C$1=SORTIES!E14,MAX(B$1:B13)+1,"")</f>
        <v/>
      </c>
      <c r="C14" s="32"/>
      <c r="D14" s="3"/>
      <c r="E14" s="3"/>
      <c r="F14" s="3"/>
      <c r="G14" s="3"/>
      <c r="H14" s="3"/>
      <c r="I14" s="33"/>
      <c r="J14" s="32"/>
      <c r="K14" s="3"/>
      <c r="L14" s="3"/>
      <c r="M14" s="3"/>
      <c r="N14" s="32"/>
      <c r="O14" s="33"/>
    </row>
    <row r="15" spans="1:17" x14ac:dyDescent="0.25">
      <c r="B15" t="str">
        <f>IF('FICHE PALETTE'!C$1=SORTIES!E15,MAX(B$1:B14)+1,"")</f>
        <v/>
      </c>
      <c r="C15" s="32"/>
      <c r="D15" s="3"/>
      <c r="E15" s="3"/>
      <c r="F15" s="3"/>
      <c r="G15" s="3"/>
      <c r="H15" s="3"/>
      <c r="I15" s="33"/>
      <c r="J15" s="32"/>
      <c r="K15" s="3"/>
      <c r="L15" s="3"/>
      <c r="M15" s="3"/>
      <c r="N15" s="32"/>
      <c r="O15" s="33"/>
    </row>
    <row r="16" spans="1:17" x14ac:dyDescent="0.25">
      <c r="B16" t="str">
        <f>IF('FICHE PALETTE'!C$1=SORTIES!E16,MAX(B$1:B15)+1,"")</f>
        <v/>
      </c>
      <c r="C16" s="32"/>
      <c r="D16" s="3"/>
      <c r="E16" s="3"/>
      <c r="F16" s="3"/>
      <c r="G16" s="3"/>
      <c r="H16" s="3"/>
      <c r="I16" s="33"/>
      <c r="J16" s="32"/>
      <c r="K16" s="3"/>
      <c r="L16" s="3"/>
      <c r="M16" s="3"/>
      <c r="N16" s="32"/>
      <c r="O16" s="33"/>
    </row>
    <row r="17" spans="2:15" x14ac:dyDescent="0.25">
      <c r="B17" t="str">
        <f>IF('FICHE PALETTE'!C$1=SORTIES!E17,MAX(B$1:B16)+1,"")</f>
        <v/>
      </c>
      <c r="C17" s="32"/>
      <c r="D17" s="3"/>
      <c r="E17" s="3"/>
      <c r="F17" s="3"/>
      <c r="G17" s="3"/>
      <c r="H17" s="3"/>
      <c r="I17" s="33"/>
      <c r="J17" s="32"/>
      <c r="K17" s="3"/>
      <c r="L17" s="3"/>
      <c r="M17" s="3"/>
      <c r="N17" s="32"/>
      <c r="O17" s="33"/>
    </row>
    <row r="18" spans="2:15" x14ac:dyDescent="0.25">
      <c r="B18" t="str">
        <f>IF('FICHE PALETTE'!C$1=SORTIES!E18,MAX(B$1:B17)+1,"")</f>
        <v/>
      </c>
      <c r="C18" s="32"/>
      <c r="D18" s="3"/>
      <c r="E18" s="3"/>
      <c r="F18" s="3"/>
      <c r="G18" s="3"/>
      <c r="H18" s="3"/>
      <c r="I18" s="33"/>
      <c r="J18" s="32"/>
      <c r="K18" s="3"/>
      <c r="L18" s="3"/>
      <c r="M18" s="3"/>
      <c r="N18" s="32"/>
      <c r="O18" s="33"/>
    </row>
    <row r="19" spans="2:15" x14ac:dyDescent="0.25">
      <c r="B19" t="str">
        <f>IF('FICHE PALETTE'!C$1=SORTIES!E19,MAX(B$1:B18)+1,"")</f>
        <v/>
      </c>
      <c r="C19" s="32"/>
      <c r="D19" s="3"/>
      <c r="E19" s="3"/>
      <c r="F19" s="3"/>
      <c r="G19" s="3"/>
      <c r="H19" s="3"/>
      <c r="I19" s="33"/>
      <c r="J19" s="32"/>
      <c r="K19" s="3"/>
      <c r="L19" s="3"/>
      <c r="M19" s="3"/>
      <c r="N19" s="32"/>
      <c r="O19" s="33"/>
    </row>
    <row r="20" spans="2:15" x14ac:dyDescent="0.25">
      <c r="B20" t="str">
        <f>IF('FICHE PALETTE'!C$1=SORTIES!E20,MAX(B$1:B19)+1,"")</f>
        <v/>
      </c>
      <c r="C20" s="32"/>
      <c r="D20" s="3"/>
      <c r="E20" s="3"/>
      <c r="F20" s="3"/>
      <c r="G20" s="3"/>
      <c r="H20" s="3"/>
      <c r="I20" s="33"/>
      <c r="J20" s="32"/>
      <c r="K20" s="3"/>
      <c r="L20" s="3"/>
      <c r="M20" s="3"/>
      <c r="N20" s="32"/>
      <c r="O20" s="33"/>
    </row>
    <row r="21" spans="2:15" x14ac:dyDescent="0.25">
      <c r="B21" t="str">
        <f>IF('FICHE PALETTE'!C$1=SORTIES!E21,MAX(B$1:B20)+1,"")</f>
        <v/>
      </c>
      <c r="C21" s="32"/>
      <c r="D21" s="3"/>
      <c r="E21" s="3"/>
      <c r="F21" s="3"/>
      <c r="G21" s="3"/>
      <c r="H21" s="3"/>
      <c r="I21" s="33"/>
      <c r="J21" s="32"/>
      <c r="K21" s="3"/>
      <c r="L21" s="3"/>
      <c r="M21" s="3"/>
      <c r="N21" s="32"/>
      <c r="O21" s="33"/>
    </row>
    <row r="22" spans="2:15" x14ac:dyDescent="0.25">
      <c r="B22" t="str">
        <f>IF('FICHE PALETTE'!C$1=SORTIES!E22,MAX(B$1:B21)+1,"")</f>
        <v/>
      </c>
      <c r="C22" s="32"/>
      <c r="D22" s="3"/>
      <c r="E22" s="3"/>
      <c r="F22" s="3"/>
      <c r="G22" s="3"/>
      <c r="H22" s="3"/>
      <c r="I22" s="33"/>
      <c r="J22" s="32"/>
      <c r="K22" s="3"/>
      <c r="L22" s="3"/>
      <c r="M22" s="3"/>
      <c r="N22" s="32"/>
      <c r="O22" s="33"/>
    </row>
    <row r="23" spans="2:15" x14ac:dyDescent="0.25">
      <c r="B23" t="str">
        <f>IF('FICHE PALETTE'!C$1=SORTIES!E23,MAX(B$1:B22)+1,"")</f>
        <v/>
      </c>
      <c r="C23" s="32"/>
      <c r="D23" s="3"/>
      <c r="E23" s="3"/>
      <c r="F23" s="3"/>
      <c r="G23" s="3"/>
      <c r="H23" s="3"/>
      <c r="I23" s="33"/>
      <c r="J23" s="32"/>
      <c r="K23" s="3"/>
      <c r="L23" s="3"/>
      <c r="M23" s="3"/>
      <c r="N23" s="32"/>
      <c r="O23" s="33"/>
    </row>
    <row r="24" spans="2:15" x14ac:dyDescent="0.25">
      <c r="B24" t="str">
        <f>IF('FICHE PALETTE'!C$1=SORTIES!E24,MAX(B$1:B23)+1,"")</f>
        <v/>
      </c>
      <c r="C24" s="32"/>
      <c r="D24" s="3"/>
      <c r="E24" s="3"/>
      <c r="F24" s="3"/>
      <c r="G24" s="3"/>
      <c r="H24" s="3"/>
      <c r="I24" s="33"/>
      <c r="J24" s="32"/>
      <c r="K24" s="3"/>
      <c r="L24" s="3"/>
      <c r="M24" s="3"/>
      <c r="N24" s="32"/>
      <c r="O24" s="33"/>
    </row>
    <row r="25" spans="2:15" x14ac:dyDescent="0.25">
      <c r="B25" t="str">
        <f>IF('FICHE PALETTE'!C$1=SORTIES!E25,MAX(B$1:B24)+1,"")</f>
        <v/>
      </c>
      <c r="C25" s="32"/>
      <c r="D25" s="3"/>
      <c r="E25" s="3"/>
      <c r="F25" s="3"/>
      <c r="G25" s="3"/>
      <c r="H25" s="3"/>
      <c r="I25" s="33"/>
      <c r="J25" s="32"/>
      <c r="K25" s="3"/>
      <c r="L25" s="3"/>
      <c r="M25" s="3"/>
      <c r="N25" s="32"/>
      <c r="O25" s="33"/>
    </row>
    <row r="26" spans="2:15" x14ac:dyDescent="0.25">
      <c r="B26" t="str">
        <f>IF('FICHE PALETTE'!C$1=SORTIES!E26,MAX(B$1:B25)+1,"")</f>
        <v/>
      </c>
      <c r="C26" s="32"/>
      <c r="D26" s="3"/>
      <c r="E26" s="3"/>
      <c r="F26" s="3"/>
      <c r="G26" s="3"/>
      <c r="H26" s="3"/>
      <c r="I26" s="33"/>
      <c r="J26" s="32"/>
      <c r="K26" s="3"/>
      <c r="L26" s="3"/>
      <c r="M26" s="3"/>
      <c r="N26" s="32"/>
      <c r="O26" s="33"/>
    </row>
    <row r="27" spans="2:15" x14ac:dyDescent="0.25">
      <c r="B27" t="str">
        <f>IF('FICHE PALETTE'!C$1=SORTIES!E27,MAX(B$1:B26)+1,"")</f>
        <v/>
      </c>
      <c r="C27" s="32"/>
      <c r="D27" s="3"/>
      <c r="E27" s="3"/>
      <c r="F27" s="3"/>
      <c r="G27" s="3"/>
      <c r="H27" s="3"/>
      <c r="I27" s="33"/>
      <c r="J27" s="32"/>
      <c r="K27" s="3"/>
      <c r="L27" s="3"/>
      <c r="M27" s="3"/>
      <c r="N27" s="32"/>
      <c r="O27" s="33"/>
    </row>
    <row r="28" spans="2:15" x14ac:dyDescent="0.25">
      <c r="B28" t="str">
        <f>IF('FICHE PALETTE'!C$1=SORTIES!E28,MAX(B$1:B27)+1,"")</f>
        <v/>
      </c>
      <c r="C28" s="32"/>
      <c r="D28" s="3"/>
      <c r="E28" s="3"/>
      <c r="F28" s="3"/>
      <c r="G28" s="3"/>
      <c r="H28" s="3"/>
      <c r="I28" s="33"/>
      <c r="J28" s="32"/>
      <c r="K28" s="3"/>
      <c r="L28" s="3"/>
      <c r="M28" s="3"/>
      <c r="N28" s="32"/>
      <c r="O28" s="33"/>
    </row>
    <row r="29" spans="2:15" x14ac:dyDescent="0.25">
      <c r="B29" t="str">
        <f>IF('FICHE PALETTE'!C$1=SORTIES!E29,MAX(B$1:B28)+1,"")</f>
        <v/>
      </c>
      <c r="C29" s="32"/>
      <c r="D29" s="3"/>
      <c r="E29" s="3"/>
      <c r="F29" s="3"/>
      <c r="G29" s="3"/>
      <c r="H29" s="3"/>
      <c r="I29" s="33"/>
      <c r="J29" s="32"/>
      <c r="K29" s="3"/>
      <c r="L29" s="3"/>
      <c r="M29" s="3"/>
      <c r="N29" s="32"/>
      <c r="O29" s="33"/>
    </row>
    <row r="30" spans="2:15" x14ac:dyDescent="0.25">
      <c r="B30" t="str">
        <f>IF('FICHE PALETTE'!C$1=SORTIES!E30,MAX(B$1:B29)+1,"")</f>
        <v/>
      </c>
      <c r="C30" s="32"/>
      <c r="D30" s="3"/>
      <c r="E30" s="3"/>
      <c r="F30" s="3"/>
      <c r="G30" s="3"/>
      <c r="H30" s="3"/>
      <c r="I30" s="33"/>
      <c r="J30" s="32"/>
      <c r="K30" s="3"/>
      <c r="L30" s="3"/>
      <c r="M30" s="3"/>
      <c r="N30" s="32"/>
      <c r="O30" s="33"/>
    </row>
    <row r="31" spans="2:15" x14ac:dyDescent="0.25">
      <c r="B31" t="str">
        <f>IF('FICHE PALETTE'!C$1=SORTIES!E31,MAX(B$1:B30)+1,"")</f>
        <v/>
      </c>
      <c r="C31" s="32"/>
      <c r="D31" s="3"/>
      <c r="E31" s="3"/>
      <c r="F31" s="3"/>
      <c r="G31" s="3"/>
      <c r="H31" s="3"/>
      <c r="I31" s="33"/>
      <c r="J31" s="32"/>
      <c r="K31" s="3"/>
      <c r="L31" s="3"/>
      <c r="M31" s="3"/>
      <c r="N31" s="32"/>
      <c r="O31" s="33"/>
    </row>
    <row r="32" spans="2:15" x14ac:dyDescent="0.25">
      <c r="B32" t="str">
        <f>IF('FICHE PALETTE'!C$1=SORTIES!E32,MAX(B$1:B31)+1,"")</f>
        <v/>
      </c>
      <c r="C32" s="32"/>
      <c r="D32" s="3"/>
      <c r="E32" s="3"/>
      <c r="F32" s="3"/>
      <c r="G32" s="3"/>
      <c r="H32" s="3"/>
      <c r="I32" s="33"/>
      <c r="J32" s="32"/>
      <c r="K32" s="3"/>
      <c r="L32" s="3"/>
      <c r="M32" s="3"/>
      <c r="N32" s="32"/>
      <c r="O32" s="33"/>
    </row>
    <row r="33" spans="2:15" x14ac:dyDescent="0.25">
      <c r="B33" t="str">
        <f>IF('FICHE PALETTE'!C$1=SORTIES!E33,MAX(B$1:B32)+1,"")</f>
        <v/>
      </c>
      <c r="C33" s="32"/>
      <c r="D33" s="3"/>
      <c r="E33" s="3"/>
      <c r="F33" s="3"/>
      <c r="G33" s="3"/>
      <c r="H33" s="3"/>
      <c r="I33" s="33"/>
      <c r="J33" s="32"/>
      <c r="K33" s="3"/>
      <c r="L33" s="3"/>
      <c r="M33" s="3"/>
      <c r="N33" s="32"/>
      <c r="O33" s="33"/>
    </row>
    <row r="34" spans="2:15" x14ac:dyDescent="0.25">
      <c r="B34" t="str">
        <f>IF('FICHE PALETTE'!C$1=SORTIES!E34,MAX(B$1:B33)+1,"")</f>
        <v/>
      </c>
      <c r="C34" s="32"/>
      <c r="D34" s="3"/>
      <c r="E34" s="3"/>
      <c r="F34" s="3"/>
      <c r="G34" s="3"/>
      <c r="H34" s="3"/>
      <c r="I34" s="33"/>
      <c r="J34" s="32"/>
      <c r="K34" s="3"/>
      <c r="L34" s="3"/>
      <c r="M34" s="3"/>
      <c r="N34" s="32"/>
      <c r="O34" s="33"/>
    </row>
    <row r="35" spans="2:15" x14ac:dyDescent="0.25">
      <c r="B35" t="str">
        <f>IF('FICHE PALETTE'!C$1=SORTIES!E35,MAX(B$1:B34)+1,"")</f>
        <v/>
      </c>
      <c r="C35" s="32"/>
      <c r="D35" s="3"/>
      <c r="E35" s="3"/>
      <c r="F35" s="3"/>
      <c r="G35" s="3"/>
      <c r="H35" s="3"/>
      <c r="I35" s="33"/>
      <c r="J35" s="32"/>
      <c r="K35" s="3"/>
      <c r="L35" s="3"/>
      <c r="M35" s="3"/>
      <c r="N35" s="32"/>
      <c r="O35" s="33"/>
    </row>
    <row r="36" spans="2:15" x14ac:dyDescent="0.25">
      <c r="B36" t="str">
        <f>IF('FICHE PALETTE'!C$1=SORTIES!E36,MAX(B$1:B35)+1,"")</f>
        <v/>
      </c>
      <c r="C36" s="32"/>
      <c r="D36" s="3"/>
      <c r="E36" s="3"/>
      <c r="F36" s="3"/>
      <c r="G36" s="3"/>
      <c r="H36" s="3"/>
      <c r="I36" s="33"/>
      <c r="J36" s="32"/>
      <c r="K36" s="3"/>
      <c r="L36" s="3"/>
      <c r="M36" s="3"/>
      <c r="N36" s="32"/>
      <c r="O36" s="33"/>
    </row>
    <row r="37" spans="2:15" x14ac:dyDescent="0.25">
      <c r="B37" t="str">
        <f>IF('FICHE PALETTE'!C$1=SORTIES!E37,MAX(B$1:B36)+1,"")</f>
        <v/>
      </c>
      <c r="C37" s="32"/>
      <c r="D37" s="3"/>
      <c r="E37" s="3"/>
      <c r="F37" s="3"/>
      <c r="G37" s="3"/>
      <c r="H37" s="3"/>
      <c r="I37" s="33"/>
      <c r="J37" s="32"/>
      <c r="K37" s="3"/>
      <c r="L37" s="3"/>
      <c r="M37" s="3"/>
      <c r="N37" s="32"/>
      <c r="O37" s="33"/>
    </row>
    <row r="38" spans="2:15" x14ac:dyDescent="0.25">
      <c r="B38" t="str">
        <f>IF('FICHE PALETTE'!C$1=SORTIES!E38,MAX(B$1:B37)+1,"")</f>
        <v/>
      </c>
      <c r="C38" s="32"/>
      <c r="D38" s="3"/>
      <c r="E38" s="3"/>
      <c r="F38" s="3"/>
      <c r="G38" s="3"/>
      <c r="H38" s="3"/>
      <c r="I38" s="33"/>
      <c r="J38" s="32"/>
      <c r="K38" s="3"/>
      <c r="L38" s="3"/>
      <c r="M38" s="3"/>
      <c r="N38" s="32"/>
      <c r="O38" s="33"/>
    </row>
    <row r="39" spans="2:15" x14ac:dyDescent="0.25">
      <c r="B39" t="str">
        <f>IF('FICHE PALETTE'!C$1=SORTIES!E39,MAX(B$1:B38)+1,"")</f>
        <v/>
      </c>
      <c r="C39" s="32"/>
      <c r="D39" s="3"/>
      <c r="E39" s="3"/>
      <c r="F39" s="3"/>
      <c r="G39" s="3"/>
      <c r="H39" s="3"/>
      <c r="I39" s="33"/>
      <c r="J39" s="32"/>
      <c r="K39" s="3"/>
      <c r="L39" s="3"/>
      <c r="M39" s="3"/>
      <c r="N39" s="32"/>
      <c r="O39" s="33"/>
    </row>
    <row r="40" spans="2:15" x14ac:dyDescent="0.25">
      <c r="C40" s="32"/>
      <c r="D40" s="3"/>
      <c r="E40" s="3"/>
      <c r="F40" s="3"/>
      <c r="G40" s="3"/>
      <c r="H40" s="3"/>
      <c r="I40" s="33"/>
      <c r="J40" s="32"/>
      <c r="K40" s="3"/>
      <c r="L40" s="3"/>
      <c r="M40" s="3"/>
      <c r="N40" s="32"/>
      <c r="O40" s="33"/>
    </row>
    <row r="41" spans="2:15" x14ac:dyDescent="0.25">
      <c r="C41" s="32"/>
      <c r="D41" s="3"/>
      <c r="E41" s="3"/>
      <c r="F41" s="3"/>
      <c r="G41" s="3"/>
      <c r="H41" s="3"/>
      <c r="I41" s="33"/>
      <c r="J41" s="32"/>
      <c r="K41" s="3"/>
      <c r="L41" s="3"/>
      <c r="M41" s="3"/>
      <c r="N41" s="32"/>
      <c r="O41" s="33"/>
    </row>
    <row r="42" spans="2:15" x14ac:dyDescent="0.25">
      <c r="C42" s="32"/>
      <c r="D42" s="3"/>
      <c r="E42" s="3"/>
      <c r="F42" s="3"/>
      <c r="G42" s="3"/>
      <c r="H42" s="3"/>
      <c r="I42" s="33"/>
      <c r="J42" s="32"/>
      <c r="K42" s="3"/>
      <c r="L42" s="3"/>
      <c r="M42" s="3"/>
      <c r="N42" s="32"/>
      <c r="O42" s="33"/>
    </row>
    <row r="43" spans="2:15" x14ac:dyDescent="0.25">
      <c r="C43" s="32"/>
      <c r="D43" s="3"/>
      <c r="E43" s="3"/>
      <c r="F43" s="3"/>
      <c r="G43" s="3"/>
      <c r="H43" s="3"/>
      <c r="I43" s="33"/>
      <c r="J43" s="32"/>
      <c r="K43" s="3"/>
      <c r="L43" s="3"/>
      <c r="M43" s="3"/>
      <c r="N43" s="32"/>
      <c r="O43" s="33"/>
    </row>
    <row r="44" spans="2:15" x14ac:dyDescent="0.25">
      <c r="C44" s="32"/>
      <c r="D44" s="3"/>
      <c r="E44" s="3"/>
      <c r="F44" s="3"/>
      <c r="G44" s="3"/>
      <c r="H44" s="3"/>
      <c r="I44" s="33"/>
      <c r="J44" s="32"/>
      <c r="K44" s="3"/>
      <c r="L44" s="3"/>
      <c r="M44" s="3"/>
      <c r="N44" s="32"/>
      <c r="O44" s="33"/>
    </row>
    <row r="45" spans="2:15" x14ac:dyDescent="0.25">
      <c r="C45" s="32"/>
      <c r="D45" s="3"/>
      <c r="E45" s="3"/>
      <c r="F45" s="3"/>
      <c r="G45" s="3"/>
      <c r="H45" s="3"/>
      <c r="I45" s="33"/>
      <c r="J45" s="32"/>
      <c r="K45" s="3"/>
      <c r="L45" s="3"/>
      <c r="M45" s="3"/>
      <c r="N45" s="32"/>
      <c r="O45" s="33"/>
    </row>
    <row r="46" spans="2:15" x14ac:dyDescent="0.25">
      <c r="C46" s="32"/>
      <c r="D46" s="3"/>
      <c r="E46" s="3"/>
      <c r="F46" s="3"/>
      <c r="G46" s="3"/>
      <c r="H46" s="3"/>
      <c r="I46" s="33"/>
      <c r="J46" s="32"/>
      <c r="K46" s="3"/>
      <c r="L46" s="3"/>
      <c r="M46" s="3"/>
      <c r="N46" s="32"/>
      <c r="O46" s="33"/>
    </row>
    <row r="47" spans="2:15" x14ac:dyDescent="0.25">
      <c r="C47" s="32"/>
      <c r="D47" s="3"/>
      <c r="E47" s="3"/>
      <c r="F47" s="3"/>
      <c r="G47" s="3"/>
      <c r="H47" s="3"/>
      <c r="I47" s="33"/>
      <c r="J47" s="32"/>
      <c r="K47" s="3"/>
      <c r="L47" s="3"/>
      <c r="M47" s="3"/>
      <c r="N47" s="32"/>
      <c r="O47" s="33"/>
    </row>
    <row r="48" spans="2:15" x14ac:dyDescent="0.25">
      <c r="C48" s="32"/>
      <c r="D48" s="3"/>
      <c r="E48" s="3"/>
      <c r="F48" s="3"/>
      <c r="G48" s="3"/>
      <c r="H48" s="3"/>
      <c r="I48" s="33"/>
      <c r="J48" s="32"/>
      <c r="K48" s="3"/>
      <c r="L48" s="3"/>
      <c r="M48" s="3"/>
      <c r="N48" s="32"/>
      <c r="O48" s="33"/>
    </row>
    <row r="49" spans="3:15" x14ac:dyDescent="0.25">
      <c r="C49" s="32"/>
      <c r="D49" s="3"/>
      <c r="E49" s="3"/>
      <c r="F49" s="3"/>
      <c r="G49" s="3"/>
      <c r="H49" s="3"/>
      <c r="I49" s="33"/>
      <c r="J49" s="32"/>
      <c r="K49" s="3"/>
      <c r="L49" s="3"/>
      <c r="M49" s="3"/>
      <c r="N49" s="32"/>
      <c r="O49" s="33"/>
    </row>
    <row r="50" spans="3:15" x14ac:dyDescent="0.25">
      <c r="C50" s="32"/>
      <c r="D50" s="3"/>
      <c r="E50" s="3"/>
      <c r="F50" s="3"/>
      <c r="G50" s="3"/>
      <c r="H50" s="3"/>
      <c r="I50" s="33"/>
      <c r="J50" s="32"/>
      <c r="K50" s="3"/>
      <c r="L50" s="3"/>
      <c r="M50" s="3"/>
      <c r="N50" s="32"/>
      <c r="O50" s="33"/>
    </row>
    <row r="51" spans="3:15" x14ac:dyDescent="0.25">
      <c r="C51" s="32"/>
      <c r="D51" s="3"/>
      <c r="E51" s="3"/>
      <c r="F51" s="3"/>
      <c r="G51" s="3"/>
      <c r="H51" s="3"/>
      <c r="I51" s="33"/>
      <c r="J51" s="32"/>
      <c r="K51" s="3"/>
      <c r="L51" s="3"/>
      <c r="M51" s="3"/>
      <c r="N51" s="32"/>
      <c r="O51" s="33"/>
    </row>
    <row r="52" spans="3:15" x14ac:dyDescent="0.25">
      <c r="C52" s="32"/>
      <c r="D52" s="3"/>
      <c r="E52" s="3"/>
      <c r="F52" s="3"/>
      <c r="G52" s="3"/>
      <c r="H52" s="3"/>
      <c r="I52" s="33"/>
      <c r="J52" s="32"/>
      <c r="K52" s="3"/>
      <c r="L52" s="3"/>
      <c r="M52" s="3"/>
      <c r="N52" s="32"/>
      <c r="O52" s="33"/>
    </row>
    <row r="53" spans="3:15" x14ac:dyDescent="0.25">
      <c r="C53" s="32"/>
      <c r="D53" s="3"/>
      <c r="E53" s="3"/>
      <c r="F53" s="3"/>
      <c r="G53" s="3"/>
      <c r="H53" s="3"/>
      <c r="I53" s="33"/>
      <c r="J53" s="32"/>
      <c r="K53" s="3"/>
      <c r="L53" s="3"/>
      <c r="M53" s="3"/>
      <c r="N53" s="32"/>
      <c r="O53" s="33"/>
    </row>
    <row r="54" spans="3:15" x14ac:dyDescent="0.25">
      <c r="C54" s="32"/>
      <c r="D54" s="3"/>
      <c r="E54" s="3"/>
      <c r="F54" s="3"/>
      <c r="G54" s="3"/>
      <c r="H54" s="3"/>
      <c r="I54" s="33"/>
      <c r="J54" s="32"/>
      <c r="K54" s="3"/>
      <c r="L54" s="3"/>
      <c r="M54" s="3"/>
      <c r="N54" s="32"/>
      <c r="O54" s="33"/>
    </row>
    <row r="55" spans="3:15" x14ac:dyDescent="0.25">
      <c r="C55" s="32"/>
      <c r="D55" s="3"/>
      <c r="E55" s="3"/>
      <c r="F55" s="3"/>
      <c r="G55" s="3"/>
      <c r="H55" s="3"/>
      <c r="I55" s="33"/>
      <c r="J55" s="32"/>
      <c r="K55" s="3"/>
      <c r="L55" s="3"/>
      <c r="M55" s="3"/>
      <c r="N55" s="32"/>
      <c r="O55" s="33"/>
    </row>
    <row r="56" spans="3:15" x14ac:dyDescent="0.25">
      <c r="C56" s="32"/>
      <c r="D56" s="3"/>
      <c r="E56" s="3"/>
      <c r="F56" s="3"/>
      <c r="G56" s="3"/>
      <c r="H56" s="3"/>
      <c r="I56" s="33"/>
      <c r="J56" s="32"/>
      <c r="K56" s="3"/>
      <c r="L56" s="3"/>
      <c r="M56" s="3"/>
      <c r="N56" s="32"/>
      <c r="O56" s="33"/>
    </row>
    <row r="57" spans="3:15" x14ac:dyDescent="0.25">
      <c r="C57" s="32"/>
      <c r="D57" s="3"/>
      <c r="E57" s="3"/>
      <c r="F57" s="3"/>
      <c r="G57" s="3"/>
      <c r="H57" s="3"/>
      <c r="I57" s="33"/>
      <c r="J57" s="32"/>
      <c r="K57" s="3"/>
      <c r="L57" s="3"/>
      <c r="M57" s="3"/>
      <c r="N57" s="32"/>
      <c r="O57" s="33"/>
    </row>
    <row r="58" spans="3:15" x14ac:dyDescent="0.25">
      <c r="C58" s="32"/>
      <c r="D58" s="3"/>
      <c r="E58" s="3"/>
      <c r="F58" s="3"/>
      <c r="G58" s="3"/>
      <c r="H58" s="3"/>
      <c r="I58" s="33"/>
      <c r="J58" s="32"/>
      <c r="K58" s="3"/>
      <c r="L58" s="3"/>
      <c r="M58" s="3"/>
      <c r="N58" s="32"/>
      <c r="O58" s="33"/>
    </row>
    <row r="59" spans="3:15" x14ac:dyDescent="0.25">
      <c r="C59" s="32"/>
      <c r="D59" s="3"/>
      <c r="E59" s="3"/>
      <c r="F59" s="3"/>
      <c r="G59" s="3"/>
      <c r="H59" s="3"/>
      <c r="I59" s="33"/>
      <c r="J59" s="32"/>
      <c r="K59" s="3"/>
      <c r="L59" s="3"/>
      <c r="M59" s="3"/>
      <c r="N59" s="32"/>
      <c r="O59" s="33"/>
    </row>
    <row r="60" spans="3:15" x14ac:dyDescent="0.25">
      <c r="C60" s="32"/>
      <c r="D60" s="3"/>
      <c r="E60" s="3"/>
      <c r="F60" s="3"/>
      <c r="G60" s="3"/>
      <c r="H60" s="3"/>
      <c r="I60" s="33"/>
      <c r="J60" s="32"/>
      <c r="K60" s="3"/>
      <c r="L60" s="3"/>
      <c r="M60" s="3"/>
      <c r="N60" s="32"/>
      <c r="O60" s="33"/>
    </row>
    <row r="61" spans="3:15" x14ac:dyDescent="0.25">
      <c r="C61" s="32"/>
      <c r="D61" s="3"/>
      <c r="E61" s="3"/>
      <c r="F61" s="3"/>
      <c r="G61" s="3"/>
      <c r="H61" s="3"/>
      <c r="I61" s="33"/>
      <c r="J61" s="32"/>
      <c r="K61" s="3"/>
      <c r="L61" s="3"/>
      <c r="M61" s="3"/>
      <c r="N61" s="32"/>
      <c r="O61" s="33"/>
    </row>
    <row r="62" spans="3:15" x14ac:dyDescent="0.25">
      <c r="C62" s="32"/>
      <c r="D62" s="3"/>
      <c r="E62" s="3"/>
      <c r="F62" s="3"/>
      <c r="G62" s="3"/>
      <c r="H62" s="3"/>
      <c r="I62" s="33"/>
      <c r="J62" s="32"/>
      <c r="K62" s="3"/>
      <c r="L62" s="3"/>
      <c r="M62" s="3"/>
      <c r="N62" s="32"/>
      <c r="O62" s="33"/>
    </row>
    <row r="63" spans="3:15" x14ac:dyDescent="0.25">
      <c r="C63" s="32"/>
      <c r="D63" s="3"/>
      <c r="E63" s="3"/>
      <c r="F63" s="3"/>
      <c r="G63" s="3"/>
      <c r="H63" s="3"/>
      <c r="I63" s="33"/>
      <c r="J63" s="32"/>
      <c r="K63" s="3"/>
      <c r="L63" s="3"/>
      <c r="M63" s="3"/>
      <c r="N63" s="32"/>
      <c r="O63" s="33"/>
    </row>
    <row r="64" spans="3:15" x14ac:dyDescent="0.25">
      <c r="C64" s="32"/>
      <c r="D64" s="3"/>
      <c r="E64" s="3"/>
      <c r="F64" s="3"/>
      <c r="G64" s="3"/>
      <c r="H64" s="3"/>
      <c r="I64" s="33"/>
      <c r="J64" s="32"/>
      <c r="K64" s="3"/>
      <c r="L64" s="3"/>
      <c r="M64" s="3"/>
      <c r="N64" s="32"/>
      <c r="O64" s="33"/>
    </row>
    <row r="65" spans="3:15" x14ac:dyDescent="0.25">
      <c r="C65" s="32"/>
      <c r="D65" s="3"/>
      <c r="E65" s="3"/>
      <c r="F65" s="3"/>
      <c r="G65" s="3"/>
      <c r="H65" s="3"/>
      <c r="I65" s="33"/>
      <c r="J65" s="32"/>
      <c r="K65" s="3"/>
      <c r="L65" s="3"/>
      <c r="M65" s="3"/>
      <c r="N65" s="32"/>
      <c r="O65" s="33"/>
    </row>
    <row r="66" spans="3:15" x14ac:dyDescent="0.25">
      <c r="C66" s="32"/>
      <c r="D66" s="3"/>
      <c r="E66" s="3"/>
      <c r="F66" s="3"/>
      <c r="G66" s="3"/>
      <c r="H66" s="3"/>
      <c r="I66" s="33"/>
      <c r="J66" s="32"/>
      <c r="K66" s="3"/>
      <c r="L66" s="3"/>
      <c r="M66" s="3"/>
      <c r="N66" s="32"/>
      <c r="O66" s="33"/>
    </row>
    <row r="67" spans="3:15" x14ac:dyDescent="0.25">
      <c r="C67" s="32"/>
      <c r="D67" s="3"/>
      <c r="E67" s="3"/>
      <c r="F67" s="3"/>
      <c r="G67" s="3"/>
      <c r="H67" s="3"/>
      <c r="I67" s="33"/>
      <c r="J67" s="32"/>
      <c r="K67" s="3"/>
      <c r="L67" s="3"/>
      <c r="M67" s="3"/>
      <c r="N67" s="32"/>
      <c r="O67" s="33"/>
    </row>
    <row r="68" spans="3:15" x14ac:dyDescent="0.25">
      <c r="C68" s="32"/>
      <c r="D68" s="3"/>
      <c r="E68" s="3"/>
      <c r="F68" s="3"/>
      <c r="G68" s="3"/>
      <c r="H68" s="3"/>
      <c r="I68" s="33"/>
      <c r="J68" s="32"/>
      <c r="K68" s="3"/>
      <c r="L68" s="3"/>
      <c r="M68" s="3"/>
      <c r="N68" s="32"/>
      <c r="O68" s="33"/>
    </row>
    <row r="69" spans="3:15" x14ac:dyDescent="0.25">
      <c r="C69" s="32"/>
      <c r="D69" s="3"/>
      <c r="E69" s="3"/>
      <c r="F69" s="3"/>
      <c r="G69" s="3"/>
      <c r="H69" s="3"/>
      <c r="I69" s="33"/>
      <c r="J69" s="32"/>
      <c r="K69" s="3"/>
      <c r="L69" s="3"/>
      <c r="M69" s="3"/>
      <c r="N69" s="32"/>
      <c r="O69" s="33"/>
    </row>
    <row r="70" spans="3:15" x14ac:dyDescent="0.25">
      <c r="C70" s="32"/>
      <c r="D70" s="3"/>
      <c r="E70" s="3"/>
      <c r="F70" s="3"/>
      <c r="G70" s="3"/>
      <c r="H70" s="3"/>
      <c r="I70" s="33"/>
      <c r="J70" s="32"/>
      <c r="K70" s="3"/>
      <c r="L70" s="3"/>
      <c r="M70" s="3"/>
      <c r="N70" s="32"/>
      <c r="O70" s="33"/>
    </row>
    <row r="71" spans="3:15" x14ac:dyDescent="0.25">
      <c r="C71" s="32"/>
      <c r="D71" s="3"/>
      <c r="E71" s="3"/>
      <c r="F71" s="3"/>
      <c r="G71" s="3"/>
      <c r="H71" s="3"/>
      <c r="I71" s="33"/>
      <c r="J71" s="32"/>
      <c r="K71" s="3"/>
      <c r="L71" s="3"/>
      <c r="M71" s="3"/>
      <c r="N71" s="32"/>
      <c r="O71" s="33"/>
    </row>
    <row r="72" spans="3:15" x14ac:dyDescent="0.25">
      <c r="C72" s="32"/>
      <c r="D72" s="3"/>
      <c r="E72" s="3"/>
      <c r="F72" s="3"/>
      <c r="G72" s="3"/>
      <c r="H72" s="3"/>
      <c r="I72" s="33"/>
      <c r="J72" s="32"/>
      <c r="K72" s="3"/>
      <c r="L72" s="3"/>
      <c r="M72" s="3"/>
      <c r="N72" s="32"/>
      <c r="O72" s="33"/>
    </row>
    <row r="73" spans="3:15" x14ac:dyDescent="0.25">
      <c r="C73" s="32"/>
      <c r="D73" s="3"/>
      <c r="E73" s="3"/>
      <c r="F73" s="3"/>
      <c r="G73" s="3"/>
      <c r="H73" s="3"/>
      <c r="I73" s="33"/>
      <c r="J73" s="32"/>
      <c r="K73" s="3"/>
      <c r="L73" s="3"/>
      <c r="M73" s="3"/>
      <c r="N73" s="32"/>
      <c r="O73" s="33"/>
    </row>
    <row r="74" spans="3:15" x14ac:dyDescent="0.25">
      <c r="C74" s="32"/>
      <c r="D74" s="3"/>
      <c r="E74" s="3"/>
      <c r="F74" s="3"/>
      <c r="G74" s="3"/>
      <c r="H74" s="3"/>
      <c r="I74" s="33"/>
      <c r="J74" s="32"/>
      <c r="K74" s="3"/>
      <c r="L74" s="3"/>
      <c r="M74" s="3"/>
      <c r="N74" s="32"/>
      <c r="O74" s="33"/>
    </row>
    <row r="75" spans="3:15" x14ac:dyDescent="0.25">
      <c r="C75" s="32"/>
      <c r="D75" s="3"/>
      <c r="E75" s="3"/>
      <c r="F75" s="3"/>
      <c r="G75" s="3"/>
      <c r="H75" s="3"/>
      <c r="I75" s="33"/>
      <c r="J75" s="32"/>
      <c r="K75" s="3"/>
      <c r="L75" s="3"/>
      <c r="M75" s="3"/>
      <c r="N75" s="32"/>
      <c r="O75" s="33"/>
    </row>
    <row r="76" spans="3:15" x14ac:dyDescent="0.25">
      <c r="C76" s="32"/>
      <c r="D76" s="3"/>
      <c r="E76" s="3"/>
      <c r="F76" s="3"/>
      <c r="G76" s="3"/>
      <c r="H76" s="3"/>
      <c r="I76" s="33"/>
      <c r="J76" s="32"/>
      <c r="K76" s="3"/>
      <c r="L76" s="3"/>
      <c r="M76" s="3"/>
      <c r="N76" s="32"/>
      <c r="O76" s="33"/>
    </row>
    <row r="77" spans="3:15" x14ac:dyDescent="0.25">
      <c r="C77" s="32"/>
      <c r="D77" s="3"/>
      <c r="E77" s="3"/>
      <c r="F77" s="3"/>
      <c r="G77" s="3"/>
      <c r="H77" s="3"/>
      <c r="I77" s="33"/>
      <c r="J77" s="32"/>
      <c r="K77" s="3"/>
      <c r="L77" s="3"/>
      <c r="M77" s="3"/>
      <c r="N77" s="32"/>
      <c r="O77" s="33"/>
    </row>
    <row r="78" spans="3:15" x14ac:dyDescent="0.25">
      <c r="C78" s="32"/>
      <c r="D78" s="3"/>
      <c r="E78" s="3"/>
      <c r="F78" s="3"/>
      <c r="G78" s="3"/>
      <c r="H78" s="3"/>
      <c r="I78" s="33"/>
      <c r="J78" s="32"/>
      <c r="K78" s="3"/>
      <c r="L78" s="3"/>
      <c r="M78" s="3"/>
      <c r="N78" s="32"/>
      <c r="O78" s="33"/>
    </row>
    <row r="79" spans="3:15" x14ac:dyDescent="0.25">
      <c r="C79" s="32"/>
      <c r="D79" s="3"/>
      <c r="E79" s="3"/>
      <c r="F79" s="3"/>
      <c r="G79" s="3"/>
      <c r="H79" s="3"/>
      <c r="I79" s="33"/>
      <c r="J79" s="32"/>
      <c r="K79" s="3"/>
      <c r="L79" s="3"/>
      <c r="M79" s="3"/>
      <c r="N79" s="32"/>
      <c r="O79" s="33"/>
    </row>
    <row r="80" spans="3:15" x14ac:dyDescent="0.25">
      <c r="C80" s="32"/>
      <c r="D80" s="3"/>
      <c r="E80" s="3"/>
      <c r="F80" s="3"/>
      <c r="G80" s="3"/>
      <c r="H80" s="3"/>
      <c r="I80" s="33"/>
      <c r="J80" s="32"/>
      <c r="K80" s="3"/>
      <c r="L80" s="3"/>
      <c r="M80" s="3"/>
      <c r="N80" s="32"/>
      <c r="O80" s="33"/>
    </row>
    <row r="81" spans="3:15" x14ac:dyDescent="0.25">
      <c r="C81" s="32"/>
      <c r="D81" s="3"/>
      <c r="E81" s="3"/>
      <c r="F81" s="3"/>
      <c r="G81" s="3"/>
      <c r="H81" s="3"/>
      <c r="I81" s="33"/>
      <c r="J81" s="32"/>
      <c r="K81" s="3"/>
      <c r="L81" s="3"/>
      <c r="M81" s="3"/>
      <c r="N81" s="32"/>
      <c r="O81" s="33"/>
    </row>
    <row r="82" spans="3:15" x14ac:dyDescent="0.25">
      <c r="C82" s="32"/>
      <c r="D82" s="3"/>
      <c r="E82" s="3"/>
      <c r="F82" s="3"/>
      <c r="G82" s="3"/>
      <c r="H82" s="3"/>
      <c r="I82" s="33"/>
      <c r="J82" s="32"/>
      <c r="K82" s="3"/>
      <c r="L82" s="3"/>
      <c r="M82" s="3"/>
      <c r="N82" s="32"/>
      <c r="O82" s="33"/>
    </row>
    <row r="83" spans="3:15" x14ac:dyDescent="0.25">
      <c r="C83" s="32"/>
      <c r="D83" s="3"/>
      <c r="E83" s="3"/>
      <c r="F83" s="3"/>
      <c r="G83" s="3"/>
      <c r="H83" s="3"/>
      <c r="I83" s="33"/>
      <c r="J83" s="32"/>
      <c r="K83" s="3"/>
      <c r="L83" s="3"/>
      <c r="M83" s="3"/>
      <c r="N83" s="32"/>
      <c r="O83" s="33"/>
    </row>
    <row r="84" spans="3:15" x14ac:dyDescent="0.25">
      <c r="C84" s="32"/>
      <c r="D84" s="3"/>
      <c r="E84" s="3"/>
      <c r="F84" s="3"/>
      <c r="G84" s="3"/>
      <c r="H84" s="3"/>
      <c r="I84" s="33"/>
      <c r="J84" s="32"/>
      <c r="K84" s="3"/>
      <c r="L84" s="3"/>
      <c r="M84" s="3"/>
      <c r="N84" s="32"/>
      <c r="O84" s="33"/>
    </row>
    <row r="85" spans="3:15" x14ac:dyDescent="0.25">
      <c r="C85" s="32"/>
      <c r="D85" s="3"/>
      <c r="E85" s="3"/>
      <c r="F85" s="3"/>
      <c r="G85" s="3"/>
      <c r="H85" s="3"/>
      <c r="I85" s="33"/>
      <c r="J85" s="32"/>
      <c r="K85" s="3"/>
      <c r="L85" s="3"/>
      <c r="M85" s="3"/>
      <c r="N85" s="32"/>
      <c r="O85" s="33"/>
    </row>
    <row r="86" spans="3:15" x14ac:dyDescent="0.25">
      <c r="C86" s="32"/>
      <c r="D86" s="3"/>
      <c r="E86" s="3"/>
      <c r="F86" s="3"/>
      <c r="G86" s="3"/>
      <c r="H86" s="3"/>
      <c r="I86" s="33"/>
      <c r="J86" s="32"/>
      <c r="K86" s="3"/>
      <c r="L86" s="3"/>
      <c r="M86" s="3"/>
      <c r="N86" s="32"/>
      <c r="O86" s="33"/>
    </row>
    <row r="87" spans="3:15" x14ac:dyDescent="0.25">
      <c r="C87" s="32"/>
      <c r="D87" s="3"/>
      <c r="E87" s="3"/>
      <c r="F87" s="3"/>
      <c r="G87" s="3"/>
      <c r="H87" s="3"/>
      <c r="I87" s="33"/>
      <c r="J87" s="32"/>
      <c r="K87" s="3"/>
      <c r="L87" s="3"/>
      <c r="M87" s="3"/>
      <c r="N87" s="32"/>
      <c r="O87" s="33"/>
    </row>
    <row r="88" spans="3:15" x14ac:dyDescent="0.25">
      <c r="C88" s="32"/>
      <c r="D88" s="3"/>
      <c r="E88" s="3"/>
      <c r="F88" s="3"/>
      <c r="G88" s="3"/>
      <c r="H88" s="3"/>
      <c r="I88" s="33"/>
      <c r="J88" s="32"/>
      <c r="K88" s="3"/>
      <c r="L88" s="3"/>
      <c r="M88" s="3"/>
      <c r="N88" s="32"/>
      <c r="O88" s="33"/>
    </row>
    <row r="89" spans="3:15" x14ac:dyDescent="0.25">
      <c r="C89" s="32"/>
      <c r="D89" s="3"/>
      <c r="E89" s="3"/>
      <c r="F89" s="3"/>
      <c r="G89" s="3"/>
      <c r="H89" s="3"/>
      <c r="I89" s="33"/>
      <c r="J89" s="32"/>
      <c r="K89" s="3"/>
      <c r="L89" s="3"/>
      <c r="M89" s="3"/>
      <c r="N89" s="32"/>
      <c r="O89" s="33"/>
    </row>
    <row r="90" spans="3:15" x14ac:dyDescent="0.25">
      <c r="C90" s="32"/>
      <c r="D90" s="3"/>
      <c r="E90" s="3"/>
      <c r="F90" s="3"/>
      <c r="G90" s="3"/>
      <c r="H90" s="3"/>
      <c r="I90" s="33"/>
      <c r="J90" s="32"/>
      <c r="K90" s="3"/>
      <c r="L90" s="3"/>
      <c r="M90" s="3"/>
      <c r="N90" s="32"/>
      <c r="O90" s="33"/>
    </row>
    <row r="91" spans="3:15" x14ac:dyDescent="0.25">
      <c r="C91" s="32"/>
      <c r="D91" s="3"/>
      <c r="E91" s="3"/>
      <c r="F91" s="3"/>
      <c r="G91" s="3"/>
      <c r="H91" s="3"/>
      <c r="I91" s="33"/>
      <c r="J91" s="32"/>
      <c r="K91" s="3"/>
      <c r="L91" s="3"/>
      <c r="M91" s="3"/>
      <c r="N91" s="32"/>
      <c r="O91" s="33"/>
    </row>
    <row r="92" spans="3:15" x14ac:dyDescent="0.25">
      <c r="C92" s="32"/>
      <c r="D92" s="3"/>
      <c r="E92" s="3"/>
      <c r="F92" s="3"/>
      <c r="G92" s="3"/>
      <c r="H92" s="3"/>
      <c r="I92" s="33"/>
      <c r="J92" s="32"/>
      <c r="K92" s="3"/>
      <c r="L92" s="3"/>
      <c r="M92" s="3"/>
      <c r="N92" s="32"/>
      <c r="O92" s="33"/>
    </row>
    <row r="93" spans="3:15" x14ac:dyDescent="0.25">
      <c r="C93" s="32"/>
      <c r="D93" s="3"/>
      <c r="E93" s="3"/>
      <c r="F93" s="3"/>
      <c r="G93" s="3"/>
      <c r="H93" s="3"/>
      <c r="I93" s="33"/>
      <c r="J93" s="32"/>
      <c r="K93" s="3"/>
      <c r="L93" s="3"/>
      <c r="M93" s="3"/>
      <c r="N93" s="32"/>
      <c r="O93" s="33"/>
    </row>
    <row r="94" spans="3:15" x14ac:dyDescent="0.25">
      <c r="C94" s="32"/>
      <c r="D94" s="3"/>
      <c r="E94" s="3"/>
      <c r="F94" s="3"/>
      <c r="G94" s="3"/>
      <c r="H94" s="3"/>
      <c r="I94" s="33"/>
      <c r="J94" s="32"/>
      <c r="K94" s="3"/>
      <c r="L94" s="3"/>
      <c r="M94" s="3"/>
      <c r="N94" s="32"/>
      <c r="O94" s="33"/>
    </row>
    <row r="95" spans="3:15" x14ac:dyDescent="0.25">
      <c r="C95" s="32"/>
      <c r="D95" s="3"/>
      <c r="E95" s="3"/>
      <c r="F95" s="3"/>
      <c r="G95" s="3"/>
      <c r="H95" s="3"/>
      <c r="I95" s="33"/>
      <c r="J95" s="32"/>
      <c r="K95" s="3"/>
      <c r="L95" s="3"/>
      <c r="M95" s="3"/>
      <c r="N95" s="32"/>
      <c r="O95" s="33"/>
    </row>
    <row r="96" spans="3:15" x14ac:dyDescent="0.25">
      <c r="C96" s="32"/>
      <c r="D96" s="3"/>
      <c r="E96" s="3"/>
      <c r="F96" s="3"/>
      <c r="G96" s="3"/>
      <c r="H96" s="3"/>
      <c r="I96" s="33"/>
      <c r="J96" s="32"/>
      <c r="K96" s="3"/>
      <c r="L96" s="3"/>
      <c r="M96" s="3"/>
      <c r="N96" s="32"/>
      <c r="O96" s="33"/>
    </row>
    <row r="97" spans="3:15" x14ac:dyDescent="0.25">
      <c r="C97" s="32"/>
      <c r="D97" s="3"/>
      <c r="E97" s="3"/>
      <c r="F97" s="3"/>
      <c r="G97" s="3"/>
      <c r="H97" s="3"/>
      <c r="I97" s="33"/>
      <c r="J97" s="32"/>
      <c r="K97" s="3"/>
      <c r="L97" s="3"/>
      <c r="M97" s="3"/>
      <c r="N97" s="32"/>
      <c r="O97" s="33"/>
    </row>
    <row r="98" spans="3:15" x14ac:dyDescent="0.25">
      <c r="C98" s="32"/>
      <c r="D98" s="3"/>
      <c r="E98" s="3"/>
      <c r="F98" s="3"/>
      <c r="G98" s="3"/>
      <c r="H98" s="3"/>
      <c r="I98" s="33"/>
      <c r="J98" s="32"/>
      <c r="K98" s="3"/>
      <c r="L98" s="3"/>
      <c r="M98" s="3"/>
      <c r="N98" s="32"/>
      <c r="O98" s="33"/>
    </row>
    <row r="99" spans="3:15" x14ac:dyDescent="0.25">
      <c r="C99" s="32"/>
      <c r="D99" s="3"/>
      <c r="E99" s="3"/>
      <c r="F99" s="3"/>
      <c r="G99" s="3"/>
      <c r="H99" s="3"/>
      <c r="I99" s="33"/>
      <c r="J99" s="32"/>
      <c r="K99" s="3"/>
      <c r="L99" s="3"/>
      <c r="M99" s="3"/>
      <c r="N99" s="32"/>
      <c r="O99" s="33"/>
    </row>
    <row r="100" spans="3:15" x14ac:dyDescent="0.25">
      <c r="C100" s="32"/>
      <c r="D100" s="3"/>
      <c r="E100" s="3"/>
      <c r="F100" s="3"/>
      <c r="G100" s="3"/>
      <c r="H100" s="3"/>
      <c r="I100" s="33"/>
      <c r="J100" s="32"/>
      <c r="K100" s="3"/>
      <c r="L100" s="3"/>
      <c r="M100" s="3"/>
      <c r="N100" s="32"/>
      <c r="O100" s="33"/>
    </row>
    <row r="101" spans="3:15" x14ac:dyDescent="0.25">
      <c r="C101" s="32"/>
      <c r="D101" s="3"/>
      <c r="E101" s="3"/>
      <c r="F101" s="3"/>
      <c r="G101" s="3"/>
      <c r="H101" s="3"/>
      <c r="I101" s="33"/>
      <c r="J101" s="32"/>
      <c r="K101" s="3"/>
      <c r="L101" s="3"/>
      <c r="M101" s="3"/>
      <c r="N101" s="32"/>
      <c r="O101" s="33"/>
    </row>
    <row r="102" spans="3:15" x14ac:dyDescent="0.25">
      <c r="C102" s="32"/>
      <c r="D102" s="3"/>
      <c r="E102" s="3"/>
      <c r="F102" s="3"/>
      <c r="G102" s="3"/>
      <c r="H102" s="3"/>
      <c r="I102" s="33"/>
      <c r="J102" s="32"/>
      <c r="K102" s="3"/>
      <c r="L102" s="3"/>
      <c r="M102" s="3"/>
      <c r="N102" s="32"/>
      <c r="O102" s="33"/>
    </row>
    <row r="103" spans="3:15" x14ac:dyDescent="0.25">
      <c r="C103" s="32"/>
      <c r="D103" s="3"/>
      <c r="E103" s="3"/>
      <c r="F103" s="3"/>
      <c r="G103" s="3"/>
      <c r="H103" s="3"/>
      <c r="I103" s="33"/>
      <c r="J103" s="32"/>
      <c r="K103" s="3"/>
      <c r="L103" s="3"/>
      <c r="M103" s="3"/>
      <c r="N103" s="32"/>
      <c r="O103" s="33"/>
    </row>
    <row r="104" spans="3:15" x14ac:dyDescent="0.25">
      <c r="C104" s="32"/>
      <c r="D104" s="3"/>
      <c r="E104" s="3"/>
      <c r="F104" s="3"/>
      <c r="G104" s="3"/>
      <c r="H104" s="3"/>
      <c r="I104" s="33"/>
      <c r="J104" s="32"/>
      <c r="K104" s="3"/>
      <c r="L104" s="3"/>
      <c r="M104" s="3"/>
      <c r="N104" s="32"/>
      <c r="O104" s="33"/>
    </row>
    <row r="105" spans="3:15" x14ac:dyDescent="0.25">
      <c r="C105" s="32"/>
      <c r="D105" s="3"/>
      <c r="E105" s="3"/>
      <c r="F105" s="3"/>
      <c r="G105" s="3"/>
      <c r="H105" s="3"/>
      <c r="I105" s="33"/>
      <c r="J105" s="32"/>
      <c r="K105" s="3"/>
      <c r="L105" s="3"/>
      <c r="M105" s="3"/>
      <c r="N105" s="32"/>
      <c r="O105" s="33"/>
    </row>
    <row r="106" spans="3:15" x14ac:dyDescent="0.25">
      <c r="C106" s="32"/>
      <c r="D106" s="3"/>
      <c r="E106" s="3"/>
      <c r="F106" s="3"/>
      <c r="G106" s="3"/>
      <c r="H106" s="3"/>
      <c r="I106" s="33"/>
      <c r="J106" s="32"/>
      <c r="K106" s="3"/>
      <c r="L106" s="3"/>
      <c r="M106" s="3"/>
      <c r="N106" s="32"/>
      <c r="O106" s="33"/>
    </row>
    <row r="107" spans="3:15" x14ac:dyDescent="0.25">
      <c r="C107" s="32"/>
      <c r="D107" s="3"/>
      <c r="E107" s="3"/>
      <c r="F107" s="3"/>
      <c r="G107" s="3"/>
      <c r="H107" s="3"/>
      <c r="I107" s="33"/>
      <c r="J107" s="32"/>
      <c r="K107" s="3"/>
      <c r="L107" s="3"/>
      <c r="M107" s="3"/>
      <c r="N107" s="32"/>
      <c r="O107" s="33"/>
    </row>
    <row r="108" spans="3:15" x14ac:dyDescent="0.25">
      <c r="C108" s="32"/>
      <c r="D108" s="3"/>
      <c r="E108" s="3"/>
      <c r="F108" s="3"/>
      <c r="G108" s="3"/>
      <c r="H108" s="3"/>
      <c r="I108" s="33"/>
      <c r="J108" s="32"/>
      <c r="K108" s="3"/>
      <c r="L108" s="3"/>
      <c r="M108" s="3"/>
      <c r="N108" s="32"/>
      <c r="O108" s="33"/>
    </row>
    <row r="109" spans="3:15" x14ac:dyDescent="0.25">
      <c r="C109" s="32"/>
      <c r="D109" s="3"/>
      <c r="E109" s="3"/>
      <c r="F109" s="3"/>
      <c r="G109" s="3"/>
      <c r="H109" s="3"/>
      <c r="I109" s="33"/>
      <c r="J109" s="32"/>
      <c r="K109" s="3"/>
      <c r="L109" s="3"/>
      <c r="M109" s="3"/>
      <c r="N109" s="32"/>
      <c r="O109" s="33"/>
    </row>
    <row r="110" spans="3:15" x14ac:dyDescent="0.25">
      <c r="C110" s="32"/>
      <c r="D110" s="3"/>
      <c r="E110" s="3"/>
      <c r="F110" s="3"/>
      <c r="G110" s="3"/>
      <c r="H110" s="3"/>
      <c r="I110" s="33"/>
      <c r="J110" s="32"/>
      <c r="K110" s="3"/>
      <c r="L110" s="3"/>
      <c r="M110" s="3"/>
      <c r="N110" s="32"/>
      <c r="O110" s="33"/>
    </row>
    <row r="111" spans="3:15" x14ac:dyDescent="0.25">
      <c r="C111" s="32"/>
      <c r="D111" s="3"/>
      <c r="E111" s="3"/>
      <c r="F111" s="3"/>
      <c r="G111" s="3"/>
      <c r="H111" s="3"/>
      <c r="I111" s="33"/>
      <c r="J111" s="32"/>
      <c r="K111" s="3"/>
      <c r="L111" s="3"/>
      <c r="M111" s="3"/>
      <c r="N111" s="32"/>
      <c r="O111" s="33"/>
    </row>
    <row r="112" spans="3:15" x14ac:dyDescent="0.25">
      <c r="C112" s="32"/>
      <c r="D112" s="3"/>
      <c r="E112" s="3"/>
      <c r="F112" s="3"/>
      <c r="G112" s="3"/>
      <c r="H112" s="3"/>
      <c r="I112" s="33"/>
      <c r="J112" s="32"/>
      <c r="K112" s="3"/>
      <c r="L112" s="3"/>
      <c r="M112" s="3"/>
      <c r="N112" s="32"/>
      <c r="O112" s="33"/>
    </row>
    <row r="113" spans="3:15" x14ac:dyDescent="0.25">
      <c r="C113" s="32"/>
      <c r="D113" s="3"/>
      <c r="E113" s="3"/>
      <c r="F113" s="3"/>
      <c r="G113" s="3"/>
      <c r="H113" s="3"/>
      <c r="I113" s="33"/>
      <c r="J113" s="32"/>
      <c r="K113" s="3"/>
      <c r="L113" s="3"/>
      <c r="M113" s="3"/>
      <c r="N113" s="32"/>
      <c r="O113" s="33"/>
    </row>
    <row r="114" spans="3:15" x14ac:dyDescent="0.25">
      <c r="C114" s="32"/>
      <c r="D114" s="3"/>
      <c r="E114" s="3"/>
      <c r="F114" s="3"/>
      <c r="G114" s="3"/>
      <c r="H114" s="3"/>
      <c r="I114" s="33"/>
      <c r="J114" s="32"/>
      <c r="K114" s="3"/>
      <c r="L114" s="3"/>
      <c r="M114" s="3"/>
      <c r="N114" s="32"/>
      <c r="O114" s="33"/>
    </row>
    <row r="115" spans="3:15" x14ac:dyDescent="0.25">
      <c r="C115" s="32"/>
      <c r="D115" s="3"/>
      <c r="E115" s="3"/>
      <c r="F115" s="3"/>
      <c r="G115" s="3"/>
      <c r="H115" s="3"/>
      <c r="I115" s="33"/>
      <c r="J115" s="32"/>
      <c r="K115" s="3"/>
      <c r="L115" s="3"/>
      <c r="M115" s="3"/>
      <c r="N115" s="32"/>
      <c r="O115" s="33"/>
    </row>
    <row r="116" spans="3:15" x14ac:dyDescent="0.25">
      <c r="C116" s="32"/>
      <c r="D116" s="3"/>
      <c r="E116" s="3"/>
      <c r="F116" s="3"/>
      <c r="G116" s="3"/>
      <c r="H116" s="3"/>
      <c r="I116" s="33"/>
      <c r="J116" s="32"/>
      <c r="K116" s="3"/>
      <c r="L116" s="3"/>
      <c r="M116" s="3"/>
      <c r="N116" s="32"/>
      <c r="O116" s="33"/>
    </row>
    <row r="117" spans="3:15" x14ac:dyDescent="0.25">
      <c r="C117" s="32"/>
      <c r="D117" s="3"/>
      <c r="E117" s="3"/>
      <c r="F117" s="3"/>
      <c r="G117" s="3"/>
      <c r="H117" s="3"/>
      <c r="I117" s="33"/>
      <c r="J117" s="32"/>
      <c r="K117" s="3"/>
      <c r="L117" s="3"/>
      <c r="M117" s="3"/>
      <c r="N117" s="32"/>
      <c r="O117" s="33"/>
    </row>
    <row r="118" spans="3:15" x14ac:dyDescent="0.25">
      <c r="C118" s="32"/>
      <c r="D118" s="3"/>
      <c r="E118" s="3"/>
      <c r="F118" s="3"/>
      <c r="G118" s="3"/>
      <c r="H118" s="3"/>
      <c r="I118" s="33"/>
      <c r="J118" s="32"/>
      <c r="K118" s="3"/>
      <c r="L118" s="3"/>
      <c r="M118" s="3"/>
      <c r="N118" s="32"/>
      <c r="O118" s="33"/>
    </row>
    <row r="119" spans="3:15" x14ac:dyDescent="0.25">
      <c r="C119" s="32"/>
      <c r="D119" s="3"/>
      <c r="E119" s="3"/>
      <c r="F119" s="3"/>
      <c r="G119" s="3"/>
      <c r="H119" s="3"/>
      <c r="I119" s="33"/>
      <c r="J119" s="32"/>
      <c r="K119" s="3"/>
      <c r="L119" s="3"/>
      <c r="M119" s="3"/>
      <c r="N119" s="32"/>
      <c r="O119" s="33"/>
    </row>
    <row r="120" spans="3:15" x14ac:dyDescent="0.25">
      <c r="C120" s="32"/>
      <c r="D120" s="3"/>
      <c r="E120" s="3"/>
      <c r="F120" s="3"/>
      <c r="G120" s="3"/>
      <c r="H120" s="3"/>
      <c r="I120" s="33"/>
      <c r="J120" s="32"/>
      <c r="K120" s="3"/>
      <c r="L120" s="3"/>
      <c r="M120" s="3"/>
      <c r="N120" s="32"/>
      <c r="O120" s="33"/>
    </row>
    <row r="121" spans="3:15" x14ac:dyDescent="0.25">
      <c r="C121" s="32"/>
      <c r="D121" s="3"/>
      <c r="E121" s="3"/>
      <c r="F121" s="3"/>
      <c r="G121" s="3"/>
      <c r="H121" s="3"/>
      <c r="I121" s="33"/>
      <c r="J121" s="32"/>
      <c r="K121" s="3"/>
      <c r="L121" s="3"/>
      <c r="M121" s="3"/>
      <c r="N121" s="32"/>
      <c r="O121" s="33"/>
    </row>
    <row r="122" spans="3:15" x14ac:dyDescent="0.25">
      <c r="C122" s="32"/>
      <c r="D122" s="3"/>
      <c r="E122" s="3"/>
      <c r="F122" s="3"/>
      <c r="G122" s="3"/>
      <c r="H122" s="3"/>
      <c r="I122" s="33"/>
      <c r="J122" s="32"/>
      <c r="K122" s="3"/>
      <c r="L122" s="3"/>
      <c r="M122" s="3"/>
      <c r="N122" s="32"/>
      <c r="O122" s="33"/>
    </row>
    <row r="123" spans="3:15" x14ac:dyDescent="0.25">
      <c r="C123" s="32"/>
      <c r="D123" s="3"/>
      <c r="E123" s="3"/>
      <c r="F123" s="3"/>
      <c r="G123" s="3"/>
      <c r="H123" s="3"/>
      <c r="I123" s="33"/>
      <c r="J123" s="32"/>
      <c r="K123" s="3"/>
      <c r="L123" s="3"/>
      <c r="M123" s="3"/>
      <c r="N123" s="32"/>
      <c r="O123" s="33"/>
    </row>
    <row r="124" spans="3:15" x14ac:dyDescent="0.25">
      <c r="C124" s="32"/>
      <c r="D124" s="3"/>
      <c r="E124" s="3"/>
      <c r="F124" s="3"/>
      <c r="G124" s="3"/>
      <c r="H124" s="3"/>
      <c r="I124" s="33"/>
      <c r="J124" s="32"/>
      <c r="K124" s="3"/>
      <c r="L124" s="3"/>
      <c r="M124" s="3"/>
      <c r="N124" s="32"/>
      <c r="O124" s="33"/>
    </row>
    <row r="125" spans="3:15" x14ac:dyDescent="0.25">
      <c r="C125" s="32"/>
      <c r="D125" s="3"/>
      <c r="E125" s="3"/>
      <c r="F125" s="3"/>
      <c r="G125" s="3"/>
      <c r="H125" s="3"/>
      <c r="I125" s="33"/>
      <c r="J125" s="32"/>
      <c r="K125" s="3"/>
      <c r="L125" s="3"/>
      <c r="M125" s="3"/>
      <c r="N125" s="32"/>
      <c r="O125" s="33"/>
    </row>
    <row r="126" spans="3:15" x14ac:dyDescent="0.25">
      <c r="C126" s="32"/>
      <c r="D126" s="3"/>
      <c r="E126" s="3"/>
      <c r="F126" s="3"/>
      <c r="G126" s="3"/>
      <c r="H126" s="3"/>
      <c r="I126" s="33"/>
      <c r="J126" s="32"/>
      <c r="K126" s="3"/>
      <c r="L126" s="3"/>
      <c r="M126" s="3"/>
      <c r="N126" s="32"/>
      <c r="O126" s="33"/>
    </row>
    <row r="127" spans="3:15" x14ac:dyDescent="0.25">
      <c r="C127" s="32"/>
      <c r="D127" s="3"/>
      <c r="E127" s="3"/>
      <c r="F127" s="3"/>
      <c r="G127" s="3"/>
      <c r="H127" s="3"/>
      <c r="I127" s="33"/>
      <c r="J127" s="32"/>
      <c r="K127" s="3"/>
      <c r="L127" s="3"/>
      <c r="M127" s="3"/>
      <c r="N127" s="32"/>
      <c r="O127" s="33"/>
    </row>
    <row r="128" spans="3:15" x14ac:dyDescent="0.25">
      <c r="C128" s="32"/>
      <c r="D128" s="3"/>
      <c r="E128" s="3"/>
      <c r="F128" s="3"/>
      <c r="G128" s="3"/>
      <c r="H128" s="3"/>
      <c r="I128" s="33"/>
      <c r="J128" s="32"/>
      <c r="K128" s="3"/>
      <c r="L128" s="3"/>
      <c r="M128" s="3"/>
      <c r="N128" s="32"/>
      <c r="O128" s="33"/>
    </row>
    <row r="129" spans="3:15" x14ac:dyDescent="0.25">
      <c r="C129" s="32"/>
      <c r="D129" s="3"/>
      <c r="E129" s="3"/>
      <c r="F129" s="3"/>
      <c r="G129" s="3"/>
      <c r="H129" s="3"/>
      <c r="I129" s="33"/>
      <c r="J129" s="32"/>
      <c r="K129" s="3"/>
      <c r="L129" s="3"/>
      <c r="M129" s="3"/>
      <c r="N129" s="32"/>
      <c r="O129" s="33"/>
    </row>
    <row r="130" spans="3:15" x14ac:dyDescent="0.25">
      <c r="C130" s="32"/>
      <c r="D130" s="3"/>
      <c r="E130" s="3"/>
      <c r="F130" s="3"/>
      <c r="G130" s="3"/>
      <c r="H130" s="3"/>
      <c r="I130" s="33"/>
      <c r="J130" s="32"/>
      <c r="K130" s="3"/>
      <c r="L130" s="3"/>
      <c r="M130" s="3"/>
      <c r="N130" s="32"/>
      <c r="O130" s="33"/>
    </row>
    <row r="131" spans="3:15" x14ac:dyDescent="0.25">
      <c r="C131" s="32"/>
      <c r="D131" s="3"/>
      <c r="E131" s="3"/>
      <c r="F131" s="3"/>
      <c r="G131" s="3"/>
      <c r="H131" s="3"/>
      <c r="I131" s="33"/>
      <c r="J131" s="32"/>
      <c r="K131" s="3"/>
      <c r="L131" s="3"/>
      <c r="M131" s="3"/>
      <c r="N131" s="32"/>
      <c r="O131" s="33"/>
    </row>
    <row r="132" spans="3:15" x14ac:dyDescent="0.25">
      <c r="C132" s="32"/>
      <c r="D132" s="3"/>
      <c r="E132" s="3"/>
      <c r="F132" s="3"/>
      <c r="G132" s="3"/>
      <c r="H132" s="3"/>
      <c r="I132" s="33"/>
      <c r="J132" s="32"/>
      <c r="K132" s="3"/>
      <c r="L132" s="3"/>
      <c r="M132" s="3"/>
      <c r="N132" s="32"/>
      <c r="O132" s="33"/>
    </row>
    <row r="133" spans="3:15" x14ac:dyDescent="0.25">
      <c r="C133" s="32"/>
      <c r="D133" s="3"/>
      <c r="E133" s="3"/>
      <c r="F133" s="3"/>
      <c r="G133" s="3"/>
      <c r="H133" s="3"/>
      <c r="I133" s="33"/>
      <c r="J133" s="32"/>
      <c r="K133" s="3"/>
      <c r="L133" s="3"/>
      <c r="M133" s="3"/>
      <c r="N133" s="32"/>
      <c r="O133" s="33"/>
    </row>
    <row r="134" spans="3:15" x14ac:dyDescent="0.25">
      <c r="C134" s="32"/>
      <c r="D134" s="3"/>
      <c r="E134" s="3"/>
      <c r="F134" s="3"/>
      <c r="G134" s="3"/>
      <c r="H134" s="3"/>
      <c r="I134" s="33"/>
      <c r="J134" s="32"/>
      <c r="K134" s="3"/>
      <c r="L134" s="3"/>
      <c r="M134" s="3"/>
      <c r="N134" s="32"/>
      <c r="O134" s="33"/>
    </row>
    <row r="135" spans="3:15" x14ac:dyDescent="0.25">
      <c r="C135" s="32"/>
      <c r="D135" s="3"/>
      <c r="E135" s="3"/>
      <c r="F135" s="3"/>
      <c r="G135" s="3"/>
      <c r="H135" s="3"/>
      <c r="I135" s="33"/>
      <c r="J135" s="32"/>
      <c r="K135" s="3"/>
      <c r="L135" s="3"/>
      <c r="M135" s="3"/>
      <c r="N135" s="32"/>
      <c r="O135" s="33"/>
    </row>
    <row r="136" spans="3:15" x14ac:dyDescent="0.25">
      <c r="C136" s="32"/>
      <c r="D136" s="3"/>
      <c r="E136" s="3"/>
      <c r="F136" s="3"/>
      <c r="G136" s="3"/>
      <c r="H136" s="3"/>
      <c r="I136" s="33"/>
      <c r="J136" s="32"/>
      <c r="K136" s="3"/>
      <c r="L136" s="3"/>
      <c r="M136" s="3"/>
      <c r="N136" s="32"/>
      <c r="O136" s="33"/>
    </row>
    <row r="137" spans="3:15" x14ac:dyDescent="0.25">
      <c r="C137" s="32"/>
      <c r="D137" s="3"/>
      <c r="E137" s="3"/>
      <c r="F137" s="3"/>
      <c r="G137" s="3"/>
      <c r="H137" s="3"/>
      <c r="I137" s="33"/>
      <c r="J137" s="32"/>
      <c r="K137" s="3"/>
      <c r="L137" s="3"/>
      <c r="M137" s="3"/>
      <c r="N137" s="32"/>
      <c r="O137" s="33"/>
    </row>
    <row r="138" spans="3:15" x14ac:dyDescent="0.25">
      <c r="C138" s="32"/>
      <c r="D138" s="3"/>
      <c r="E138" s="3"/>
      <c r="F138" s="3"/>
      <c r="G138" s="3"/>
      <c r="H138" s="3"/>
      <c r="I138" s="33"/>
      <c r="J138" s="32"/>
      <c r="K138" s="3"/>
      <c r="L138" s="3"/>
      <c r="M138" s="3"/>
      <c r="N138" s="32"/>
      <c r="O138" s="33"/>
    </row>
    <row r="139" spans="3:15" x14ac:dyDescent="0.25">
      <c r="C139" s="32"/>
      <c r="D139" s="3"/>
      <c r="E139" s="3"/>
      <c r="F139" s="3"/>
      <c r="G139" s="3"/>
      <c r="H139" s="3"/>
      <c r="I139" s="33"/>
      <c r="J139" s="32"/>
      <c r="K139" s="3"/>
      <c r="L139" s="3"/>
      <c r="M139" s="3"/>
      <c r="N139" s="32"/>
      <c r="O139" s="33"/>
    </row>
    <row r="140" spans="3:15" x14ac:dyDescent="0.25">
      <c r="C140" s="32"/>
      <c r="D140" s="3"/>
      <c r="E140" s="3"/>
      <c r="F140" s="3"/>
      <c r="G140" s="3"/>
      <c r="H140" s="3"/>
      <c r="I140" s="33"/>
      <c r="J140" s="32"/>
      <c r="K140" s="3"/>
      <c r="L140" s="3"/>
      <c r="M140" s="3"/>
      <c r="N140" s="32"/>
      <c r="O140" s="33"/>
    </row>
    <row r="141" spans="3:15" x14ac:dyDescent="0.25">
      <c r="C141" s="32"/>
      <c r="D141" s="3"/>
      <c r="E141" s="3"/>
      <c r="F141" s="3"/>
      <c r="G141" s="3"/>
      <c r="H141" s="3"/>
      <c r="I141" s="33"/>
      <c r="J141" s="32"/>
      <c r="K141" s="3"/>
      <c r="L141" s="3"/>
      <c r="M141" s="3"/>
      <c r="N141" s="32"/>
      <c r="O141" s="33"/>
    </row>
    <row r="142" spans="3:15" x14ac:dyDescent="0.25">
      <c r="C142" s="32"/>
      <c r="D142" s="3"/>
      <c r="E142" s="3"/>
      <c r="F142" s="3"/>
      <c r="G142" s="3"/>
      <c r="H142" s="3"/>
      <c r="I142" s="33"/>
      <c r="J142" s="32"/>
      <c r="K142" s="3"/>
      <c r="L142" s="3"/>
      <c r="M142" s="3"/>
      <c r="N142" s="32"/>
      <c r="O142" s="33"/>
    </row>
    <row r="143" spans="3:15" x14ac:dyDescent="0.25">
      <c r="C143" s="32"/>
      <c r="D143" s="3"/>
      <c r="E143" s="3"/>
      <c r="F143" s="3"/>
      <c r="G143" s="3"/>
      <c r="H143" s="3"/>
      <c r="I143" s="33"/>
      <c r="J143" s="32"/>
      <c r="K143" s="3"/>
      <c r="L143" s="3"/>
      <c r="M143" s="3"/>
      <c r="N143" s="32"/>
      <c r="O143" s="33"/>
    </row>
    <row r="144" spans="3:15" x14ac:dyDescent="0.25">
      <c r="C144" s="32"/>
      <c r="D144" s="3"/>
      <c r="E144" s="3"/>
      <c r="F144" s="3"/>
      <c r="G144" s="3"/>
      <c r="H144" s="3"/>
      <c r="I144" s="33"/>
      <c r="J144" s="32"/>
      <c r="K144" s="3"/>
      <c r="L144" s="3"/>
      <c r="M144" s="3"/>
      <c r="N144" s="32"/>
      <c r="O144" s="33"/>
    </row>
    <row r="145" spans="3:15" x14ac:dyDescent="0.25">
      <c r="C145" s="32"/>
      <c r="D145" s="3"/>
      <c r="E145" s="3"/>
      <c r="F145" s="3"/>
      <c r="G145" s="3"/>
      <c r="H145" s="3"/>
      <c r="I145" s="33"/>
      <c r="J145" s="32"/>
      <c r="K145" s="3"/>
      <c r="L145" s="3"/>
      <c r="M145" s="3"/>
      <c r="N145" s="32"/>
      <c r="O145" s="33"/>
    </row>
    <row r="146" spans="3:15" x14ac:dyDescent="0.25">
      <c r="C146" s="32"/>
      <c r="D146" s="3"/>
      <c r="E146" s="3"/>
      <c r="F146" s="3"/>
      <c r="G146" s="3"/>
      <c r="H146" s="3"/>
      <c r="I146" s="33"/>
      <c r="J146" s="32"/>
      <c r="K146" s="3"/>
      <c r="L146" s="3"/>
      <c r="M146" s="3"/>
      <c r="N146" s="32"/>
      <c r="O146" s="33"/>
    </row>
    <row r="147" spans="3:15" x14ac:dyDescent="0.25">
      <c r="C147" s="32"/>
      <c r="D147" s="3"/>
      <c r="E147" s="3"/>
      <c r="F147" s="3"/>
      <c r="G147" s="3"/>
      <c r="H147" s="3"/>
      <c r="I147" s="33"/>
      <c r="J147" s="32"/>
      <c r="K147" s="3"/>
      <c r="L147" s="3"/>
      <c r="M147" s="3"/>
      <c r="N147" s="32"/>
      <c r="O147" s="33"/>
    </row>
    <row r="148" spans="3:15" x14ac:dyDescent="0.25">
      <c r="C148" s="32"/>
      <c r="D148" s="3"/>
      <c r="E148" s="3"/>
      <c r="F148" s="3"/>
      <c r="G148" s="3"/>
      <c r="H148" s="3"/>
      <c r="I148" s="33"/>
      <c r="J148" s="32"/>
      <c r="K148" s="3"/>
      <c r="L148" s="3"/>
      <c r="M148" s="3"/>
      <c r="N148" s="32"/>
      <c r="O148" s="33"/>
    </row>
    <row r="149" spans="3:15" x14ac:dyDescent="0.25">
      <c r="C149" s="32"/>
      <c r="D149" s="3"/>
      <c r="E149" s="3"/>
      <c r="F149" s="3"/>
      <c r="G149" s="3"/>
      <c r="H149" s="3"/>
      <c r="I149" s="33"/>
      <c r="J149" s="32"/>
      <c r="K149" s="3"/>
      <c r="L149" s="3"/>
      <c r="M149" s="3"/>
      <c r="N149" s="32"/>
      <c r="O149" s="33"/>
    </row>
    <row r="150" spans="3:15" x14ac:dyDescent="0.25">
      <c r="C150" s="32"/>
      <c r="D150" s="3"/>
      <c r="E150" s="3"/>
      <c r="F150" s="3"/>
      <c r="G150" s="3"/>
      <c r="H150" s="3"/>
      <c r="I150" s="33"/>
      <c r="J150" s="32"/>
      <c r="K150" s="3"/>
      <c r="L150" s="3"/>
      <c r="M150" s="3"/>
      <c r="N150" s="32"/>
      <c r="O150" s="33"/>
    </row>
    <row r="151" spans="3:15" x14ac:dyDescent="0.25">
      <c r="C151" s="32"/>
      <c r="D151" s="3"/>
      <c r="E151" s="3"/>
      <c r="F151" s="3"/>
      <c r="G151" s="3"/>
      <c r="H151" s="3"/>
      <c r="I151" s="33"/>
      <c r="J151" s="32"/>
      <c r="K151" s="3"/>
      <c r="L151" s="3"/>
      <c r="M151" s="3"/>
      <c r="N151" s="32"/>
      <c r="O151" s="33"/>
    </row>
    <row r="152" spans="3:15" x14ac:dyDescent="0.25">
      <c r="C152" s="32"/>
      <c r="D152" s="3"/>
      <c r="E152" s="3"/>
      <c r="F152" s="3"/>
      <c r="G152" s="3"/>
      <c r="H152" s="3"/>
      <c r="I152" s="33"/>
      <c r="J152" s="32"/>
      <c r="K152" s="3"/>
      <c r="L152" s="3"/>
      <c r="M152" s="3"/>
      <c r="N152" s="32"/>
      <c r="O152" s="33"/>
    </row>
    <row r="153" spans="3:15" x14ac:dyDescent="0.25">
      <c r="C153" s="32"/>
      <c r="D153" s="3"/>
      <c r="E153" s="3"/>
      <c r="F153" s="3"/>
      <c r="G153" s="3"/>
      <c r="H153" s="3"/>
      <c r="I153" s="33"/>
      <c r="J153" s="32"/>
      <c r="K153" s="3"/>
      <c r="L153" s="3"/>
      <c r="M153" s="3"/>
      <c r="N153" s="32"/>
      <c r="O153" s="33"/>
    </row>
    <row r="154" spans="3:15" x14ac:dyDescent="0.25">
      <c r="C154" s="32"/>
      <c r="D154" s="3"/>
      <c r="E154" s="3"/>
      <c r="F154" s="3"/>
      <c r="G154" s="3"/>
      <c r="H154" s="3"/>
      <c r="I154" s="33"/>
      <c r="J154" s="32"/>
      <c r="K154" s="3"/>
      <c r="L154" s="3"/>
      <c r="M154" s="3"/>
      <c r="N154" s="32"/>
      <c r="O154" s="33"/>
    </row>
    <row r="155" spans="3:15" x14ac:dyDescent="0.25">
      <c r="C155" s="32"/>
      <c r="D155" s="3"/>
      <c r="E155" s="3"/>
      <c r="F155" s="3"/>
      <c r="G155" s="3"/>
      <c r="H155" s="3"/>
      <c r="I155" s="33"/>
      <c r="J155" s="32"/>
      <c r="K155" s="3"/>
      <c r="L155" s="3"/>
      <c r="M155" s="3"/>
      <c r="N155" s="32"/>
      <c r="O155" s="33"/>
    </row>
    <row r="156" spans="3:15" x14ac:dyDescent="0.25">
      <c r="C156" s="32"/>
      <c r="D156" s="3"/>
      <c r="E156" s="3"/>
      <c r="F156" s="3"/>
      <c r="G156" s="3"/>
      <c r="H156" s="3"/>
      <c r="I156" s="33"/>
      <c r="J156" s="32"/>
      <c r="K156" s="3"/>
      <c r="L156" s="3"/>
      <c r="M156" s="3"/>
      <c r="N156" s="32"/>
      <c r="O156" s="33"/>
    </row>
    <row r="157" spans="3:15" x14ac:dyDescent="0.25">
      <c r="C157" s="32"/>
      <c r="D157" s="3"/>
      <c r="E157" s="3"/>
      <c r="F157" s="3"/>
      <c r="G157" s="3"/>
      <c r="H157" s="3"/>
      <c r="I157" s="33"/>
      <c r="J157" s="32"/>
      <c r="K157" s="3"/>
      <c r="L157" s="3"/>
      <c r="M157" s="3"/>
      <c r="N157" s="32"/>
      <c r="O157" s="33"/>
    </row>
    <row r="158" spans="3:15" x14ac:dyDescent="0.25">
      <c r="C158" s="32"/>
      <c r="D158" s="3"/>
      <c r="E158" s="3"/>
      <c r="F158" s="3"/>
      <c r="G158" s="3"/>
      <c r="H158" s="3"/>
      <c r="I158" s="33"/>
      <c r="J158" s="32"/>
      <c r="K158" s="3"/>
      <c r="L158" s="3"/>
      <c r="M158" s="3"/>
      <c r="N158" s="32"/>
      <c r="O158" s="33"/>
    </row>
    <row r="159" spans="3:15" x14ac:dyDescent="0.25">
      <c r="C159" s="32"/>
      <c r="D159" s="3"/>
      <c r="E159" s="3"/>
      <c r="F159" s="3"/>
      <c r="G159" s="3"/>
      <c r="H159" s="3"/>
      <c r="I159" s="33"/>
      <c r="J159" s="32"/>
      <c r="K159" s="3"/>
      <c r="L159" s="3"/>
      <c r="M159" s="3"/>
      <c r="N159" s="32"/>
      <c r="O159" s="33"/>
    </row>
    <row r="160" spans="3:15" x14ac:dyDescent="0.25">
      <c r="C160" s="32"/>
      <c r="D160" s="3"/>
      <c r="E160" s="3"/>
      <c r="F160" s="3"/>
      <c r="G160" s="3"/>
      <c r="H160" s="3"/>
      <c r="I160" s="33"/>
      <c r="J160" s="32"/>
      <c r="K160" s="3"/>
      <c r="L160" s="3"/>
      <c r="M160" s="3"/>
      <c r="N160" s="32"/>
      <c r="O160" s="33"/>
    </row>
    <row r="161" spans="3:15" x14ac:dyDescent="0.25">
      <c r="C161" s="32"/>
      <c r="D161" s="3"/>
      <c r="E161" s="3"/>
      <c r="F161" s="3"/>
      <c r="G161" s="3"/>
      <c r="H161" s="3"/>
      <c r="I161" s="33"/>
      <c r="J161" s="32"/>
      <c r="K161" s="3"/>
      <c r="L161" s="3"/>
      <c r="M161" s="3"/>
      <c r="N161" s="32"/>
      <c r="O161" s="33"/>
    </row>
    <row r="162" spans="3:15" x14ac:dyDescent="0.25">
      <c r="C162" s="32"/>
      <c r="D162" s="3"/>
      <c r="E162" s="3"/>
      <c r="F162" s="3"/>
      <c r="G162" s="3"/>
      <c r="H162" s="3"/>
      <c r="I162" s="33"/>
      <c r="J162" s="32"/>
      <c r="K162" s="3"/>
      <c r="L162" s="3"/>
      <c r="M162" s="3"/>
      <c r="N162" s="32"/>
      <c r="O162" s="33"/>
    </row>
    <row r="163" spans="3:15" x14ac:dyDescent="0.25">
      <c r="C163" s="32"/>
      <c r="D163" s="3"/>
      <c r="E163" s="3"/>
      <c r="F163" s="3"/>
      <c r="G163" s="3"/>
      <c r="H163" s="3"/>
      <c r="I163" s="33"/>
      <c r="J163" s="32"/>
      <c r="K163" s="3"/>
      <c r="L163" s="3"/>
      <c r="M163" s="3"/>
      <c r="N163" s="32"/>
      <c r="O163" s="33"/>
    </row>
    <row r="164" spans="3:15" x14ac:dyDescent="0.25">
      <c r="C164" s="32"/>
      <c r="D164" s="3"/>
      <c r="E164" s="3"/>
      <c r="F164" s="3"/>
      <c r="G164" s="3"/>
      <c r="H164" s="3"/>
      <c r="I164" s="33"/>
      <c r="J164" s="32"/>
      <c r="K164" s="3"/>
      <c r="L164" s="3"/>
      <c r="M164" s="3"/>
      <c r="N164" s="32"/>
      <c r="O164" s="33"/>
    </row>
    <row r="165" spans="3:15" x14ac:dyDescent="0.25">
      <c r="C165" s="32"/>
      <c r="D165" s="3"/>
      <c r="E165" s="3"/>
      <c r="F165" s="3"/>
      <c r="G165" s="3"/>
      <c r="H165" s="3"/>
      <c r="I165" s="33"/>
      <c r="J165" s="32"/>
      <c r="K165" s="3"/>
      <c r="L165" s="3"/>
      <c r="M165" s="3"/>
      <c r="N165" s="32"/>
      <c r="O165" s="33"/>
    </row>
    <row r="166" spans="3:15" x14ac:dyDescent="0.25">
      <c r="C166" s="32"/>
      <c r="D166" s="3"/>
      <c r="E166" s="3"/>
      <c r="F166" s="3"/>
      <c r="G166" s="3"/>
      <c r="H166" s="3"/>
      <c r="I166" s="33"/>
      <c r="J166" s="32"/>
      <c r="K166" s="3"/>
      <c r="L166" s="3"/>
      <c r="M166" s="3"/>
      <c r="N166" s="32"/>
      <c r="O166" s="33"/>
    </row>
    <row r="167" spans="3:15" x14ac:dyDescent="0.25">
      <c r="C167" s="32"/>
      <c r="D167" s="3"/>
      <c r="E167" s="3"/>
      <c r="F167" s="3"/>
      <c r="G167" s="3"/>
      <c r="H167" s="3"/>
      <c r="I167" s="33"/>
      <c r="J167" s="32"/>
      <c r="K167" s="3"/>
      <c r="L167" s="3"/>
      <c r="M167" s="3"/>
      <c r="N167" s="32"/>
      <c r="O167" s="33"/>
    </row>
    <row r="168" spans="3:15" x14ac:dyDescent="0.25">
      <c r="C168" s="32"/>
      <c r="D168" s="3"/>
      <c r="E168" s="3"/>
      <c r="F168" s="3"/>
      <c r="G168" s="3"/>
      <c r="H168" s="3"/>
      <c r="I168" s="33"/>
      <c r="J168" s="32"/>
      <c r="K168" s="3"/>
      <c r="L168" s="3"/>
      <c r="M168" s="3"/>
      <c r="N168" s="32"/>
      <c r="O168" s="33"/>
    </row>
    <row r="169" spans="3:15" x14ac:dyDescent="0.25">
      <c r="C169" s="32"/>
      <c r="D169" s="3"/>
      <c r="E169" s="3"/>
      <c r="F169" s="3"/>
      <c r="G169" s="3"/>
      <c r="H169" s="3"/>
      <c r="I169" s="33"/>
      <c r="J169" s="32"/>
      <c r="K169" s="3"/>
      <c r="L169" s="3"/>
      <c r="M169" s="3"/>
      <c r="N169" s="32"/>
      <c r="O169" s="33"/>
    </row>
    <row r="170" spans="3:15" x14ac:dyDescent="0.25">
      <c r="C170" s="32"/>
      <c r="D170" s="3"/>
      <c r="E170" s="3"/>
      <c r="F170" s="3"/>
      <c r="G170" s="3"/>
      <c r="H170" s="3"/>
      <c r="I170" s="33"/>
      <c r="J170" s="32"/>
      <c r="K170" s="3"/>
      <c r="L170" s="3"/>
      <c r="M170" s="3"/>
      <c r="N170" s="32"/>
      <c r="O170" s="33"/>
    </row>
    <row r="171" spans="3:15" x14ac:dyDescent="0.25">
      <c r="C171" s="32"/>
      <c r="D171" s="3"/>
      <c r="E171" s="3"/>
      <c r="F171" s="3"/>
      <c r="G171" s="3"/>
      <c r="H171" s="3"/>
      <c r="I171" s="33"/>
      <c r="J171" s="32"/>
      <c r="K171" s="3"/>
      <c r="L171" s="3"/>
      <c r="M171" s="3"/>
      <c r="N171" s="32"/>
      <c r="O171" s="33"/>
    </row>
    <row r="172" spans="3:15" x14ac:dyDescent="0.25">
      <c r="C172" s="32"/>
      <c r="D172" s="3"/>
      <c r="E172" s="3"/>
      <c r="F172" s="3"/>
      <c r="G172" s="3"/>
      <c r="H172" s="3"/>
      <c r="I172" s="33"/>
      <c r="J172" s="32"/>
      <c r="K172" s="3"/>
      <c r="L172" s="3"/>
      <c r="M172" s="3"/>
      <c r="N172" s="32"/>
      <c r="O172" s="33"/>
    </row>
    <row r="173" spans="3:15" x14ac:dyDescent="0.25">
      <c r="C173" s="32"/>
      <c r="D173" s="3"/>
      <c r="E173" s="3"/>
      <c r="F173" s="3"/>
      <c r="G173" s="3"/>
      <c r="H173" s="3"/>
      <c r="I173" s="33"/>
      <c r="J173" s="32"/>
      <c r="K173" s="3"/>
      <c r="L173" s="3"/>
      <c r="M173" s="3"/>
      <c r="N173" s="32"/>
      <c r="O173" s="33"/>
    </row>
    <row r="174" spans="3:15" x14ac:dyDescent="0.25">
      <c r="C174" s="32"/>
      <c r="D174" s="3"/>
      <c r="E174" s="3"/>
      <c r="F174" s="3"/>
      <c r="G174" s="3"/>
      <c r="H174" s="3"/>
      <c r="I174" s="33"/>
      <c r="J174" s="32"/>
      <c r="K174" s="3"/>
      <c r="L174" s="3"/>
      <c r="M174" s="3"/>
      <c r="N174" s="32"/>
      <c r="O174" s="33"/>
    </row>
    <row r="175" spans="3:15" x14ac:dyDescent="0.25">
      <c r="C175" s="32"/>
      <c r="D175" s="3"/>
      <c r="E175" s="3"/>
      <c r="F175" s="3"/>
      <c r="G175" s="3"/>
      <c r="H175" s="3"/>
      <c r="I175" s="33"/>
      <c r="J175" s="32"/>
      <c r="K175" s="3"/>
      <c r="L175" s="3"/>
      <c r="M175" s="3"/>
      <c r="N175" s="32"/>
      <c r="O175" s="33"/>
    </row>
    <row r="176" spans="3:15" x14ac:dyDescent="0.25">
      <c r="C176" s="32"/>
      <c r="D176" s="3"/>
      <c r="E176" s="3"/>
      <c r="F176" s="3"/>
      <c r="G176" s="3"/>
      <c r="H176" s="3"/>
      <c r="I176" s="33"/>
      <c r="J176" s="32"/>
      <c r="K176" s="3"/>
      <c r="L176" s="3"/>
      <c r="M176" s="3"/>
      <c r="N176" s="32"/>
      <c r="O176" s="33"/>
    </row>
    <row r="177" spans="3:15" x14ac:dyDescent="0.25">
      <c r="C177" s="32"/>
      <c r="D177" s="3"/>
      <c r="E177" s="3"/>
      <c r="F177" s="3"/>
      <c r="G177" s="3"/>
      <c r="H177" s="3"/>
      <c r="I177" s="33"/>
      <c r="J177" s="32"/>
      <c r="K177" s="3"/>
      <c r="L177" s="3"/>
      <c r="M177" s="3"/>
      <c r="N177" s="32"/>
      <c r="O177" s="33"/>
    </row>
    <row r="178" spans="3:15" x14ac:dyDescent="0.25">
      <c r="C178" s="32"/>
      <c r="D178" s="3"/>
      <c r="E178" s="3"/>
      <c r="F178" s="3"/>
      <c r="G178" s="3"/>
      <c r="H178" s="3"/>
      <c r="I178" s="33"/>
      <c r="J178" s="32"/>
      <c r="K178" s="3"/>
      <c r="L178" s="3"/>
      <c r="M178" s="3"/>
      <c r="N178" s="32"/>
      <c r="O178" s="33"/>
    </row>
    <row r="179" spans="3:15" x14ac:dyDescent="0.25">
      <c r="C179" s="32"/>
      <c r="D179" s="3"/>
      <c r="E179" s="3"/>
      <c r="F179" s="3"/>
      <c r="G179" s="3"/>
      <c r="H179" s="3"/>
      <c r="I179" s="33"/>
      <c r="J179" s="32"/>
      <c r="K179" s="3"/>
      <c r="L179" s="3"/>
      <c r="M179" s="3"/>
      <c r="N179" s="32"/>
      <c r="O179" s="33"/>
    </row>
    <row r="180" spans="3:15" x14ac:dyDescent="0.25">
      <c r="C180" s="32"/>
      <c r="D180" s="3"/>
      <c r="E180" s="3"/>
      <c r="F180" s="3"/>
      <c r="G180" s="3"/>
      <c r="H180" s="3"/>
      <c r="I180" s="33"/>
      <c r="J180" s="32"/>
      <c r="K180" s="3"/>
      <c r="L180" s="3"/>
      <c r="M180" s="3"/>
      <c r="N180" s="32"/>
      <c r="O180" s="33"/>
    </row>
    <row r="181" spans="3:15" x14ac:dyDescent="0.25">
      <c r="C181" s="32"/>
      <c r="D181" s="3"/>
      <c r="E181" s="3"/>
      <c r="F181" s="3"/>
      <c r="G181" s="3"/>
      <c r="H181" s="3"/>
      <c r="I181" s="33"/>
      <c r="J181" s="32"/>
      <c r="K181" s="3"/>
      <c r="L181" s="3"/>
      <c r="M181" s="3"/>
      <c r="N181" s="32"/>
      <c r="O181" s="33"/>
    </row>
    <row r="182" spans="3:15" x14ac:dyDescent="0.25">
      <c r="C182" s="32"/>
      <c r="D182" s="3"/>
      <c r="E182" s="3"/>
      <c r="F182" s="3"/>
      <c r="G182" s="3"/>
      <c r="H182" s="3"/>
      <c r="I182" s="33"/>
      <c r="J182" s="32"/>
      <c r="K182" s="3"/>
      <c r="L182" s="3"/>
      <c r="M182" s="3"/>
      <c r="N182" s="32"/>
      <c r="O182" s="33"/>
    </row>
    <row r="183" spans="3:15" x14ac:dyDescent="0.25">
      <c r="C183" s="32"/>
      <c r="D183" s="3"/>
      <c r="E183" s="3"/>
      <c r="F183" s="3"/>
      <c r="G183" s="3"/>
      <c r="H183" s="3"/>
      <c r="I183" s="33"/>
      <c r="J183" s="32"/>
      <c r="K183" s="3"/>
      <c r="L183" s="3"/>
      <c r="M183" s="3"/>
      <c r="N183" s="32"/>
      <c r="O183" s="33"/>
    </row>
    <row r="184" spans="3:15" x14ac:dyDescent="0.25">
      <c r="C184" s="32"/>
      <c r="D184" s="3"/>
      <c r="E184" s="3"/>
      <c r="F184" s="3"/>
      <c r="G184" s="3"/>
      <c r="H184" s="3"/>
      <c r="I184" s="33"/>
      <c r="J184" s="32"/>
      <c r="K184" s="3"/>
      <c r="L184" s="3"/>
      <c r="M184" s="3"/>
      <c r="N184" s="32"/>
      <c r="O184" s="33"/>
    </row>
    <row r="185" spans="3:15" x14ac:dyDescent="0.25">
      <c r="C185" s="32"/>
      <c r="D185" s="3"/>
      <c r="E185" s="3"/>
      <c r="F185" s="3"/>
      <c r="G185" s="3"/>
      <c r="H185" s="3"/>
      <c r="I185" s="33"/>
      <c r="J185" s="32"/>
      <c r="K185" s="3"/>
      <c r="L185" s="3"/>
      <c r="M185" s="3"/>
      <c r="N185" s="32"/>
      <c r="O185" s="33"/>
    </row>
    <row r="186" spans="3:15" x14ac:dyDescent="0.25">
      <c r="C186" s="32"/>
      <c r="D186" s="3"/>
      <c r="E186" s="3"/>
      <c r="F186" s="3"/>
      <c r="G186" s="3"/>
      <c r="H186" s="3"/>
      <c r="I186" s="33"/>
      <c r="J186" s="32"/>
      <c r="K186" s="3"/>
      <c r="L186" s="3"/>
      <c r="M186" s="3"/>
      <c r="N186" s="32"/>
      <c r="O186" s="33"/>
    </row>
    <row r="187" spans="3:15" x14ac:dyDescent="0.25">
      <c r="C187" s="32"/>
      <c r="D187" s="3"/>
      <c r="E187" s="3"/>
      <c r="F187" s="3"/>
      <c r="G187" s="3"/>
      <c r="H187" s="3"/>
      <c r="I187" s="33"/>
      <c r="J187" s="32"/>
      <c r="K187" s="3"/>
      <c r="L187" s="3"/>
      <c r="M187" s="3"/>
      <c r="N187" s="32"/>
      <c r="O187" s="33"/>
    </row>
    <row r="188" spans="3:15" x14ac:dyDescent="0.25">
      <c r="C188" s="32"/>
      <c r="D188" s="3"/>
      <c r="E188" s="3"/>
      <c r="F188" s="3"/>
      <c r="G188" s="3"/>
      <c r="H188" s="3"/>
      <c r="I188" s="33"/>
      <c r="J188" s="32"/>
      <c r="K188" s="3"/>
      <c r="L188" s="3"/>
      <c r="M188" s="3"/>
      <c r="N188" s="32"/>
      <c r="O188" s="33"/>
    </row>
    <row r="189" spans="3:15" x14ac:dyDescent="0.25">
      <c r="C189" s="32"/>
      <c r="D189" s="3"/>
      <c r="E189" s="3"/>
      <c r="F189" s="3"/>
      <c r="G189" s="3"/>
      <c r="H189" s="3"/>
      <c r="I189" s="33"/>
      <c r="J189" s="32"/>
      <c r="K189" s="3"/>
      <c r="L189" s="3"/>
      <c r="M189" s="3"/>
      <c r="N189" s="32"/>
      <c r="O189" s="33"/>
    </row>
    <row r="190" spans="3:15" x14ac:dyDescent="0.25">
      <c r="C190" s="32"/>
      <c r="D190" s="3"/>
      <c r="E190" s="3"/>
      <c r="F190" s="3"/>
      <c r="G190" s="3"/>
      <c r="H190" s="3"/>
      <c r="I190" s="33"/>
      <c r="J190" s="32"/>
      <c r="K190" s="3"/>
      <c r="L190" s="3"/>
      <c r="M190" s="3"/>
      <c r="N190" s="32"/>
      <c r="O190" s="33"/>
    </row>
    <row r="191" spans="3:15" x14ac:dyDescent="0.25">
      <c r="C191" s="32"/>
      <c r="D191" s="3"/>
      <c r="E191" s="3"/>
      <c r="F191" s="3"/>
      <c r="G191" s="3"/>
      <c r="H191" s="3"/>
      <c r="I191" s="33"/>
      <c r="J191" s="32"/>
      <c r="K191" s="3"/>
      <c r="L191" s="3"/>
      <c r="M191" s="3"/>
      <c r="N191" s="32"/>
      <c r="O191" s="33"/>
    </row>
    <row r="192" spans="3:15" x14ac:dyDescent="0.25">
      <c r="C192" s="32"/>
      <c r="D192" s="3"/>
      <c r="E192" s="3"/>
      <c r="F192" s="3"/>
      <c r="G192" s="3"/>
      <c r="H192" s="3"/>
      <c r="I192" s="33"/>
      <c r="J192" s="32"/>
      <c r="K192" s="3"/>
      <c r="L192" s="3"/>
      <c r="M192" s="3"/>
      <c r="N192" s="32"/>
      <c r="O192" s="33"/>
    </row>
    <row r="193" spans="3:15" x14ac:dyDescent="0.25">
      <c r="C193" s="32"/>
      <c r="D193" s="3"/>
      <c r="E193" s="3"/>
      <c r="F193" s="3"/>
      <c r="G193" s="3"/>
      <c r="H193" s="3"/>
      <c r="I193" s="33"/>
      <c r="J193" s="32"/>
      <c r="K193" s="3"/>
      <c r="L193" s="3"/>
      <c r="M193" s="3"/>
      <c r="N193" s="32"/>
      <c r="O193" s="33"/>
    </row>
    <row r="194" spans="3:15" x14ac:dyDescent="0.25">
      <c r="C194" s="32"/>
      <c r="D194" s="3"/>
      <c r="E194" s="3"/>
      <c r="F194" s="3"/>
      <c r="G194" s="3"/>
      <c r="H194" s="3"/>
      <c r="I194" s="33"/>
      <c r="J194" s="32"/>
      <c r="K194" s="3"/>
      <c r="L194" s="3"/>
      <c r="M194" s="3"/>
      <c r="N194" s="32"/>
      <c r="O194" s="33"/>
    </row>
    <row r="195" spans="3:15" x14ac:dyDescent="0.25">
      <c r="C195" s="32"/>
      <c r="D195" s="3"/>
      <c r="E195" s="3"/>
      <c r="F195" s="3"/>
      <c r="G195" s="3"/>
      <c r="H195" s="3"/>
      <c r="I195" s="33"/>
      <c r="J195" s="32"/>
      <c r="K195" s="3"/>
      <c r="L195" s="3"/>
      <c r="M195" s="3"/>
      <c r="N195" s="32"/>
      <c r="O195" s="33"/>
    </row>
    <row r="196" spans="3:15" x14ac:dyDescent="0.25">
      <c r="C196" s="32"/>
      <c r="D196" s="3"/>
      <c r="E196" s="3"/>
      <c r="F196" s="3"/>
      <c r="G196" s="3"/>
      <c r="H196" s="3"/>
      <c r="I196" s="33"/>
      <c r="J196" s="32"/>
      <c r="K196" s="3"/>
      <c r="L196" s="3"/>
      <c r="M196" s="3"/>
      <c r="N196" s="32"/>
      <c r="O196" s="33"/>
    </row>
    <row r="197" spans="3:15" x14ac:dyDescent="0.25">
      <c r="C197" s="32"/>
      <c r="D197" s="3"/>
      <c r="E197" s="3"/>
      <c r="F197" s="3"/>
      <c r="G197" s="3"/>
      <c r="H197" s="3"/>
      <c r="I197" s="33"/>
      <c r="J197" s="32"/>
      <c r="K197" s="3"/>
      <c r="L197" s="3"/>
      <c r="M197" s="3"/>
      <c r="N197" s="32"/>
      <c r="O197" s="33"/>
    </row>
    <row r="198" spans="3:15" x14ac:dyDescent="0.25">
      <c r="C198" s="32"/>
      <c r="D198" s="3"/>
      <c r="E198" s="3"/>
      <c r="F198" s="3"/>
      <c r="G198" s="3"/>
      <c r="H198" s="3"/>
      <c r="I198" s="33"/>
      <c r="J198" s="32"/>
      <c r="K198" s="3"/>
      <c r="L198" s="3"/>
      <c r="M198" s="3"/>
      <c r="N198" s="32"/>
      <c r="O198" s="33"/>
    </row>
    <row r="199" spans="3:15" x14ac:dyDescent="0.25">
      <c r="C199" s="32"/>
      <c r="D199" s="3"/>
      <c r="E199" s="3"/>
      <c r="F199" s="3"/>
      <c r="G199" s="3"/>
      <c r="H199" s="3"/>
      <c r="I199" s="33"/>
      <c r="J199" s="32"/>
      <c r="K199" s="3"/>
      <c r="L199" s="3"/>
      <c r="M199" s="3"/>
      <c r="N199" s="32"/>
      <c r="O199" s="33"/>
    </row>
    <row r="200" spans="3:15" x14ac:dyDescent="0.25">
      <c r="C200" s="32"/>
      <c r="D200" s="3"/>
      <c r="E200" s="3"/>
      <c r="F200" s="3"/>
      <c r="G200" s="3"/>
      <c r="H200" s="3"/>
      <c r="I200" s="33"/>
      <c r="J200" s="32"/>
      <c r="K200" s="3"/>
      <c r="L200" s="3"/>
      <c r="M200" s="3"/>
      <c r="N200" s="32"/>
      <c r="O200" s="33"/>
    </row>
    <row r="201" spans="3:15" x14ac:dyDescent="0.25">
      <c r="C201" s="32"/>
      <c r="D201" s="3"/>
      <c r="E201" s="3"/>
      <c r="F201" s="3"/>
      <c r="G201" s="3"/>
      <c r="H201" s="3"/>
      <c r="I201" s="33"/>
      <c r="J201" s="32"/>
      <c r="K201" s="3"/>
      <c r="L201" s="3"/>
      <c r="M201" s="3"/>
      <c r="N201" s="32"/>
      <c r="O201" s="33"/>
    </row>
    <row r="202" spans="3:15" x14ac:dyDescent="0.25">
      <c r="C202" s="32"/>
      <c r="D202" s="3"/>
      <c r="E202" s="3"/>
      <c r="F202" s="3"/>
      <c r="G202" s="3"/>
      <c r="H202" s="3"/>
      <c r="I202" s="33"/>
      <c r="J202" s="32"/>
      <c r="K202" s="3"/>
      <c r="L202" s="3"/>
      <c r="M202" s="3"/>
      <c r="N202" s="32"/>
      <c r="O202" s="33"/>
    </row>
    <row r="203" spans="3:15" x14ac:dyDescent="0.25">
      <c r="C203" s="32"/>
      <c r="D203" s="3"/>
      <c r="E203" s="3"/>
      <c r="F203" s="3"/>
      <c r="G203" s="3"/>
      <c r="H203" s="3"/>
      <c r="I203" s="33"/>
      <c r="J203" s="32"/>
      <c r="K203" s="3"/>
      <c r="L203" s="3"/>
      <c r="M203" s="3"/>
      <c r="N203" s="32"/>
      <c r="O203" s="33"/>
    </row>
    <row r="204" spans="3:15" x14ac:dyDescent="0.25">
      <c r="C204" s="32"/>
      <c r="D204" s="3"/>
      <c r="E204" s="3"/>
      <c r="F204" s="3"/>
      <c r="G204" s="3"/>
      <c r="H204" s="3"/>
      <c r="I204" s="33"/>
      <c r="J204" s="32"/>
      <c r="K204" s="3"/>
      <c r="L204" s="3"/>
      <c r="M204" s="3"/>
      <c r="N204" s="32"/>
      <c r="O204" s="33"/>
    </row>
    <row r="205" spans="3:15" x14ac:dyDescent="0.25">
      <c r="C205" s="32"/>
      <c r="D205" s="3"/>
      <c r="E205" s="3"/>
      <c r="F205" s="3"/>
      <c r="G205" s="3"/>
      <c r="H205" s="3"/>
      <c r="I205" s="33"/>
      <c r="J205" s="32"/>
      <c r="K205" s="3"/>
      <c r="L205" s="3"/>
      <c r="M205" s="3"/>
      <c r="N205" s="32"/>
      <c r="O205" s="33"/>
    </row>
    <row r="206" spans="3:15" x14ac:dyDescent="0.25">
      <c r="C206" s="32"/>
      <c r="D206" s="3"/>
      <c r="E206" s="3"/>
      <c r="F206" s="3"/>
      <c r="G206" s="3"/>
      <c r="H206" s="3"/>
      <c r="I206" s="33"/>
      <c r="J206" s="32"/>
      <c r="K206" s="3"/>
      <c r="L206" s="3"/>
      <c r="M206" s="3"/>
      <c r="N206" s="32"/>
      <c r="O206" s="33"/>
    </row>
    <row r="207" spans="3:15" x14ac:dyDescent="0.25">
      <c r="C207" s="32"/>
      <c r="D207" s="3"/>
      <c r="E207" s="3"/>
      <c r="F207" s="3"/>
      <c r="G207" s="3"/>
      <c r="H207" s="3"/>
      <c r="I207" s="33"/>
      <c r="J207" s="32"/>
      <c r="K207" s="3"/>
      <c r="L207" s="3"/>
      <c r="M207" s="3"/>
      <c r="N207" s="32"/>
      <c r="O207" s="33"/>
    </row>
    <row r="208" spans="3:15" x14ac:dyDescent="0.25">
      <c r="C208" s="32"/>
      <c r="D208" s="3"/>
      <c r="E208" s="3"/>
      <c r="F208" s="3"/>
      <c r="G208" s="3"/>
      <c r="H208" s="3"/>
      <c r="I208" s="33"/>
      <c r="J208" s="32"/>
      <c r="K208" s="3"/>
      <c r="L208" s="3"/>
      <c r="M208" s="3"/>
      <c r="N208" s="32"/>
      <c r="O208" s="33"/>
    </row>
    <row r="209" spans="3:15" x14ac:dyDescent="0.25">
      <c r="C209" s="32"/>
      <c r="D209" s="3"/>
      <c r="E209" s="3"/>
      <c r="F209" s="3"/>
      <c r="G209" s="3"/>
      <c r="H209" s="3"/>
      <c r="I209" s="33"/>
      <c r="J209" s="32"/>
      <c r="K209" s="3"/>
      <c r="L209" s="3"/>
      <c r="M209" s="3"/>
      <c r="N209" s="32"/>
      <c r="O209" s="33"/>
    </row>
    <row r="210" spans="3:15" x14ac:dyDescent="0.25">
      <c r="C210" s="32"/>
      <c r="D210" s="3"/>
      <c r="E210" s="3"/>
      <c r="F210" s="3"/>
      <c r="G210" s="3"/>
      <c r="H210" s="3"/>
      <c r="I210" s="33"/>
      <c r="J210" s="32"/>
      <c r="K210" s="3"/>
      <c r="L210" s="3"/>
      <c r="M210" s="3"/>
      <c r="N210" s="32"/>
      <c r="O210" s="33"/>
    </row>
    <row r="211" spans="3:15" x14ac:dyDescent="0.25">
      <c r="C211" s="32"/>
      <c r="D211" s="3"/>
      <c r="E211" s="3"/>
      <c r="F211" s="3"/>
      <c r="G211" s="3"/>
      <c r="H211" s="3"/>
      <c r="I211" s="33"/>
      <c r="J211" s="32"/>
      <c r="K211" s="3"/>
      <c r="L211" s="3"/>
      <c r="M211" s="3"/>
      <c r="N211" s="32"/>
      <c r="O211" s="33"/>
    </row>
    <row r="212" spans="3:15" x14ac:dyDescent="0.25">
      <c r="C212" s="32"/>
      <c r="D212" s="3"/>
      <c r="E212" s="3"/>
      <c r="F212" s="3"/>
      <c r="G212" s="3"/>
      <c r="H212" s="3"/>
      <c r="I212" s="33"/>
      <c r="J212" s="32"/>
      <c r="K212" s="3"/>
      <c r="L212" s="3"/>
      <c r="M212" s="3"/>
      <c r="N212" s="32"/>
      <c r="O212" s="33"/>
    </row>
    <row r="213" spans="3:15" x14ac:dyDescent="0.25">
      <c r="C213" s="32"/>
      <c r="D213" s="3"/>
      <c r="E213" s="3"/>
      <c r="F213" s="3"/>
      <c r="G213" s="3"/>
      <c r="H213" s="3"/>
      <c r="I213" s="33"/>
      <c r="J213" s="32"/>
      <c r="K213" s="3"/>
      <c r="L213" s="3"/>
      <c r="M213" s="3"/>
      <c r="N213" s="32"/>
      <c r="O213" s="33"/>
    </row>
    <row r="214" spans="3:15" x14ac:dyDescent="0.25">
      <c r="C214" s="32"/>
      <c r="D214" s="3"/>
      <c r="E214" s="3"/>
      <c r="F214" s="3"/>
      <c r="G214" s="3"/>
      <c r="H214" s="3"/>
      <c r="I214" s="33"/>
      <c r="J214" s="32"/>
      <c r="K214" s="3"/>
      <c r="L214" s="3"/>
      <c r="M214" s="3"/>
      <c r="N214" s="32"/>
      <c r="O214" s="33"/>
    </row>
    <row r="215" spans="3:15" x14ac:dyDescent="0.25">
      <c r="C215" s="32"/>
      <c r="D215" s="3"/>
      <c r="E215" s="3"/>
      <c r="F215" s="3"/>
      <c r="G215" s="3"/>
      <c r="H215" s="3"/>
      <c r="I215" s="33"/>
      <c r="J215" s="32"/>
      <c r="K215" s="3"/>
      <c r="L215" s="3"/>
      <c r="M215" s="3"/>
      <c r="N215" s="32"/>
      <c r="O215" s="33"/>
    </row>
    <row r="216" spans="3:15" x14ac:dyDescent="0.25">
      <c r="C216" s="32"/>
      <c r="D216" s="3"/>
      <c r="E216" s="3"/>
      <c r="F216" s="3"/>
      <c r="G216" s="3"/>
      <c r="H216" s="3"/>
      <c r="I216" s="33"/>
      <c r="J216" s="32"/>
      <c r="K216" s="3"/>
      <c r="L216" s="3"/>
      <c r="M216" s="3"/>
      <c r="N216" s="32"/>
      <c r="O216" s="33"/>
    </row>
    <row r="217" spans="3:15" x14ac:dyDescent="0.25">
      <c r="C217" s="32"/>
      <c r="D217" s="3"/>
      <c r="E217" s="3"/>
      <c r="F217" s="3"/>
      <c r="G217" s="3"/>
      <c r="H217" s="3"/>
      <c r="I217" s="33"/>
      <c r="J217" s="32"/>
      <c r="K217" s="3"/>
      <c r="L217" s="3"/>
      <c r="M217" s="3"/>
      <c r="N217" s="32"/>
      <c r="O217" s="33"/>
    </row>
    <row r="218" spans="3:15" x14ac:dyDescent="0.25">
      <c r="C218" s="32"/>
      <c r="D218" s="3"/>
      <c r="E218" s="3"/>
      <c r="F218" s="3"/>
      <c r="G218" s="3"/>
      <c r="H218" s="3"/>
      <c r="I218" s="33"/>
      <c r="J218" s="32"/>
      <c r="K218" s="3"/>
      <c r="L218" s="3"/>
      <c r="M218" s="3"/>
      <c r="N218" s="32"/>
      <c r="O218" s="33"/>
    </row>
    <row r="219" spans="3:15" x14ac:dyDescent="0.25">
      <c r="C219" s="32"/>
      <c r="D219" s="3"/>
      <c r="E219" s="3"/>
      <c r="F219" s="3"/>
      <c r="G219" s="3"/>
      <c r="H219" s="3"/>
      <c r="I219" s="33"/>
      <c r="J219" s="32"/>
      <c r="K219" s="3"/>
      <c r="L219" s="3"/>
      <c r="M219" s="3"/>
      <c r="N219" s="32"/>
      <c r="O219" s="33"/>
    </row>
    <row r="220" spans="3:15" x14ac:dyDescent="0.25">
      <c r="C220" s="32"/>
      <c r="D220" s="3"/>
      <c r="E220" s="3"/>
      <c r="F220" s="3"/>
      <c r="G220" s="3"/>
      <c r="H220" s="3"/>
      <c r="I220" s="33"/>
      <c r="J220" s="32"/>
      <c r="K220" s="3"/>
      <c r="L220" s="3"/>
      <c r="M220" s="3"/>
      <c r="N220" s="32"/>
      <c r="O220" s="33"/>
    </row>
    <row r="221" spans="3:15" x14ac:dyDescent="0.25">
      <c r="C221" s="32"/>
      <c r="D221" s="3"/>
      <c r="E221" s="3"/>
      <c r="F221" s="3"/>
      <c r="G221" s="3"/>
      <c r="H221" s="3"/>
      <c r="I221" s="33"/>
      <c r="J221" s="32"/>
      <c r="K221" s="3"/>
      <c r="L221" s="3"/>
      <c r="M221" s="3"/>
      <c r="N221" s="32"/>
      <c r="O221" s="33"/>
    </row>
    <row r="222" spans="3:15" x14ac:dyDescent="0.25">
      <c r="C222" s="32"/>
      <c r="D222" s="3"/>
      <c r="E222" s="3"/>
      <c r="F222" s="3"/>
      <c r="G222" s="3"/>
      <c r="H222" s="3"/>
      <c r="I222" s="33"/>
      <c r="J222" s="32"/>
      <c r="K222" s="3"/>
      <c r="L222" s="3"/>
      <c r="M222" s="3"/>
      <c r="N222" s="32"/>
      <c r="O222" s="33"/>
    </row>
    <row r="223" spans="3:15" x14ac:dyDescent="0.25">
      <c r="C223" s="32"/>
      <c r="D223" s="3"/>
      <c r="E223" s="3"/>
      <c r="F223" s="3"/>
      <c r="G223" s="3"/>
      <c r="H223" s="3"/>
      <c r="I223" s="33"/>
      <c r="J223" s="32"/>
      <c r="K223" s="3"/>
      <c r="L223" s="3"/>
      <c r="M223" s="3"/>
      <c r="N223" s="32"/>
      <c r="O223" s="33"/>
    </row>
    <row r="224" spans="3:15" x14ac:dyDescent="0.25">
      <c r="C224" s="32"/>
      <c r="D224" s="3"/>
      <c r="E224" s="3"/>
      <c r="F224" s="3"/>
      <c r="G224" s="3"/>
      <c r="H224" s="3"/>
      <c r="I224" s="33"/>
      <c r="J224" s="32"/>
      <c r="K224" s="3"/>
      <c r="L224" s="3"/>
      <c r="M224" s="3"/>
      <c r="N224" s="32"/>
      <c r="O224" s="33"/>
    </row>
    <row r="225" spans="3:15" x14ac:dyDescent="0.25">
      <c r="C225" s="32"/>
      <c r="D225" s="3"/>
      <c r="E225" s="3"/>
      <c r="F225" s="3"/>
      <c r="G225" s="3"/>
      <c r="H225" s="3"/>
      <c r="I225" s="33"/>
      <c r="J225" s="32"/>
      <c r="K225" s="3"/>
      <c r="L225" s="3"/>
      <c r="M225" s="3"/>
      <c r="N225" s="32"/>
      <c r="O225" s="33"/>
    </row>
    <row r="226" spans="3:15" x14ac:dyDescent="0.25">
      <c r="C226" s="32"/>
      <c r="D226" s="3"/>
      <c r="E226" s="3"/>
      <c r="F226" s="3"/>
      <c r="G226" s="3"/>
      <c r="H226" s="3"/>
      <c r="I226" s="33"/>
      <c r="J226" s="32"/>
      <c r="K226" s="3"/>
      <c r="L226" s="3"/>
      <c r="M226" s="3"/>
      <c r="N226" s="32"/>
      <c r="O226" s="33"/>
    </row>
    <row r="227" spans="3:15" x14ac:dyDescent="0.25">
      <c r="C227" s="32"/>
      <c r="D227" s="3"/>
      <c r="E227" s="3"/>
      <c r="F227" s="3"/>
      <c r="G227" s="3"/>
      <c r="H227" s="3"/>
      <c r="I227" s="33"/>
      <c r="J227" s="32"/>
      <c r="K227" s="3"/>
      <c r="L227" s="3"/>
      <c r="M227" s="3"/>
      <c r="N227" s="32"/>
      <c r="O227" s="33"/>
    </row>
    <row r="228" spans="3:15" x14ac:dyDescent="0.25">
      <c r="C228" s="32"/>
      <c r="D228" s="3"/>
      <c r="E228" s="3"/>
      <c r="F228" s="3"/>
      <c r="G228" s="3"/>
      <c r="H228" s="3"/>
      <c r="I228" s="33"/>
      <c r="J228" s="32"/>
      <c r="K228" s="3"/>
      <c r="L228" s="3"/>
      <c r="M228" s="3"/>
      <c r="N228" s="32"/>
      <c r="O228" s="33"/>
    </row>
    <row r="229" spans="3:15" x14ac:dyDescent="0.25">
      <c r="C229" s="32"/>
      <c r="D229" s="3"/>
      <c r="E229" s="3"/>
      <c r="F229" s="3"/>
      <c r="G229" s="3"/>
      <c r="H229" s="3"/>
      <c r="I229" s="33"/>
      <c r="J229" s="32"/>
      <c r="K229" s="3"/>
      <c r="L229" s="3"/>
      <c r="M229" s="3"/>
      <c r="N229" s="32"/>
      <c r="O229" s="33"/>
    </row>
    <row r="230" spans="3:15" x14ac:dyDescent="0.25">
      <c r="C230" s="32"/>
      <c r="D230" s="3"/>
      <c r="E230" s="3"/>
      <c r="F230" s="3"/>
      <c r="G230" s="3"/>
      <c r="H230" s="3"/>
      <c r="I230" s="33"/>
      <c r="J230" s="32"/>
      <c r="K230" s="3"/>
      <c r="L230" s="3"/>
      <c r="M230" s="3"/>
      <c r="N230" s="32"/>
      <c r="O230" s="33"/>
    </row>
    <row r="231" spans="3:15" x14ac:dyDescent="0.25">
      <c r="C231" s="32"/>
      <c r="D231" s="3"/>
      <c r="E231" s="3"/>
      <c r="F231" s="3"/>
      <c r="G231" s="3"/>
      <c r="H231" s="3"/>
      <c r="I231" s="33"/>
      <c r="J231" s="32"/>
      <c r="K231" s="3"/>
      <c r="L231" s="3"/>
      <c r="M231" s="3"/>
      <c r="N231" s="32"/>
      <c r="O231" s="33"/>
    </row>
    <row r="232" spans="3:15" x14ac:dyDescent="0.25">
      <c r="C232" s="32"/>
      <c r="D232" s="3"/>
      <c r="E232" s="3"/>
      <c r="F232" s="3"/>
      <c r="G232" s="3"/>
      <c r="H232" s="3"/>
      <c r="I232" s="33"/>
      <c r="J232" s="32"/>
      <c r="K232" s="3"/>
      <c r="L232" s="3"/>
      <c r="M232" s="3"/>
      <c r="N232" s="32"/>
      <c r="O232" s="33"/>
    </row>
    <row r="233" spans="3:15" x14ac:dyDescent="0.25">
      <c r="C233" s="32"/>
      <c r="D233" s="3"/>
      <c r="E233" s="3"/>
      <c r="F233" s="3"/>
      <c r="G233" s="3"/>
      <c r="H233" s="3"/>
      <c r="I233" s="33"/>
      <c r="J233" s="32"/>
      <c r="K233" s="3"/>
      <c r="L233" s="3"/>
      <c r="M233" s="3"/>
      <c r="N233" s="32"/>
      <c r="O233" s="33"/>
    </row>
    <row r="234" spans="3:15" x14ac:dyDescent="0.25">
      <c r="C234" s="32"/>
      <c r="D234" s="3"/>
      <c r="E234" s="3"/>
      <c r="F234" s="3"/>
      <c r="G234" s="3"/>
      <c r="H234" s="3"/>
      <c r="I234" s="33"/>
      <c r="J234" s="32"/>
      <c r="K234" s="3"/>
      <c r="L234" s="3"/>
      <c r="M234" s="3"/>
      <c r="N234" s="32"/>
      <c r="O234" s="33"/>
    </row>
    <row r="235" spans="3:15" x14ac:dyDescent="0.25">
      <c r="C235" s="32"/>
      <c r="D235" s="3"/>
      <c r="E235" s="3"/>
      <c r="F235" s="3"/>
      <c r="G235" s="3"/>
      <c r="H235" s="3"/>
      <c r="I235" s="33"/>
      <c r="J235" s="32"/>
      <c r="K235" s="3"/>
      <c r="L235" s="3"/>
      <c r="M235" s="3"/>
      <c r="N235" s="32"/>
      <c r="O235" s="33"/>
    </row>
    <row r="236" spans="3:15" x14ac:dyDescent="0.25">
      <c r="C236" s="32"/>
      <c r="D236" s="3"/>
      <c r="E236" s="3"/>
      <c r="F236" s="3"/>
      <c r="G236" s="3"/>
      <c r="H236" s="3"/>
      <c r="I236" s="33"/>
      <c r="J236" s="32"/>
      <c r="K236" s="3"/>
      <c r="L236" s="3"/>
      <c r="M236" s="3"/>
      <c r="N236" s="32"/>
      <c r="O236" s="33"/>
    </row>
    <row r="237" spans="3:15" x14ac:dyDescent="0.25">
      <c r="C237" s="32"/>
      <c r="D237" s="3"/>
      <c r="E237" s="3"/>
      <c r="F237" s="3"/>
      <c r="G237" s="3"/>
      <c r="H237" s="3"/>
      <c r="I237" s="33"/>
      <c r="J237" s="32"/>
      <c r="K237" s="3"/>
      <c r="L237" s="3"/>
      <c r="M237" s="3"/>
      <c r="N237" s="32"/>
      <c r="O237" s="33"/>
    </row>
    <row r="238" spans="3:15" x14ac:dyDescent="0.25">
      <c r="C238" s="32"/>
      <c r="D238" s="3"/>
      <c r="E238" s="3"/>
      <c r="F238" s="3"/>
      <c r="G238" s="3"/>
      <c r="H238" s="3"/>
      <c r="I238" s="33"/>
      <c r="J238" s="32"/>
      <c r="K238" s="3"/>
      <c r="L238" s="3"/>
      <c r="M238" s="3"/>
      <c r="N238" s="32"/>
      <c r="O238" s="33"/>
    </row>
    <row r="239" spans="3:15" x14ac:dyDescent="0.25">
      <c r="C239" s="32"/>
      <c r="D239" s="3"/>
      <c r="E239" s="3"/>
      <c r="F239" s="3"/>
      <c r="G239" s="3"/>
      <c r="H239" s="3"/>
      <c r="I239" s="33"/>
      <c r="J239" s="32"/>
      <c r="K239" s="3"/>
      <c r="L239" s="3"/>
      <c r="M239" s="3"/>
      <c r="N239" s="32"/>
      <c r="O239" s="33"/>
    </row>
    <row r="240" spans="3:15" x14ac:dyDescent="0.25">
      <c r="C240" s="32"/>
      <c r="D240" s="3"/>
      <c r="E240" s="3"/>
      <c r="F240" s="3"/>
      <c r="G240" s="3"/>
      <c r="H240" s="3"/>
      <c r="I240" s="33"/>
      <c r="J240" s="32"/>
      <c r="K240" s="3"/>
      <c r="L240" s="3"/>
      <c r="M240" s="3"/>
      <c r="N240" s="32"/>
      <c r="O240" s="33"/>
    </row>
    <row r="241" spans="3:15" x14ac:dyDescent="0.25">
      <c r="C241" s="32"/>
      <c r="D241" s="3"/>
      <c r="E241" s="3"/>
      <c r="F241" s="3"/>
      <c r="G241" s="3"/>
      <c r="H241" s="3"/>
      <c r="I241" s="33"/>
      <c r="J241" s="32"/>
      <c r="K241" s="3"/>
      <c r="L241" s="3"/>
      <c r="M241" s="3"/>
      <c r="N241" s="32"/>
      <c r="O241" s="33"/>
    </row>
    <row r="242" spans="3:15" x14ac:dyDescent="0.25">
      <c r="C242" s="32"/>
      <c r="D242" s="3"/>
      <c r="E242" s="3"/>
      <c r="F242" s="3"/>
      <c r="G242" s="3"/>
      <c r="H242" s="3"/>
      <c r="I242" s="33"/>
      <c r="J242" s="32"/>
      <c r="K242" s="3"/>
      <c r="L242" s="3"/>
      <c r="M242" s="3"/>
      <c r="N242" s="32"/>
      <c r="O242" s="33"/>
    </row>
    <row r="243" spans="3:15" x14ac:dyDescent="0.25">
      <c r="C243" s="32"/>
      <c r="D243" s="3"/>
      <c r="E243" s="3"/>
      <c r="F243" s="3"/>
      <c r="G243" s="3"/>
      <c r="H243" s="3"/>
      <c r="I243" s="33"/>
      <c r="J243" s="32"/>
      <c r="K243" s="3"/>
      <c r="L243" s="3"/>
      <c r="M243" s="3"/>
      <c r="N243" s="32"/>
      <c r="O243" s="33"/>
    </row>
    <row r="244" spans="3:15" x14ac:dyDescent="0.25">
      <c r="C244" s="32"/>
      <c r="D244" s="3"/>
      <c r="E244" s="3"/>
      <c r="F244" s="3"/>
      <c r="G244" s="3"/>
      <c r="H244" s="3"/>
      <c r="I244" s="33"/>
      <c r="J244" s="32"/>
      <c r="K244" s="3"/>
      <c r="L244" s="3"/>
      <c r="M244" s="3"/>
      <c r="N244" s="32"/>
      <c r="O244" s="33"/>
    </row>
    <row r="245" spans="3:15" x14ac:dyDescent="0.25">
      <c r="C245" s="32"/>
      <c r="D245" s="3"/>
      <c r="E245" s="3"/>
      <c r="F245" s="3"/>
      <c r="G245" s="3"/>
      <c r="H245" s="3"/>
      <c r="I245" s="33"/>
      <c r="J245" s="32"/>
      <c r="K245" s="3"/>
      <c r="L245" s="3"/>
      <c r="M245" s="3"/>
      <c r="N245" s="32"/>
      <c r="O245" s="33"/>
    </row>
    <row r="246" spans="3:15" x14ac:dyDescent="0.25">
      <c r="C246" s="32"/>
      <c r="D246" s="3"/>
      <c r="E246" s="3"/>
      <c r="F246" s="3"/>
      <c r="G246" s="3"/>
      <c r="H246" s="3"/>
      <c r="I246" s="33"/>
      <c r="J246" s="32"/>
      <c r="K246" s="3"/>
      <c r="L246" s="3"/>
      <c r="M246" s="3"/>
      <c r="N246" s="32"/>
      <c r="O246" s="33"/>
    </row>
    <row r="247" spans="3:15" x14ac:dyDescent="0.25">
      <c r="C247" s="32"/>
      <c r="D247" s="3"/>
      <c r="E247" s="3"/>
      <c r="F247" s="3"/>
      <c r="G247" s="3"/>
      <c r="H247" s="3"/>
      <c r="I247" s="33"/>
      <c r="J247" s="32"/>
      <c r="K247" s="3"/>
      <c r="L247" s="3"/>
      <c r="M247" s="3"/>
      <c r="N247" s="32"/>
      <c r="O247" s="33"/>
    </row>
    <row r="248" spans="3:15" x14ac:dyDescent="0.25">
      <c r="C248" s="32"/>
      <c r="D248" s="3"/>
      <c r="E248" s="3"/>
      <c r="F248" s="3"/>
      <c r="G248" s="3"/>
      <c r="H248" s="3"/>
      <c r="I248" s="33"/>
      <c r="J248" s="32"/>
      <c r="K248" s="3"/>
      <c r="L248" s="3"/>
      <c r="M248" s="3"/>
      <c r="N248" s="32"/>
      <c r="O248" s="33"/>
    </row>
    <row r="249" spans="3:15" x14ac:dyDescent="0.25">
      <c r="C249" s="32"/>
      <c r="D249" s="3"/>
      <c r="E249" s="3"/>
      <c r="F249" s="3"/>
      <c r="G249" s="3"/>
      <c r="H249" s="3"/>
      <c r="I249" s="33"/>
      <c r="J249" s="32"/>
      <c r="K249" s="3"/>
      <c r="L249" s="3"/>
      <c r="M249" s="3"/>
      <c r="N249" s="32"/>
      <c r="O249" s="33"/>
    </row>
    <row r="250" spans="3:15" x14ac:dyDescent="0.25">
      <c r="C250" s="32"/>
      <c r="D250" s="3"/>
      <c r="E250" s="3"/>
      <c r="F250" s="3"/>
      <c r="G250" s="3"/>
      <c r="H250" s="3"/>
      <c r="I250" s="33"/>
      <c r="J250" s="32"/>
      <c r="K250" s="3"/>
      <c r="L250" s="3"/>
      <c r="M250" s="3"/>
      <c r="N250" s="32"/>
      <c r="O250" s="33"/>
    </row>
    <row r="251" spans="3:15" x14ac:dyDescent="0.25">
      <c r="C251" s="32"/>
      <c r="D251" s="3"/>
      <c r="E251" s="3"/>
      <c r="F251" s="3"/>
      <c r="G251" s="3"/>
      <c r="H251" s="3"/>
      <c r="I251" s="33"/>
      <c r="J251" s="32"/>
      <c r="K251" s="3"/>
      <c r="L251" s="3"/>
      <c r="M251" s="3"/>
      <c r="N251" s="32"/>
      <c r="O251" s="33"/>
    </row>
    <row r="252" spans="3:15" x14ac:dyDescent="0.25">
      <c r="C252" s="32"/>
      <c r="D252" s="3"/>
      <c r="E252" s="3"/>
      <c r="F252" s="3"/>
      <c r="G252" s="3"/>
      <c r="H252" s="3"/>
      <c r="I252" s="33"/>
      <c r="J252" s="32"/>
      <c r="K252" s="3"/>
      <c r="L252" s="3"/>
      <c r="M252" s="3"/>
      <c r="N252" s="32"/>
      <c r="O252" s="33"/>
    </row>
    <row r="253" spans="3:15" x14ac:dyDescent="0.25">
      <c r="C253" s="32"/>
      <c r="D253" s="3"/>
      <c r="E253" s="3"/>
      <c r="F253" s="3"/>
      <c r="G253" s="3"/>
      <c r="H253" s="3"/>
      <c r="I253" s="33"/>
      <c r="J253" s="32"/>
      <c r="K253" s="3"/>
      <c r="L253" s="3"/>
      <c r="M253" s="3"/>
      <c r="N253" s="32"/>
      <c r="O253" s="33"/>
    </row>
    <row r="254" spans="3:15" x14ac:dyDescent="0.25">
      <c r="C254" s="32"/>
      <c r="D254" s="3"/>
      <c r="E254" s="3"/>
      <c r="F254" s="3"/>
      <c r="G254" s="3"/>
      <c r="H254" s="3"/>
      <c r="I254" s="33"/>
      <c r="J254" s="32"/>
      <c r="K254" s="3"/>
      <c r="L254" s="3"/>
      <c r="M254" s="3"/>
      <c r="N254" s="32"/>
      <c r="O254" s="33"/>
    </row>
    <row r="255" spans="3:15" x14ac:dyDescent="0.25">
      <c r="C255" s="32"/>
      <c r="D255" s="3"/>
      <c r="E255" s="3"/>
      <c r="F255" s="3"/>
      <c r="G255" s="3"/>
      <c r="H255" s="3"/>
      <c r="I255" s="33"/>
      <c r="J255" s="32"/>
      <c r="K255" s="3"/>
      <c r="L255" s="3"/>
      <c r="M255" s="3"/>
      <c r="N255" s="32"/>
      <c r="O255" s="33"/>
    </row>
    <row r="256" spans="3:15" x14ac:dyDescent="0.25">
      <c r="C256" s="32"/>
      <c r="D256" s="3"/>
      <c r="E256" s="3"/>
      <c r="F256" s="3"/>
      <c r="G256" s="3"/>
      <c r="H256" s="3"/>
      <c r="I256" s="33"/>
      <c r="J256" s="32"/>
      <c r="K256" s="3"/>
      <c r="L256" s="3"/>
      <c r="M256" s="3"/>
      <c r="N256" s="32"/>
      <c r="O256" s="33"/>
    </row>
    <row r="257" spans="3:15" x14ac:dyDescent="0.25">
      <c r="C257" s="32"/>
      <c r="D257" s="3"/>
      <c r="E257" s="3"/>
      <c r="F257" s="3"/>
      <c r="G257" s="3"/>
      <c r="H257" s="3"/>
      <c r="I257" s="33"/>
      <c r="J257" s="32"/>
      <c r="K257" s="3"/>
      <c r="L257" s="3"/>
      <c r="M257" s="3"/>
      <c r="N257" s="32"/>
      <c r="O257" s="33"/>
    </row>
    <row r="258" spans="3:15" x14ac:dyDescent="0.25">
      <c r="C258" s="32"/>
      <c r="D258" s="3"/>
      <c r="E258" s="3"/>
      <c r="F258" s="3"/>
      <c r="G258" s="3"/>
      <c r="H258" s="3"/>
      <c r="I258" s="33"/>
      <c r="J258" s="32"/>
      <c r="K258" s="3"/>
      <c r="L258" s="3"/>
      <c r="M258" s="3"/>
      <c r="N258" s="32"/>
      <c r="O258" s="33"/>
    </row>
    <row r="259" spans="3:15" x14ac:dyDescent="0.25">
      <c r="C259" s="32"/>
      <c r="D259" s="3"/>
      <c r="E259" s="3"/>
      <c r="F259" s="3"/>
      <c r="G259" s="3"/>
      <c r="H259" s="3"/>
      <c r="I259" s="33"/>
      <c r="J259" s="32"/>
      <c r="K259" s="3"/>
      <c r="L259" s="3"/>
      <c r="M259" s="3"/>
      <c r="N259" s="32"/>
      <c r="O259" s="33"/>
    </row>
    <row r="260" spans="3:15" x14ac:dyDescent="0.25">
      <c r="C260" s="32"/>
      <c r="D260" s="3"/>
      <c r="E260" s="3"/>
      <c r="F260" s="3"/>
      <c r="G260" s="3"/>
      <c r="H260" s="3"/>
      <c r="I260" s="33"/>
      <c r="J260" s="32"/>
      <c r="K260" s="3"/>
      <c r="L260" s="3"/>
      <c r="M260" s="3"/>
      <c r="N260" s="32"/>
      <c r="O260" s="33"/>
    </row>
    <row r="261" spans="3:15" x14ac:dyDescent="0.25">
      <c r="C261" s="32"/>
      <c r="D261" s="3"/>
      <c r="E261" s="3"/>
      <c r="F261" s="3"/>
      <c r="G261" s="3"/>
      <c r="H261" s="3"/>
      <c r="I261" s="33"/>
      <c r="J261" s="32"/>
      <c r="K261" s="3"/>
      <c r="L261" s="3"/>
      <c r="M261" s="3"/>
      <c r="N261" s="32"/>
      <c r="O261" s="33"/>
    </row>
    <row r="262" spans="3:15" x14ac:dyDescent="0.25">
      <c r="C262" s="32"/>
      <c r="D262" s="3"/>
      <c r="E262" s="3"/>
      <c r="F262" s="3"/>
      <c r="G262" s="3"/>
      <c r="H262" s="3"/>
      <c r="I262" s="33"/>
      <c r="J262" s="32"/>
      <c r="K262" s="3"/>
      <c r="L262" s="3"/>
      <c r="M262" s="3"/>
      <c r="N262" s="32"/>
      <c r="O262" s="33"/>
    </row>
    <row r="263" spans="3:15" x14ac:dyDescent="0.25">
      <c r="C263" s="32"/>
      <c r="D263" s="3"/>
      <c r="E263" s="3"/>
      <c r="F263" s="3"/>
      <c r="G263" s="3"/>
      <c r="H263" s="3"/>
      <c r="I263" s="33"/>
      <c r="J263" s="32"/>
      <c r="K263" s="3"/>
      <c r="L263" s="3"/>
      <c r="M263" s="3"/>
      <c r="N263" s="32"/>
      <c r="O263" s="33"/>
    </row>
    <row r="264" spans="3:15" x14ac:dyDescent="0.25">
      <c r="C264" s="32"/>
      <c r="D264" s="3"/>
      <c r="E264" s="3"/>
      <c r="F264" s="3"/>
      <c r="G264" s="3"/>
      <c r="H264" s="3"/>
      <c r="I264" s="33"/>
      <c r="J264" s="32"/>
      <c r="K264" s="3"/>
      <c r="L264" s="3"/>
      <c r="M264" s="3"/>
      <c r="N264" s="32"/>
      <c r="O264" s="33"/>
    </row>
    <row r="265" spans="3:15" x14ac:dyDescent="0.25">
      <c r="C265" s="32"/>
      <c r="D265" s="3"/>
      <c r="E265" s="3"/>
      <c r="F265" s="3"/>
      <c r="G265" s="3"/>
      <c r="H265" s="3"/>
      <c r="I265" s="33"/>
      <c r="J265" s="32"/>
      <c r="K265" s="3"/>
      <c r="L265" s="3"/>
      <c r="M265" s="3"/>
      <c r="N265" s="32"/>
      <c r="O265" s="33"/>
    </row>
    <row r="266" spans="3:15" x14ac:dyDescent="0.25">
      <c r="C266" s="32"/>
      <c r="D266" s="3"/>
      <c r="E266" s="3"/>
      <c r="F266" s="3"/>
      <c r="G266" s="3"/>
      <c r="H266" s="3"/>
      <c r="I266" s="33"/>
      <c r="J266" s="32"/>
      <c r="K266" s="3"/>
      <c r="L266" s="3"/>
      <c r="M266" s="3"/>
      <c r="N266" s="32"/>
      <c r="O266" s="33"/>
    </row>
    <row r="267" spans="3:15" x14ac:dyDescent="0.25">
      <c r="C267" s="32"/>
      <c r="D267" s="3"/>
      <c r="E267" s="3"/>
      <c r="F267" s="3"/>
      <c r="G267" s="3"/>
      <c r="H267" s="3"/>
      <c r="I267" s="33"/>
      <c r="J267" s="32"/>
      <c r="K267" s="3"/>
      <c r="L267" s="3"/>
      <c r="M267" s="3"/>
      <c r="N267" s="32"/>
      <c r="O267" s="33"/>
    </row>
    <row r="268" spans="3:15" x14ac:dyDescent="0.25">
      <c r="C268" s="32"/>
      <c r="D268" s="3"/>
      <c r="E268" s="3"/>
      <c r="F268" s="3"/>
      <c r="G268" s="3"/>
      <c r="H268" s="3"/>
      <c r="I268" s="33"/>
      <c r="J268" s="32"/>
      <c r="K268" s="3"/>
      <c r="L268" s="3"/>
      <c r="M268" s="3"/>
      <c r="N268" s="32"/>
      <c r="O268" s="33"/>
    </row>
    <row r="269" spans="3:15" x14ac:dyDescent="0.25">
      <c r="C269" s="32"/>
      <c r="D269" s="3"/>
      <c r="E269" s="3"/>
      <c r="F269" s="3"/>
      <c r="G269" s="3"/>
      <c r="H269" s="3"/>
      <c r="I269" s="33"/>
      <c r="J269" s="32"/>
      <c r="K269" s="3"/>
      <c r="L269" s="3"/>
      <c r="M269" s="3"/>
      <c r="N269" s="32"/>
      <c r="O269" s="33"/>
    </row>
    <row r="270" spans="3:15" x14ac:dyDescent="0.25">
      <c r="C270" s="32"/>
      <c r="D270" s="3"/>
      <c r="E270" s="3"/>
      <c r="F270" s="3"/>
      <c r="G270" s="3"/>
      <c r="H270" s="3"/>
      <c r="I270" s="33"/>
      <c r="J270" s="32"/>
      <c r="K270" s="3"/>
      <c r="L270" s="3"/>
      <c r="M270" s="3"/>
      <c r="N270" s="32"/>
      <c r="O270" s="33"/>
    </row>
    <row r="271" spans="3:15" x14ac:dyDescent="0.25">
      <c r="C271" s="32"/>
      <c r="D271" s="3"/>
      <c r="E271" s="3"/>
      <c r="F271" s="3"/>
      <c r="G271" s="3"/>
      <c r="H271" s="3"/>
      <c r="I271" s="33"/>
      <c r="J271" s="32"/>
      <c r="K271" s="3"/>
      <c r="L271" s="3"/>
      <c r="M271" s="3"/>
      <c r="N271" s="32"/>
      <c r="O271" s="33"/>
    </row>
    <row r="272" spans="3:15" x14ac:dyDescent="0.25">
      <c r="C272" s="32"/>
      <c r="D272" s="3"/>
      <c r="E272" s="3"/>
      <c r="F272" s="3"/>
      <c r="G272" s="3"/>
      <c r="H272" s="3"/>
      <c r="I272" s="33"/>
      <c r="J272" s="32"/>
      <c r="K272" s="3"/>
      <c r="L272" s="3"/>
      <c r="M272" s="3"/>
      <c r="N272" s="32"/>
      <c r="O272" s="33"/>
    </row>
    <row r="273" spans="3:15" x14ac:dyDescent="0.25">
      <c r="C273" s="32"/>
      <c r="D273" s="3"/>
      <c r="E273" s="3"/>
      <c r="F273" s="3"/>
      <c r="G273" s="3"/>
      <c r="H273" s="3"/>
      <c r="I273" s="33"/>
      <c r="J273" s="32"/>
      <c r="K273" s="3"/>
      <c r="L273" s="3"/>
      <c r="M273" s="3"/>
      <c r="N273" s="32"/>
      <c r="O273" s="33"/>
    </row>
    <row r="274" spans="3:15" x14ac:dyDescent="0.25">
      <c r="C274" s="32"/>
      <c r="D274" s="3"/>
      <c r="E274" s="3"/>
      <c r="F274" s="3"/>
      <c r="G274" s="3"/>
      <c r="H274" s="3"/>
      <c r="I274" s="33"/>
      <c r="J274" s="32"/>
      <c r="K274" s="3"/>
      <c r="L274" s="3"/>
      <c r="M274" s="3"/>
      <c r="N274" s="32"/>
      <c r="O274" s="33"/>
    </row>
    <row r="275" spans="3:15" x14ac:dyDescent="0.25">
      <c r="C275" s="32"/>
      <c r="D275" s="3"/>
      <c r="E275" s="3"/>
      <c r="F275" s="3"/>
      <c r="G275" s="3"/>
      <c r="H275" s="3"/>
      <c r="I275" s="33"/>
      <c r="J275" s="32"/>
      <c r="K275" s="3"/>
      <c r="L275" s="3"/>
      <c r="M275" s="3"/>
      <c r="N275" s="32"/>
      <c r="O275" s="33"/>
    </row>
    <row r="276" spans="3:15" x14ac:dyDescent="0.25">
      <c r="C276" s="32"/>
      <c r="D276" s="3"/>
      <c r="E276" s="3"/>
      <c r="F276" s="3"/>
      <c r="G276" s="3"/>
      <c r="H276" s="3"/>
      <c r="I276" s="33"/>
      <c r="J276" s="32"/>
      <c r="K276" s="3"/>
      <c r="L276" s="3"/>
      <c r="M276" s="3"/>
      <c r="N276" s="32"/>
      <c r="O276" s="33"/>
    </row>
    <row r="277" spans="3:15" x14ac:dyDescent="0.25">
      <c r="C277" s="32"/>
      <c r="D277" s="3"/>
      <c r="E277" s="3"/>
      <c r="F277" s="3"/>
      <c r="G277" s="3"/>
      <c r="H277" s="3"/>
      <c r="I277" s="33"/>
      <c r="J277" s="32"/>
      <c r="K277" s="3"/>
      <c r="L277" s="3"/>
      <c r="M277" s="3"/>
      <c r="N277" s="32"/>
      <c r="O277" s="33"/>
    </row>
    <row r="278" spans="3:15" x14ac:dyDescent="0.25">
      <c r="C278" s="32"/>
      <c r="D278" s="3"/>
      <c r="E278" s="3"/>
      <c r="F278" s="3"/>
      <c r="G278" s="3"/>
      <c r="H278" s="3"/>
      <c r="I278" s="33"/>
      <c r="J278" s="32"/>
      <c r="K278" s="3"/>
      <c r="L278" s="3"/>
      <c r="M278" s="3"/>
      <c r="N278" s="32"/>
      <c r="O278" s="33"/>
    </row>
    <row r="279" spans="3:15" x14ac:dyDescent="0.25">
      <c r="C279" s="32"/>
      <c r="D279" s="3"/>
      <c r="E279" s="3"/>
      <c r="F279" s="3"/>
      <c r="G279" s="3"/>
      <c r="H279" s="3"/>
      <c r="I279" s="33"/>
      <c r="J279" s="32"/>
      <c r="K279" s="3"/>
      <c r="L279" s="3"/>
      <c r="M279" s="3"/>
      <c r="N279" s="32"/>
      <c r="O279" s="33"/>
    </row>
    <row r="280" spans="3:15" x14ac:dyDescent="0.25">
      <c r="C280" s="32"/>
      <c r="D280" s="3"/>
      <c r="E280" s="3"/>
      <c r="F280" s="3"/>
      <c r="G280" s="3"/>
      <c r="H280" s="3"/>
      <c r="I280" s="33"/>
      <c r="J280" s="32"/>
      <c r="K280" s="3"/>
      <c r="L280" s="3"/>
      <c r="M280" s="3"/>
      <c r="N280" s="32"/>
      <c r="O280" s="33"/>
    </row>
    <row r="281" spans="3:15" x14ac:dyDescent="0.25">
      <c r="C281" s="32"/>
      <c r="D281" s="3"/>
      <c r="E281" s="3"/>
      <c r="F281" s="3"/>
      <c r="G281" s="3"/>
      <c r="H281" s="3"/>
      <c r="I281" s="33"/>
      <c r="J281" s="32"/>
      <c r="K281" s="3"/>
      <c r="L281" s="3"/>
      <c r="M281" s="3"/>
      <c r="N281" s="32"/>
      <c r="O281" s="33"/>
    </row>
    <row r="282" spans="3:15" x14ac:dyDescent="0.25">
      <c r="C282" s="32"/>
      <c r="D282" s="3"/>
      <c r="E282" s="3"/>
      <c r="F282" s="3"/>
      <c r="G282" s="3"/>
      <c r="H282" s="3"/>
      <c r="I282" s="33"/>
      <c r="J282" s="32"/>
      <c r="K282" s="3"/>
      <c r="L282" s="3"/>
      <c r="M282" s="3"/>
      <c r="N282" s="32"/>
      <c r="O282" s="33"/>
    </row>
    <row r="283" spans="3:15" x14ac:dyDescent="0.25">
      <c r="C283" s="32"/>
      <c r="D283" s="3"/>
      <c r="E283" s="3"/>
      <c r="F283" s="3"/>
      <c r="G283" s="3"/>
      <c r="H283" s="3"/>
      <c r="I283" s="33"/>
      <c r="J283" s="32"/>
      <c r="K283" s="3"/>
      <c r="L283" s="3"/>
      <c r="M283" s="3"/>
      <c r="N283" s="32"/>
      <c r="O283" s="33"/>
    </row>
    <row r="284" spans="3:15" x14ac:dyDescent="0.25">
      <c r="C284" s="32"/>
      <c r="D284" s="3"/>
      <c r="E284" s="3"/>
      <c r="F284" s="3"/>
      <c r="G284" s="3"/>
      <c r="H284" s="3"/>
      <c r="I284" s="33"/>
      <c r="J284" s="32"/>
      <c r="K284" s="3"/>
      <c r="L284" s="3"/>
      <c r="M284" s="3"/>
      <c r="N284" s="32"/>
      <c r="O284" s="33"/>
    </row>
    <row r="285" spans="3:15" x14ac:dyDescent="0.25">
      <c r="C285" s="32"/>
      <c r="D285" s="3"/>
      <c r="E285" s="3"/>
      <c r="F285" s="3"/>
      <c r="G285" s="3"/>
      <c r="H285" s="3"/>
      <c r="I285" s="33"/>
      <c r="J285" s="32"/>
      <c r="K285" s="3"/>
      <c r="L285" s="3"/>
      <c r="M285" s="3"/>
      <c r="N285" s="32"/>
      <c r="O285" s="33"/>
    </row>
    <row r="286" spans="3:15" x14ac:dyDescent="0.25">
      <c r="C286" s="32"/>
      <c r="D286" s="3"/>
      <c r="E286" s="3"/>
      <c r="F286" s="3"/>
      <c r="G286" s="3"/>
      <c r="H286" s="3"/>
      <c r="I286" s="33"/>
      <c r="J286" s="32"/>
      <c r="K286" s="3"/>
      <c r="L286" s="3"/>
      <c r="M286" s="3"/>
      <c r="N286" s="32"/>
      <c r="O286" s="33"/>
    </row>
    <row r="287" spans="3:15" x14ac:dyDescent="0.25">
      <c r="C287" s="32"/>
      <c r="D287" s="3"/>
      <c r="E287" s="3"/>
      <c r="F287" s="3"/>
      <c r="G287" s="3"/>
      <c r="H287" s="3"/>
      <c r="I287" s="33"/>
      <c r="J287" s="32"/>
      <c r="K287" s="3"/>
      <c r="L287" s="3"/>
      <c r="M287" s="3"/>
      <c r="N287" s="32"/>
      <c r="O287" s="33"/>
    </row>
    <row r="288" spans="3:15" x14ac:dyDescent="0.25">
      <c r="C288" s="32"/>
      <c r="D288" s="3"/>
      <c r="E288" s="3"/>
      <c r="F288" s="3"/>
      <c r="G288" s="3"/>
      <c r="H288" s="3"/>
      <c r="I288" s="33"/>
      <c r="J288" s="32"/>
      <c r="K288" s="3"/>
      <c r="L288" s="3"/>
      <c r="M288" s="3"/>
      <c r="N288" s="32"/>
      <c r="O288" s="33"/>
    </row>
    <row r="289" spans="3:15" x14ac:dyDescent="0.25">
      <c r="C289" s="32"/>
      <c r="D289" s="3"/>
      <c r="E289" s="3"/>
      <c r="F289" s="3"/>
      <c r="G289" s="3"/>
      <c r="H289" s="3"/>
      <c r="I289" s="33"/>
      <c r="J289" s="32"/>
      <c r="K289" s="3"/>
      <c r="L289" s="3"/>
      <c r="M289" s="3"/>
      <c r="N289" s="32"/>
      <c r="O289" s="33"/>
    </row>
    <row r="290" spans="3:15" x14ac:dyDescent="0.25">
      <c r="C290" s="32"/>
      <c r="D290" s="3"/>
      <c r="E290" s="3"/>
      <c r="F290" s="3"/>
      <c r="G290" s="3"/>
      <c r="H290" s="3"/>
      <c r="I290" s="33"/>
      <c r="J290" s="32"/>
      <c r="K290" s="3"/>
      <c r="L290" s="3"/>
      <c r="M290" s="3"/>
      <c r="N290" s="32"/>
      <c r="O290" s="33"/>
    </row>
    <row r="291" spans="3:15" x14ac:dyDescent="0.25">
      <c r="C291" s="32"/>
      <c r="D291" s="3"/>
      <c r="E291" s="3"/>
      <c r="F291" s="3"/>
      <c r="G291" s="3"/>
      <c r="H291" s="3"/>
      <c r="I291" s="33"/>
      <c r="J291" s="32"/>
      <c r="K291" s="3"/>
      <c r="L291" s="3"/>
      <c r="M291" s="3"/>
      <c r="N291" s="32"/>
      <c r="O291" s="33"/>
    </row>
    <row r="292" spans="3:15" x14ac:dyDescent="0.25">
      <c r="C292" s="32"/>
      <c r="D292" s="3"/>
      <c r="E292" s="3"/>
      <c r="F292" s="3"/>
      <c r="G292" s="3"/>
      <c r="H292" s="3"/>
      <c r="I292" s="33"/>
      <c r="J292" s="32"/>
      <c r="K292" s="3"/>
      <c r="L292" s="3"/>
      <c r="M292" s="3"/>
      <c r="N292" s="32"/>
      <c r="O292" s="33"/>
    </row>
    <row r="293" spans="3:15" x14ac:dyDescent="0.25">
      <c r="C293" s="32"/>
      <c r="D293" s="3"/>
      <c r="E293" s="3"/>
      <c r="F293" s="3"/>
      <c r="G293" s="3"/>
      <c r="H293" s="3"/>
      <c r="I293" s="33"/>
      <c r="J293" s="32"/>
      <c r="K293" s="3"/>
      <c r="L293" s="3"/>
      <c r="M293" s="3"/>
      <c r="N293" s="32"/>
      <c r="O293" s="33"/>
    </row>
    <row r="294" spans="3:15" x14ac:dyDescent="0.25">
      <c r="C294" s="32"/>
      <c r="D294" s="3"/>
      <c r="E294" s="3"/>
      <c r="F294" s="3"/>
      <c r="G294" s="3"/>
      <c r="H294" s="3"/>
      <c r="I294" s="33"/>
      <c r="J294" s="32"/>
      <c r="K294" s="3"/>
      <c r="L294" s="3"/>
      <c r="M294" s="3"/>
      <c r="N294" s="32"/>
      <c r="O294" s="33"/>
    </row>
    <row r="295" spans="3:15" x14ac:dyDescent="0.25">
      <c r="C295" s="32"/>
      <c r="D295" s="3"/>
      <c r="E295" s="3"/>
      <c r="F295" s="3"/>
      <c r="G295" s="3"/>
      <c r="H295" s="3"/>
      <c r="I295" s="33"/>
      <c r="J295" s="32"/>
      <c r="K295" s="3"/>
      <c r="L295" s="3"/>
      <c r="M295" s="3"/>
      <c r="N295" s="32"/>
      <c r="O295" s="33"/>
    </row>
    <row r="296" spans="3:15" x14ac:dyDescent="0.25">
      <c r="C296" s="32"/>
      <c r="D296" s="3"/>
      <c r="E296" s="3"/>
      <c r="F296" s="3"/>
      <c r="G296" s="3"/>
      <c r="H296" s="3"/>
      <c r="I296" s="33"/>
      <c r="J296" s="32"/>
      <c r="K296" s="3"/>
      <c r="L296" s="3"/>
      <c r="M296" s="3"/>
      <c r="N296" s="32"/>
      <c r="O296" s="33"/>
    </row>
    <row r="297" spans="3:15" x14ac:dyDescent="0.25">
      <c r="C297" s="32"/>
      <c r="D297" s="3"/>
      <c r="E297" s="3"/>
      <c r="F297" s="3"/>
      <c r="G297" s="3"/>
      <c r="H297" s="3"/>
      <c r="I297" s="33"/>
      <c r="J297" s="32"/>
      <c r="K297" s="3"/>
      <c r="L297" s="3"/>
      <c r="M297" s="3"/>
      <c r="N297" s="32"/>
      <c r="O297" s="33"/>
    </row>
    <row r="298" spans="3:15" x14ac:dyDescent="0.25">
      <c r="C298" s="32"/>
      <c r="D298" s="3"/>
      <c r="E298" s="3"/>
      <c r="F298" s="3"/>
      <c r="G298" s="3"/>
      <c r="H298" s="3"/>
      <c r="I298" s="33"/>
      <c r="J298" s="32"/>
      <c r="K298" s="3"/>
      <c r="L298" s="3"/>
      <c r="M298" s="3"/>
      <c r="N298" s="32"/>
      <c r="O298" s="33"/>
    </row>
    <row r="299" spans="3:15" x14ac:dyDescent="0.25">
      <c r="C299" s="32"/>
      <c r="D299" s="3"/>
      <c r="E299" s="3"/>
      <c r="F299" s="3"/>
      <c r="G299" s="3"/>
      <c r="H299" s="3"/>
      <c r="I299" s="33"/>
      <c r="J299" s="32"/>
      <c r="K299" s="3"/>
      <c r="L299" s="3"/>
      <c r="M299" s="3"/>
      <c r="N299" s="32"/>
      <c r="O299" s="33"/>
    </row>
    <row r="300" spans="3:15" x14ac:dyDescent="0.25">
      <c r="C300" s="32"/>
      <c r="D300" s="3"/>
      <c r="E300" s="3"/>
      <c r="F300" s="3"/>
      <c r="G300" s="3"/>
      <c r="H300" s="3"/>
      <c r="I300" s="33"/>
      <c r="J300" s="32"/>
      <c r="K300" s="3"/>
      <c r="L300" s="3"/>
      <c r="M300" s="3"/>
      <c r="N300" s="32"/>
      <c r="O300" s="33"/>
    </row>
    <row r="301" spans="3:15" x14ac:dyDescent="0.25">
      <c r="C301" s="32"/>
      <c r="D301" s="3"/>
      <c r="E301" s="3"/>
      <c r="F301" s="3"/>
      <c r="G301" s="3"/>
      <c r="H301" s="3"/>
      <c r="I301" s="33"/>
      <c r="J301" s="32"/>
      <c r="K301" s="3"/>
      <c r="L301" s="3"/>
      <c r="M301" s="3"/>
      <c r="N301" s="32"/>
      <c r="O301" s="33"/>
    </row>
    <row r="302" spans="3:15" x14ac:dyDescent="0.25">
      <c r="C302" s="32"/>
      <c r="D302" s="3"/>
      <c r="E302" s="3"/>
      <c r="F302" s="3"/>
      <c r="G302" s="3"/>
      <c r="H302" s="3"/>
      <c r="I302" s="33"/>
      <c r="J302" s="32"/>
      <c r="K302" s="3"/>
      <c r="L302" s="3"/>
      <c r="M302" s="3"/>
      <c r="N302" s="32"/>
      <c r="O302" s="33"/>
    </row>
    <row r="303" spans="3:15" x14ac:dyDescent="0.25">
      <c r="C303" s="32"/>
      <c r="D303" s="3"/>
      <c r="E303" s="3"/>
      <c r="F303" s="3"/>
      <c r="G303" s="3"/>
      <c r="H303" s="3"/>
      <c r="I303" s="33"/>
      <c r="J303" s="32"/>
      <c r="K303" s="3"/>
      <c r="L303" s="3"/>
      <c r="M303" s="3"/>
      <c r="N303" s="32"/>
      <c r="O303" s="33"/>
    </row>
    <row r="304" spans="3:15" x14ac:dyDescent="0.25">
      <c r="C304" s="32"/>
      <c r="D304" s="3"/>
      <c r="E304" s="3"/>
      <c r="F304" s="3"/>
      <c r="G304" s="3"/>
      <c r="H304" s="3"/>
      <c r="I304" s="33"/>
      <c r="J304" s="32"/>
      <c r="K304" s="3"/>
      <c r="L304" s="3"/>
      <c r="M304" s="3"/>
      <c r="N304" s="32"/>
      <c r="O304" s="33"/>
    </row>
    <row r="305" spans="3:15" x14ac:dyDescent="0.25">
      <c r="C305" s="32"/>
      <c r="D305" s="3"/>
      <c r="E305" s="3"/>
      <c r="F305" s="3"/>
      <c r="G305" s="3"/>
      <c r="H305" s="3"/>
      <c r="I305" s="33"/>
      <c r="J305" s="32"/>
      <c r="K305" s="3"/>
      <c r="L305" s="3"/>
      <c r="M305" s="3"/>
      <c r="N305" s="32"/>
      <c r="O305" s="33"/>
    </row>
    <row r="306" spans="3:15" x14ac:dyDescent="0.25">
      <c r="C306" s="32"/>
      <c r="D306" s="3"/>
      <c r="E306" s="3"/>
      <c r="F306" s="3"/>
      <c r="G306" s="3"/>
      <c r="H306" s="3"/>
      <c r="I306" s="33"/>
      <c r="J306" s="32"/>
      <c r="K306" s="3"/>
      <c r="L306" s="3"/>
      <c r="M306" s="3"/>
      <c r="N306" s="32"/>
      <c r="O306" s="33"/>
    </row>
    <row r="307" spans="3:15" x14ac:dyDescent="0.25">
      <c r="C307" s="32"/>
      <c r="D307" s="3"/>
      <c r="E307" s="3"/>
      <c r="F307" s="3"/>
      <c r="G307" s="3"/>
      <c r="H307" s="3"/>
      <c r="I307" s="33"/>
      <c r="J307" s="32"/>
      <c r="K307" s="3"/>
      <c r="L307" s="3"/>
      <c r="M307" s="3"/>
      <c r="N307" s="32"/>
      <c r="O307" s="33"/>
    </row>
    <row r="308" spans="3:15" x14ac:dyDescent="0.25">
      <c r="C308" s="32"/>
      <c r="D308" s="3"/>
      <c r="E308" s="3"/>
      <c r="F308" s="3"/>
      <c r="G308" s="3"/>
      <c r="H308" s="3"/>
      <c r="I308" s="33"/>
      <c r="J308" s="32"/>
      <c r="K308" s="3"/>
      <c r="L308" s="3"/>
      <c r="M308" s="3"/>
      <c r="N308" s="32"/>
      <c r="O308" s="33"/>
    </row>
    <row r="309" spans="3:15" x14ac:dyDescent="0.25">
      <c r="C309" s="32"/>
      <c r="D309" s="3"/>
      <c r="E309" s="3"/>
      <c r="F309" s="3"/>
      <c r="G309" s="3"/>
      <c r="H309" s="3"/>
      <c r="I309" s="33"/>
      <c r="J309" s="32"/>
      <c r="K309" s="3"/>
      <c r="L309" s="3"/>
      <c r="M309" s="3"/>
      <c r="N309" s="32"/>
      <c r="O309" s="33"/>
    </row>
    <row r="310" spans="3:15" x14ac:dyDescent="0.25">
      <c r="C310" s="32"/>
      <c r="D310" s="3"/>
      <c r="E310" s="3"/>
      <c r="F310" s="3"/>
      <c r="G310" s="3"/>
      <c r="H310" s="3"/>
      <c r="I310" s="33"/>
      <c r="J310" s="32"/>
      <c r="K310" s="3"/>
      <c r="L310" s="3"/>
      <c r="M310" s="3"/>
      <c r="N310" s="32"/>
      <c r="O310" s="33"/>
    </row>
    <row r="311" spans="3:15" x14ac:dyDescent="0.25">
      <c r="C311" s="32"/>
      <c r="D311" s="3"/>
      <c r="E311" s="3"/>
      <c r="F311" s="3"/>
      <c r="G311" s="3"/>
      <c r="H311" s="3"/>
      <c r="I311" s="33"/>
      <c r="J311" s="32"/>
      <c r="K311" s="3"/>
      <c r="L311" s="3"/>
      <c r="M311" s="3"/>
      <c r="N311" s="32"/>
      <c r="O311" s="33"/>
    </row>
    <row r="312" spans="3:15" x14ac:dyDescent="0.25">
      <c r="C312" s="32"/>
      <c r="D312" s="3"/>
      <c r="E312" s="3"/>
      <c r="F312" s="3"/>
      <c r="G312" s="3"/>
      <c r="H312" s="3"/>
      <c r="I312" s="33"/>
      <c r="J312" s="32"/>
      <c r="K312" s="3"/>
      <c r="L312" s="3"/>
      <c r="M312" s="3"/>
      <c r="N312" s="32"/>
      <c r="O312" s="33"/>
    </row>
    <row r="313" spans="3:15" x14ac:dyDescent="0.25">
      <c r="C313" s="32"/>
      <c r="D313" s="3"/>
      <c r="E313" s="3"/>
      <c r="F313" s="3"/>
      <c r="G313" s="3"/>
      <c r="H313" s="3"/>
      <c r="I313" s="33"/>
      <c r="J313" s="32"/>
      <c r="K313" s="3"/>
      <c r="L313" s="3"/>
      <c r="M313" s="3"/>
      <c r="N313" s="32"/>
      <c r="O313" s="33"/>
    </row>
    <row r="314" spans="3:15" x14ac:dyDescent="0.25">
      <c r="C314" s="32"/>
      <c r="D314" s="3"/>
      <c r="E314" s="3"/>
      <c r="F314" s="3"/>
      <c r="G314" s="3"/>
      <c r="H314" s="3"/>
      <c r="I314" s="33"/>
      <c r="J314" s="32"/>
      <c r="K314" s="3"/>
      <c r="L314" s="3"/>
      <c r="M314" s="3"/>
      <c r="N314" s="32"/>
      <c r="O314" s="33"/>
    </row>
    <row r="315" spans="3:15" x14ac:dyDescent="0.25">
      <c r="C315" s="32"/>
      <c r="D315" s="3"/>
      <c r="E315" s="3"/>
      <c r="F315" s="3"/>
      <c r="G315" s="3"/>
      <c r="H315" s="3"/>
      <c r="I315" s="33"/>
      <c r="J315" s="32"/>
      <c r="K315" s="3"/>
      <c r="L315" s="3"/>
      <c r="M315" s="3"/>
      <c r="N315" s="32"/>
      <c r="O315" s="33"/>
    </row>
    <row r="316" spans="3:15" x14ac:dyDescent="0.25">
      <c r="C316" s="32"/>
      <c r="D316" s="3"/>
      <c r="E316" s="3"/>
      <c r="F316" s="3"/>
      <c r="G316" s="3"/>
      <c r="H316" s="3"/>
      <c r="I316" s="33"/>
      <c r="J316" s="32"/>
      <c r="K316" s="3"/>
      <c r="L316" s="3"/>
      <c r="M316" s="3"/>
      <c r="N316" s="32"/>
      <c r="O316" s="33"/>
    </row>
    <row r="317" spans="3:15" x14ac:dyDescent="0.25">
      <c r="C317" s="32"/>
      <c r="D317" s="3"/>
      <c r="E317" s="3"/>
      <c r="F317" s="3"/>
      <c r="G317" s="3"/>
      <c r="H317" s="3"/>
      <c r="I317" s="33"/>
      <c r="J317" s="32"/>
      <c r="K317" s="3"/>
      <c r="L317" s="3"/>
      <c r="M317" s="3"/>
      <c r="N317" s="32"/>
      <c r="O317" s="33"/>
    </row>
    <row r="318" spans="3:15" x14ac:dyDescent="0.25">
      <c r="C318" s="32"/>
      <c r="D318" s="3"/>
      <c r="E318" s="3"/>
      <c r="F318" s="3"/>
      <c r="G318" s="3"/>
      <c r="H318" s="3"/>
      <c r="I318" s="33"/>
      <c r="J318" s="32"/>
      <c r="K318" s="3"/>
      <c r="L318" s="3"/>
      <c r="M318" s="3"/>
      <c r="N318" s="32"/>
      <c r="O318" s="33"/>
    </row>
    <row r="319" spans="3:15" x14ac:dyDescent="0.25">
      <c r="C319" s="32"/>
      <c r="D319" s="3"/>
      <c r="E319" s="3"/>
      <c r="F319" s="3"/>
      <c r="G319" s="3"/>
      <c r="H319" s="3"/>
      <c r="I319" s="33"/>
      <c r="J319" s="32"/>
      <c r="K319" s="3"/>
      <c r="L319" s="3"/>
      <c r="M319" s="3"/>
      <c r="N319" s="32"/>
      <c r="O319" s="33"/>
    </row>
    <row r="320" spans="3:15" x14ac:dyDescent="0.25">
      <c r="C320" s="32"/>
      <c r="D320" s="3"/>
      <c r="E320" s="3"/>
      <c r="F320" s="3"/>
      <c r="G320" s="3"/>
      <c r="H320" s="3"/>
      <c r="I320" s="33"/>
      <c r="J320" s="32"/>
      <c r="K320" s="3"/>
      <c r="L320" s="3"/>
      <c r="M320" s="3"/>
      <c r="N320" s="32"/>
      <c r="O320" s="33"/>
    </row>
    <row r="321" spans="3:15" x14ac:dyDescent="0.25">
      <c r="C321" s="32"/>
      <c r="D321" s="3"/>
      <c r="E321" s="3"/>
      <c r="F321" s="3"/>
      <c r="G321" s="3"/>
      <c r="H321" s="3"/>
      <c r="I321" s="33"/>
      <c r="J321" s="32"/>
      <c r="K321" s="3"/>
      <c r="L321" s="3"/>
      <c r="M321" s="3"/>
      <c r="N321" s="32"/>
      <c r="O321" s="33"/>
    </row>
    <row r="322" spans="3:15" x14ac:dyDescent="0.25">
      <c r="C322" s="32"/>
      <c r="D322" s="3"/>
      <c r="E322" s="3"/>
      <c r="F322" s="3"/>
      <c r="G322" s="3"/>
      <c r="H322" s="3"/>
      <c r="I322" s="33"/>
      <c r="J322" s="32"/>
      <c r="K322" s="3"/>
      <c r="L322" s="3"/>
      <c r="M322" s="3"/>
      <c r="N322" s="32"/>
      <c r="O322" s="33"/>
    </row>
    <row r="323" spans="3:15" x14ac:dyDescent="0.25">
      <c r="C323" s="32"/>
      <c r="D323" s="3"/>
      <c r="E323" s="3"/>
      <c r="F323" s="3"/>
      <c r="G323" s="3"/>
      <c r="H323" s="3"/>
      <c r="I323" s="33"/>
      <c r="J323" s="32"/>
      <c r="K323" s="3"/>
      <c r="L323" s="3"/>
      <c r="M323" s="3"/>
      <c r="N323" s="32"/>
      <c r="O323" s="33"/>
    </row>
    <row r="324" spans="3:15" x14ac:dyDescent="0.25">
      <c r="C324" s="32"/>
      <c r="D324" s="3"/>
      <c r="E324" s="3"/>
      <c r="F324" s="3"/>
      <c r="G324" s="3"/>
      <c r="H324" s="3"/>
      <c r="I324" s="33"/>
      <c r="J324" s="32"/>
      <c r="K324" s="3"/>
      <c r="L324" s="3"/>
      <c r="M324" s="3"/>
      <c r="N324" s="32"/>
      <c r="O324" s="33"/>
    </row>
    <row r="325" spans="3:15" x14ac:dyDescent="0.25">
      <c r="C325" s="32"/>
      <c r="D325" s="3"/>
      <c r="E325" s="3"/>
      <c r="F325" s="3"/>
      <c r="G325" s="3"/>
      <c r="H325" s="3"/>
      <c r="I325" s="33"/>
      <c r="J325" s="32"/>
      <c r="K325" s="3"/>
      <c r="L325" s="3"/>
      <c r="M325" s="3"/>
      <c r="N325" s="32"/>
      <c r="O325" s="33"/>
    </row>
    <row r="326" spans="3:15" x14ac:dyDescent="0.25">
      <c r="C326" s="32"/>
      <c r="D326" s="3"/>
      <c r="E326" s="3"/>
      <c r="F326" s="3"/>
      <c r="G326" s="3"/>
      <c r="H326" s="3"/>
      <c r="I326" s="33"/>
      <c r="J326" s="32"/>
      <c r="K326" s="3"/>
      <c r="L326" s="3"/>
      <c r="M326" s="3"/>
      <c r="N326" s="32"/>
      <c r="O326" s="33"/>
    </row>
    <row r="327" spans="3:15" x14ac:dyDescent="0.25">
      <c r="C327" s="32"/>
      <c r="D327" s="3"/>
      <c r="E327" s="3"/>
      <c r="F327" s="3"/>
      <c r="G327" s="3"/>
      <c r="H327" s="3"/>
      <c r="I327" s="33"/>
      <c r="J327" s="32"/>
      <c r="K327" s="3"/>
      <c r="L327" s="3"/>
      <c r="M327" s="3"/>
      <c r="N327" s="32"/>
      <c r="O327" s="33"/>
    </row>
    <row r="328" spans="3:15" x14ac:dyDescent="0.25">
      <c r="C328" s="32"/>
      <c r="D328" s="3"/>
      <c r="E328" s="3"/>
      <c r="F328" s="3"/>
      <c r="G328" s="3"/>
      <c r="H328" s="3"/>
      <c r="I328" s="33"/>
      <c r="J328" s="32"/>
      <c r="K328" s="3"/>
      <c r="L328" s="3"/>
      <c r="M328" s="3"/>
      <c r="N328" s="32"/>
      <c r="O328" s="33"/>
    </row>
    <row r="329" spans="3:15" x14ac:dyDescent="0.25">
      <c r="C329" s="32"/>
      <c r="D329" s="3"/>
      <c r="E329" s="3"/>
      <c r="F329" s="3"/>
      <c r="G329" s="3"/>
      <c r="H329" s="3"/>
      <c r="I329" s="33"/>
      <c r="J329" s="32"/>
      <c r="K329" s="3"/>
      <c r="L329" s="3"/>
      <c r="M329" s="3"/>
      <c r="N329" s="32"/>
      <c r="O329" s="33"/>
    </row>
    <row r="330" spans="3:15" x14ac:dyDescent="0.25">
      <c r="C330" s="32"/>
      <c r="D330" s="3"/>
      <c r="E330" s="3"/>
      <c r="F330" s="3"/>
      <c r="G330" s="3"/>
      <c r="H330" s="3"/>
      <c r="I330" s="33"/>
      <c r="J330" s="32"/>
      <c r="K330" s="3"/>
      <c r="L330" s="3"/>
      <c r="M330" s="3"/>
      <c r="N330" s="32"/>
      <c r="O330" s="33"/>
    </row>
    <row r="331" spans="3:15" x14ac:dyDescent="0.25">
      <c r="C331" s="32"/>
      <c r="D331" s="3"/>
      <c r="E331" s="3"/>
      <c r="F331" s="3"/>
      <c r="G331" s="3"/>
      <c r="H331" s="3"/>
      <c r="I331" s="33"/>
      <c r="J331" s="32"/>
      <c r="K331" s="3"/>
      <c r="L331" s="3"/>
      <c r="M331" s="3"/>
      <c r="N331" s="32"/>
      <c r="O331" s="33"/>
    </row>
    <row r="332" spans="3:15" x14ac:dyDescent="0.25">
      <c r="C332" s="32"/>
      <c r="D332" s="3"/>
      <c r="E332" s="3"/>
      <c r="F332" s="3"/>
      <c r="G332" s="3"/>
      <c r="H332" s="3"/>
      <c r="I332" s="33"/>
      <c r="J332" s="32"/>
      <c r="K332" s="3"/>
      <c r="L332" s="3"/>
      <c r="M332" s="3"/>
      <c r="N332" s="32"/>
      <c r="O332" s="33"/>
    </row>
    <row r="333" spans="3:15" x14ac:dyDescent="0.25">
      <c r="C333" s="32"/>
      <c r="D333" s="3"/>
      <c r="E333" s="3"/>
      <c r="F333" s="3"/>
      <c r="G333" s="3"/>
      <c r="H333" s="3"/>
      <c r="I333" s="33"/>
      <c r="J333" s="32"/>
      <c r="K333" s="3"/>
      <c r="L333" s="3"/>
      <c r="M333" s="3"/>
      <c r="N333" s="32"/>
      <c r="O333" s="33"/>
    </row>
    <row r="334" spans="3:15" x14ac:dyDescent="0.25">
      <c r="C334" s="32"/>
      <c r="D334" s="3"/>
      <c r="E334" s="3"/>
      <c r="F334" s="3"/>
      <c r="G334" s="3"/>
      <c r="H334" s="3"/>
      <c r="I334" s="33"/>
      <c r="J334" s="32"/>
      <c r="K334" s="3"/>
      <c r="L334" s="3"/>
      <c r="M334" s="3"/>
      <c r="N334" s="32"/>
      <c r="O334" s="33"/>
    </row>
    <row r="335" spans="3:15" x14ac:dyDescent="0.25">
      <c r="C335" s="32"/>
      <c r="D335" s="3"/>
      <c r="E335" s="3"/>
      <c r="F335" s="3"/>
      <c r="G335" s="3"/>
      <c r="H335" s="3"/>
      <c r="I335" s="33"/>
      <c r="J335" s="32"/>
      <c r="K335" s="3"/>
      <c r="L335" s="3"/>
      <c r="M335" s="3"/>
      <c r="N335" s="32"/>
      <c r="O335" s="33"/>
    </row>
    <row r="336" spans="3:15" x14ac:dyDescent="0.25">
      <c r="C336" s="32"/>
      <c r="D336" s="3"/>
      <c r="E336" s="3"/>
      <c r="F336" s="3"/>
      <c r="G336" s="3"/>
      <c r="H336" s="3"/>
      <c r="I336" s="33"/>
      <c r="J336" s="32"/>
      <c r="K336" s="3"/>
      <c r="L336" s="3"/>
      <c r="M336" s="3"/>
      <c r="N336" s="32"/>
      <c r="O336" s="33"/>
    </row>
    <row r="337" spans="3:15" x14ac:dyDescent="0.25">
      <c r="C337" s="32"/>
      <c r="D337" s="3"/>
      <c r="E337" s="3"/>
      <c r="F337" s="3"/>
      <c r="G337" s="3"/>
      <c r="H337" s="3"/>
      <c r="I337" s="33"/>
      <c r="J337" s="32"/>
      <c r="K337" s="3"/>
      <c r="L337" s="3"/>
      <c r="M337" s="3"/>
      <c r="N337" s="32"/>
      <c r="O337" s="33"/>
    </row>
    <row r="338" spans="3:15" x14ac:dyDescent="0.25">
      <c r="C338" s="32"/>
      <c r="D338" s="3"/>
      <c r="E338" s="3"/>
      <c r="F338" s="3"/>
      <c r="G338" s="3"/>
      <c r="H338" s="3"/>
      <c r="I338" s="33"/>
      <c r="J338" s="32"/>
      <c r="K338" s="3"/>
      <c r="L338" s="3"/>
      <c r="M338" s="3"/>
      <c r="N338" s="32"/>
      <c r="O338" s="33"/>
    </row>
    <row r="339" spans="3:15" x14ac:dyDescent="0.25">
      <c r="C339" s="32"/>
      <c r="D339" s="3"/>
      <c r="E339" s="3"/>
      <c r="F339" s="3"/>
      <c r="G339" s="3"/>
      <c r="H339" s="3"/>
      <c r="I339" s="33"/>
      <c r="J339" s="32"/>
      <c r="K339" s="3"/>
      <c r="L339" s="3"/>
      <c r="M339" s="3"/>
      <c r="N339" s="32"/>
      <c r="O339" s="33"/>
    </row>
    <row r="340" spans="3:15" x14ac:dyDescent="0.25">
      <c r="C340" s="32"/>
      <c r="D340" s="3"/>
      <c r="E340" s="3"/>
      <c r="F340" s="3"/>
      <c r="G340" s="3"/>
      <c r="H340" s="3"/>
      <c r="I340" s="33"/>
      <c r="J340" s="32"/>
      <c r="K340" s="3"/>
      <c r="L340" s="3"/>
      <c r="M340" s="3"/>
      <c r="N340" s="32"/>
      <c r="O340" s="33"/>
    </row>
    <row r="341" spans="3:15" x14ac:dyDescent="0.25">
      <c r="C341" s="32"/>
      <c r="D341" s="3"/>
      <c r="E341" s="3"/>
      <c r="F341" s="3"/>
      <c r="G341" s="3"/>
      <c r="H341" s="3"/>
      <c r="I341" s="33"/>
      <c r="J341" s="32"/>
      <c r="K341" s="3"/>
      <c r="L341" s="3"/>
      <c r="M341" s="3"/>
      <c r="N341" s="32"/>
      <c r="O341" s="33"/>
    </row>
    <row r="342" spans="3:15" x14ac:dyDescent="0.25">
      <c r="C342" s="32"/>
      <c r="D342" s="3"/>
      <c r="E342" s="3"/>
      <c r="F342" s="3"/>
      <c r="G342" s="3"/>
      <c r="H342" s="3"/>
      <c r="I342" s="33"/>
      <c r="J342" s="32"/>
      <c r="K342" s="3"/>
      <c r="L342" s="3"/>
      <c r="M342" s="3"/>
      <c r="N342" s="32"/>
      <c r="O342" s="33"/>
    </row>
    <row r="343" spans="3:15" x14ac:dyDescent="0.25">
      <c r="C343" s="32"/>
      <c r="D343" s="3"/>
      <c r="E343" s="3"/>
      <c r="F343" s="3"/>
      <c r="G343" s="3"/>
      <c r="H343" s="3"/>
      <c r="I343" s="33"/>
      <c r="J343" s="32"/>
      <c r="K343" s="3"/>
      <c r="L343" s="3"/>
      <c r="M343" s="3"/>
      <c r="N343" s="32"/>
      <c r="O343" s="33"/>
    </row>
    <row r="344" spans="3:15" x14ac:dyDescent="0.25">
      <c r="C344" s="32"/>
      <c r="D344" s="3"/>
      <c r="E344" s="3"/>
      <c r="F344" s="3"/>
      <c r="G344" s="3"/>
      <c r="H344" s="3"/>
      <c r="I344" s="33"/>
      <c r="J344" s="32"/>
      <c r="K344" s="3"/>
      <c r="L344" s="3"/>
      <c r="M344" s="3"/>
      <c r="N344" s="32"/>
      <c r="O344" s="33"/>
    </row>
    <row r="345" spans="3:15" x14ac:dyDescent="0.25">
      <c r="C345" s="32"/>
      <c r="D345" s="3"/>
      <c r="E345" s="3"/>
      <c r="F345" s="3"/>
      <c r="G345" s="3"/>
      <c r="H345" s="3"/>
      <c r="I345" s="33"/>
      <c r="J345" s="32"/>
      <c r="K345" s="3"/>
      <c r="L345" s="3"/>
      <c r="M345" s="3"/>
      <c r="N345" s="32"/>
      <c r="O345" s="33"/>
    </row>
    <row r="346" spans="3:15" x14ac:dyDescent="0.25">
      <c r="C346" s="32"/>
      <c r="D346" s="3"/>
      <c r="E346" s="3"/>
      <c r="F346" s="3"/>
      <c r="G346" s="3"/>
      <c r="H346" s="3"/>
      <c r="I346" s="33"/>
      <c r="J346" s="32"/>
      <c r="K346" s="3"/>
      <c r="L346" s="3"/>
      <c r="M346" s="3"/>
      <c r="N346" s="32"/>
      <c r="O346" s="33"/>
    </row>
    <row r="347" spans="3:15" x14ac:dyDescent="0.25">
      <c r="C347" s="32"/>
      <c r="D347" s="3"/>
      <c r="E347" s="3"/>
      <c r="F347" s="3"/>
      <c r="G347" s="3"/>
      <c r="H347" s="3"/>
      <c r="I347" s="33"/>
      <c r="J347" s="32"/>
      <c r="K347" s="3"/>
      <c r="L347" s="3"/>
      <c r="M347" s="3"/>
      <c r="N347" s="32"/>
      <c r="O347" s="33"/>
    </row>
    <row r="348" spans="3:15" x14ac:dyDescent="0.25">
      <c r="C348" s="32"/>
      <c r="D348" s="3"/>
      <c r="E348" s="3"/>
      <c r="F348" s="3"/>
      <c r="G348" s="3"/>
      <c r="H348" s="3"/>
      <c r="I348" s="33"/>
      <c r="J348" s="32"/>
      <c r="K348" s="3"/>
      <c r="L348" s="3"/>
      <c r="M348" s="3"/>
      <c r="N348" s="32"/>
      <c r="O348" s="33"/>
    </row>
    <row r="349" spans="3:15" x14ac:dyDescent="0.25">
      <c r="C349" s="32"/>
      <c r="D349" s="3"/>
      <c r="E349" s="3"/>
      <c r="F349" s="3"/>
      <c r="G349" s="3"/>
      <c r="H349" s="3"/>
      <c r="I349" s="33"/>
      <c r="J349" s="32"/>
      <c r="K349" s="3"/>
      <c r="L349" s="3"/>
      <c r="M349" s="3"/>
      <c r="N349" s="32"/>
      <c r="O349" s="33"/>
    </row>
    <row r="350" spans="3:15" x14ac:dyDescent="0.25">
      <c r="C350" s="32"/>
      <c r="D350" s="3"/>
      <c r="E350" s="3"/>
      <c r="F350" s="3"/>
      <c r="G350" s="3"/>
      <c r="H350" s="3"/>
      <c r="I350" s="33"/>
      <c r="J350" s="32"/>
      <c r="K350" s="3"/>
      <c r="L350" s="3"/>
      <c r="M350" s="3"/>
      <c r="N350" s="32"/>
      <c r="O350" s="33"/>
    </row>
    <row r="351" spans="3:15" x14ac:dyDescent="0.25">
      <c r="C351" s="32"/>
      <c r="D351" s="3"/>
      <c r="E351" s="3"/>
      <c r="F351" s="3"/>
      <c r="G351" s="3"/>
      <c r="H351" s="3"/>
      <c r="I351" s="33"/>
      <c r="J351" s="32"/>
      <c r="K351" s="3"/>
      <c r="L351" s="3"/>
      <c r="M351" s="3"/>
      <c r="N351" s="32"/>
      <c r="O351" s="33"/>
    </row>
    <row r="352" spans="3:15" x14ac:dyDescent="0.25">
      <c r="C352" s="32"/>
      <c r="D352" s="3"/>
      <c r="E352" s="3"/>
      <c r="F352" s="3"/>
      <c r="G352" s="3"/>
      <c r="H352" s="3"/>
      <c r="I352" s="33"/>
      <c r="J352" s="32"/>
      <c r="K352" s="3"/>
      <c r="L352" s="3"/>
      <c r="M352" s="3"/>
      <c r="N352" s="32"/>
      <c r="O352" s="33"/>
    </row>
    <row r="353" spans="3:15" x14ac:dyDescent="0.25">
      <c r="C353" s="32"/>
      <c r="D353" s="3"/>
      <c r="E353" s="3"/>
      <c r="F353" s="3"/>
      <c r="G353" s="3"/>
      <c r="H353" s="3"/>
      <c r="I353" s="33"/>
      <c r="J353" s="32"/>
      <c r="K353" s="3"/>
      <c r="L353" s="3"/>
      <c r="M353" s="3"/>
      <c r="N353" s="32"/>
      <c r="O353" s="33"/>
    </row>
    <row r="354" spans="3:15" x14ac:dyDescent="0.25">
      <c r="C354" s="32"/>
      <c r="D354" s="3"/>
      <c r="E354" s="3"/>
      <c r="F354" s="3"/>
      <c r="G354" s="3"/>
      <c r="H354" s="3"/>
      <c r="I354" s="33"/>
      <c r="J354" s="32"/>
      <c r="K354" s="3"/>
      <c r="L354" s="3"/>
      <c r="M354" s="3"/>
      <c r="N354" s="32"/>
      <c r="O354" s="33"/>
    </row>
    <row r="355" spans="3:15" x14ac:dyDescent="0.25">
      <c r="C355" s="32"/>
      <c r="D355" s="3"/>
      <c r="E355" s="3"/>
      <c r="F355" s="3"/>
      <c r="G355" s="3"/>
      <c r="H355" s="3"/>
      <c r="I355" s="33"/>
      <c r="J355" s="32"/>
      <c r="K355" s="3"/>
      <c r="L355" s="3"/>
      <c r="M355" s="3"/>
      <c r="N355" s="32"/>
      <c r="O355" s="33"/>
    </row>
    <row r="356" spans="3:15" x14ac:dyDescent="0.25">
      <c r="C356" s="32"/>
      <c r="D356" s="3"/>
      <c r="E356" s="3"/>
      <c r="F356" s="3"/>
      <c r="G356" s="3"/>
      <c r="H356" s="3"/>
      <c r="I356" s="33"/>
      <c r="J356" s="32"/>
      <c r="K356" s="3"/>
      <c r="L356" s="3"/>
      <c r="M356" s="3"/>
      <c r="N356" s="32"/>
      <c r="O356" s="33"/>
    </row>
    <row r="357" spans="3:15" x14ac:dyDescent="0.25">
      <c r="C357" s="32"/>
      <c r="D357" s="3"/>
      <c r="E357" s="3"/>
      <c r="F357" s="3"/>
      <c r="G357" s="3"/>
      <c r="H357" s="3"/>
      <c r="I357" s="33"/>
      <c r="J357" s="32"/>
      <c r="K357" s="3"/>
      <c r="L357" s="3"/>
      <c r="M357" s="3"/>
      <c r="N357" s="32"/>
      <c r="O357" s="33"/>
    </row>
    <row r="358" spans="3:15" x14ac:dyDescent="0.25">
      <c r="C358" s="32"/>
      <c r="D358" s="3"/>
      <c r="E358" s="3"/>
      <c r="F358" s="3"/>
      <c r="G358" s="3"/>
      <c r="H358" s="3"/>
      <c r="I358" s="33"/>
      <c r="J358" s="32"/>
      <c r="K358" s="3"/>
      <c r="L358" s="3"/>
      <c r="M358" s="3"/>
      <c r="N358" s="32"/>
      <c r="O358" s="33"/>
    </row>
    <row r="359" spans="3:15" x14ac:dyDescent="0.25">
      <c r="C359" s="32"/>
      <c r="D359" s="3"/>
      <c r="E359" s="3"/>
      <c r="F359" s="3"/>
      <c r="G359" s="3"/>
      <c r="H359" s="3"/>
      <c r="I359" s="33"/>
      <c r="J359" s="32"/>
      <c r="K359" s="3"/>
      <c r="L359" s="3"/>
      <c r="M359" s="3"/>
      <c r="N359" s="32"/>
      <c r="O359" s="33"/>
    </row>
    <row r="360" spans="3:15" x14ac:dyDescent="0.25">
      <c r="C360" s="32"/>
      <c r="D360" s="3"/>
      <c r="E360" s="3"/>
      <c r="F360" s="3"/>
      <c r="G360" s="3"/>
      <c r="H360" s="3"/>
      <c r="I360" s="33"/>
      <c r="J360" s="32"/>
      <c r="K360" s="3"/>
      <c r="L360" s="3"/>
      <c r="M360" s="3"/>
      <c r="N360" s="32"/>
      <c r="O360" s="33"/>
    </row>
    <row r="361" spans="3:15" x14ac:dyDescent="0.25">
      <c r="C361" s="32"/>
      <c r="D361" s="3"/>
      <c r="E361" s="3"/>
      <c r="F361" s="3"/>
      <c r="G361" s="3"/>
      <c r="H361" s="3"/>
      <c r="I361" s="33"/>
      <c r="J361" s="32"/>
      <c r="K361" s="3"/>
      <c r="L361" s="3"/>
      <c r="M361" s="3"/>
      <c r="N361" s="32"/>
      <c r="O361" s="33"/>
    </row>
    <row r="362" spans="3:15" x14ac:dyDescent="0.25">
      <c r="C362" s="32"/>
      <c r="D362" s="3"/>
      <c r="E362" s="3"/>
      <c r="F362" s="3"/>
      <c r="G362" s="3"/>
      <c r="H362" s="3"/>
      <c r="I362" s="33"/>
      <c r="J362" s="32"/>
      <c r="K362" s="3"/>
      <c r="L362" s="3"/>
      <c r="M362" s="3"/>
      <c r="N362" s="32"/>
      <c r="O362" s="33"/>
    </row>
    <row r="363" spans="3:15" x14ac:dyDescent="0.25">
      <c r="C363" s="32"/>
      <c r="D363" s="3"/>
      <c r="E363" s="3"/>
      <c r="F363" s="3"/>
      <c r="G363" s="3"/>
      <c r="H363" s="3"/>
      <c r="I363" s="33"/>
      <c r="J363" s="32"/>
      <c r="K363" s="3"/>
      <c r="L363" s="3"/>
      <c r="M363" s="3"/>
      <c r="N363" s="32"/>
      <c r="O363" s="33"/>
    </row>
    <row r="364" spans="3:15" x14ac:dyDescent="0.25">
      <c r="C364" s="32"/>
      <c r="D364" s="3"/>
      <c r="E364" s="3"/>
      <c r="F364" s="3"/>
      <c r="G364" s="3"/>
      <c r="H364" s="3"/>
      <c r="I364" s="33"/>
      <c r="J364" s="32"/>
      <c r="K364" s="3"/>
      <c r="L364" s="3"/>
      <c r="M364" s="3"/>
      <c r="N364" s="32"/>
      <c r="O364" s="33"/>
    </row>
    <row r="365" spans="3:15" x14ac:dyDescent="0.25">
      <c r="C365" s="32"/>
      <c r="D365" s="3"/>
      <c r="E365" s="3"/>
      <c r="F365" s="3"/>
      <c r="G365" s="3"/>
      <c r="H365" s="3"/>
      <c r="I365" s="33"/>
      <c r="J365" s="32"/>
      <c r="K365" s="3"/>
      <c r="L365" s="3"/>
      <c r="M365" s="3"/>
      <c r="N365" s="32"/>
      <c r="O365" s="33"/>
    </row>
    <row r="366" spans="3:15" x14ac:dyDescent="0.25">
      <c r="C366" s="32"/>
      <c r="D366" s="3"/>
      <c r="E366" s="3"/>
      <c r="F366" s="3"/>
      <c r="G366" s="3"/>
      <c r="H366" s="3"/>
      <c r="I366" s="33"/>
      <c r="J366" s="32"/>
      <c r="K366" s="3"/>
      <c r="L366" s="3"/>
      <c r="M366" s="3"/>
      <c r="N366" s="32"/>
      <c r="O366" s="33"/>
    </row>
    <row r="367" spans="3:15" x14ac:dyDescent="0.25">
      <c r="C367" s="32"/>
      <c r="D367" s="3"/>
      <c r="E367" s="3"/>
      <c r="F367" s="3"/>
      <c r="G367" s="3"/>
      <c r="H367" s="3"/>
      <c r="I367" s="33"/>
      <c r="J367" s="32"/>
      <c r="K367" s="3"/>
      <c r="L367" s="3"/>
      <c r="M367" s="3"/>
      <c r="N367" s="32"/>
      <c r="O367" s="33"/>
    </row>
    <row r="368" spans="3:15" x14ac:dyDescent="0.25">
      <c r="C368" s="32"/>
      <c r="D368" s="3"/>
      <c r="E368" s="3"/>
      <c r="F368" s="3"/>
      <c r="G368" s="3"/>
      <c r="H368" s="3"/>
      <c r="I368" s="33"/>
      <c r="J368" s="32"/>
      <c r="K368" s="3"/>
      <c r="L368" s="3"/>
      <c r="M368" s="3"/>
      <c r="N368" s="32"/>
      <c r="O368" s="33"/>
    </row>
    <row r="369" spans="3:15" x14ac:dyDescent="0.25">
      <c r="C369" s="32"/>
      <c r="D369" s="3"/>
      <c r="E369" s="3"/>
      <c r="F369" s="3"/>
      <c r="G369" s="3"/>
      <c r="H369" s="3"/>
      <c r="I369" s="33"/>
      <c r="J369" s="32"/>
      <c r="K369" s="3"/>
      <c r="L369" s="3"/>
      <c r="M369" s="3"/>
      <c r="N369" s="32"/>
      <c r="O369" s="33"/>
    </row>
    <row r="370" spans="3:15" x14ac:dyDescent="0.25">
      <c r="C370" s="32"/>
      <c r="D370" s="3"/>
      <c r="E370" s="3"/>
      <c r="F370" s="3"/>
      <c r="G370" s="3"/>
      <c r="H370" s="3"/>
      <c r="I370" s="33"/>
      <c r="J370" s="32"/>
      <c r="K370" s="3"/>
      <c r="L370" s="3"/>
      <c r="M370" s="3"/>
      <c r="N370" s="32"/>
      <c r="O370" s="33"/>
    </row>
    <row r="371" spans="3:15" x14ac:dyDescent="0.25">
      <c r="C371" s="32"/>
      <c r="D371" s="3"/>
      <c r="E371" s="3"/>
      <c r="F371" s="3"/>
      <c r="G371" s="3"/>
      <c r="H371" s="3"/>
      <c r="I371" s="33"/>
      <c r="J371" s="32"/>
      <c r="K371" s="3"/>
      <c r="L371" s="3"/>
      <c r="M371" s="3"/>
      <c r="N371" s="32"/>
      <c r="O371" s="33"/>
    </row>
    <row r="372" spans="3:15" x14ac:dyDescent="0.25">
      <c r="C372" s="32"/>
      <c r="D372" s="3"/>
      <c r="E372" s="3"/>
      <c r="F372" s="3"/>
      <c r="G372" s="3"/>
      <c r="H372" s="3"/>
      <c r="I372" s="33"/>
      <c r="J372" s="32"/>
      <c r="K372" s="3"/>
      <c r="L372" s="3"/>
      <c r="M372" s="3"/>
      <c r="N372" s="32"/>
      <c r="O372" s="33"/>
    </row>
    <row r="373" spans="3:15" x14ac:dyDescent="0.25">
      <c r="C373" s="32"/>
      <c r="D373" s="3"/>
      <c r="E373" s="3"/>
      <c r="F373" s="3"/>
      <c r="G373" s="3"/>
      <c r="H373" s="3"/>
      <c r="I373" s="33"/>
      <c r="J373" s="32"/>
      <c r="K373" s="3"/>
      <c r="L373" s="3"/>
      <c r="M373" s="3"/>
      <c r="N373" s="32"/>
      <c r="O373" s="33"/>
    </row>
    <row r="374" spans="3:15" x14ac:dyDescent="0.25">
      <c r="C374" s="32"/>
      <c r="D374" s="3"/>
      <c r="E374" s="3"/>
      <c r="F374" s="3"/>
      <c r="G374" s="3"/>
      <c r="H374" s="3"/>
      <c r="I374" s="33"/>
      <c r="J374" s="32"/>
      <c r="K374" s="3"/>
      <c r="L374" s="3"/>
      <c r="M374" s="3"/>
      <c r="N374" s="32"/>
      <c r="O374" s="33"/>
    </row>
    <row r="375" spans="3:15" x14ac:dyDescent="0.25">
      <c r="C375" s="32"/>
      <c r="D375" s="3"/>
      <c r="E375" s="3"/>
      <c r="F375" s="3"/>
      <c r="G375" s="3"/>
      <c r="H375" s="3"/>
      <c r="I375" s="33"/>
      <c r="J375" s="32"/>
      <c r="K375" s="3"/>
      <c r="L375" s="3"/>
      <c r="M375" s="3"/>
      <c r="N375" s="32"/>
      <c r="O375" s="33"/>
    </row>
    <row r="376" spans="3:15" x14ac:dyDescent="0.25">
      <c r="C376" s="32"/>
      <c r="D376" s="3"/>
      <c r="E376" s="3"/>
      <c r="F376" s="3"/>
      <c r="G376" s="3"/>
      <c r="H376" s="3"/>
      <c r="I376" s="33"/>
      <c r="J376" s="32"/>
      <c r="K376" s="3"/>
      <c r="L376" s="3"/>
      <c r="M376" s="3"/>
      <c r="N376" s="32"/>
      <c r="O376" s="33"/>
    </row>
    <row r="377" spans="3:15" x14ac:dyDescent="0.25">
      <c r="C377" s="32"/>
      <c r="D377" s="3"/>
      <c r="E377" s="3"/>
      <c r="F377" s="3"/>
      <c r="G377" s="3"/>
      <c r="H377" s="3"/>
      <c r="I377" s="33"/>
      <c r="J377" s="32"/>
      <c r="K377" s="3"/>
      <c r="L377" s="3"/>
      <c r="M377" s="3"/>
      <c r="N377" s="32"/>
      <c r="O377" s="33"/>
    </row>
    <row r="378" spans="3:15" x14ac:dyDescent="0.25">
      <c r="C378" s="32"/>
      <c r="D378" s="3"/>
      <c r="E378" s="3"/>
      <c r="F378" s="3"/>
      <c r="G378" s="3"/>
      <c r="H378" s="3"/>
      <c r="I378" s="33"/>
      <c r="J378" s="32"/>
      <c r="K378" s="3"/>
      <c r="L378" s="3"/>
      <c r="M378" s="3"/>
      <c r="N378" s="32"/>
      <c r="O378" s="33"/>
    </row>
    <row r="379" spans="3:15" x14ac:dyDescent="0.25">
      <c r="C379" s="32"/>
      <c r="D379" s="3"/>
      <c r="E379" s="3"/>
      <c r="F379" s="3"/>
      <c r="G379" s="3"/>
      <c r="H379" s="3"/>
      <c r="I379" s="33"/>
      <c r="J379" s="32"/>
      <c r="K379" s="3"/>
      <c r="L379" s="3"/>
      <c r="M379" s="3"/>
      <c r="N379" s="32"/>
      <c r="O379" s="33"/>
    </row>
    <row r="380" spans="3:15" x14ac:dyDescent="0.25">
      <c r="C380" s="32"/>
      <c r="D380" s="3"/>
      <c r="E380" s="3"/>
      <c r="F380" s="3"/>
      <c r="G380" s="3"/>
      <c r="H380" s="3"/>
      <c r="I380" s="33"/>
      <c r="J380" s="32"/>
      <c r="K380" s="3"/>
      <c r="L380" s="3"/>
      <c r="M380" s="3"/>
      <c r="N380" s="32"/>
      <c r="O380" s="33"/>
    </row>
    <row r="381" spans="3:15" x14ac:dyDescent="0.25">
      <c r="C381" s="32"/>
      <c r="D381" s="3"/>
      <c r="E381" s="3"/>
      <c r="F381" s="3"/>
      <c r="G381" s="3"/>
      <c r="H381" s="3"/>
      <c r="I381" s="33"/>
      <c r="J381" s="32"/>
      <c r="K381" s="3"/>
      <c r="L381" s="3"/>
      <c r="M381" s="3"/>
      <c r="N381" s="32"/>
      <c r="O381" s="33"/>
    </row>
    <row r="382" spans="3:15" x14ac:dyDescent="0.25">
      <c r="C382" s="32"/>
      <c r="D382" s="3"/>
      <c r="E382" s="3"/>
      <c r="F382" s="3"/>
      <c r="G382" s="3"/>
      <c r="H382" s="3"/>
      <c r="I382" s="33"/>
      <c r="J382" s="32"/>
      <c r="K382" s="3"/>
      <c r="L382" s="3"/>
      <c r="M382" s="3"/>
      <c r="N382" s="32"/>
      <c r="O382" s="33"/>
    </row>
    <row r="383" spans="3:15" x14ac:dyDescent="0.25">
      <c r="C383" s="32"/>
      <c r="D383" s="3"/>
      <c r="E383" s="3"/>
      <c r="F383" s="3"/>
      <c r="G383" s="3"/>
      <c r="H383" s="3"/>
      <c r="I383" s="33"/>
      <c r="J383" s="32"/>
      <c r="K383" s="3"/>
      <c r="L383" s="3"/>
      <c r="M383" s="3"/>
      <c r="N383" s="32"/>
      <c r="O383" s="33"/>
    </row>
    <row r="384" spans="3:15" x14ac:dyDescent="0.25">
      <c r="C384" s="32"/>
      <c r="D384" s="3"/>
      <c r="E384" s="3"/>
      <c r="F384" s="3"/>
      <c r="G384" s="3"/>
      <c r="H384" s="3"/>
      <c r="I384" s="33"/>
      <c r="J384" s="32"/>
      <c r="K384" s="3"/>
      <c r="L384" s="3"/>
      <c r="M384" s="3"/>
      <c r="N384" s="32"/>
      <c r="O384" s="33"/>
    </row>
    <row r="385" spans="3:15" x14ac:dyDescent="0.25">
      <c r="C385" s="32"/>
      <c r="D385" s="3"/>
      <c r="E385" s="3"/>
      <c r="F385" s="3"/>
      <c r="G385" s="3"/>
      <c r="H385" s="3"/>
      <c r="I385" s="33"/>
      <c r="J385" s="32"/>
      <c r="K385" s="3"/>
      <c r="L385" s="3"/>
      <c r="M385" s="3"/>
      <c r="N385" s="32"/>
      <c r="O385" s="33"/>
    </row>
    <row r="386" spans="3:15" x14ac:dyDescent="0.25">
      <c r="C386" s="32"/>
      <c r="D386" s="3"/>
      <c r="E386" s="3"/>
      <c r="F386" s="3"/>
      <c r="G386" s="3"/>
      <c r="H386" s="3"/>
      <c r="I386" s="33"/>
      <c r="J386" s="32"/>
      <c r="K386" s="3"/>
      <c r="L386" s="3"/>
      <c r="M386" s="3"/>
      <c r="N386" s="32"/>
      <c r="O386" s="33"/>
    </row>
    <row r="387" spans="3:15" x14ac:dyDescent="0.25">
      <c r="C387" s="32"/>
      <c r="D387" s="3"/>
      <c r="E387" s="3"/>
      <c r="F387" s="3"/>
      <c r="G387" s="3"/>
      <c r="H387" s="3"/>
      <c r="I387" s="33"/>
      <c r="J387" s="32"/>
      <c r="K387" s="3"/>
      <c r="L387" s="3"/>
      <c r="M387" s="3"/>
      <c r="N387" s="32"/>
      <c r="O387" s="33"/>
    </row>
    <row r="388" spans="3:15" x14ac:dyDescent="0.25">
      <c r="C388" s="32"/>
      <c r="D388" s="3"/>
      <c r="E388" s="3"/>
      <c r="F388" s="3"/>
      <c r="G388" s="3"/>
      <c r="H388" s="3"/>
      <c r="I388" s="33"/>
      <c r="J388" s="32"/>
      <c r="K388" s="3"/>
      <c r="L388" s="3"/>
      <c r="M388" s="3"/>
      <c r="N388" s="32"/>
      <c r="O388" s="33"/>
    </row>
    <row r="389" spans="3:15" x14ac:dyDescent="0.25">
      <c r="C389" s="32"/>
      <c r="D389" s="3"/>
      <c r="E389" s="3"/>
      <c r="F389" s="3"/>
      <c r="G389" s="3"/>
      <c r="H389" s="3"/>
      <c r="I389" s="33"/>
      <c r="J389" s="32"/>
      <c r="K389" s="3"/>
      <c r="L389" s="3"/>
      <c r="M389" s="3"/>
      <c r="N389" s="32"/>
      <c r="O389" s="33"/>
    </row>
    <row r="390" spans="3:15" x14ac:dyDescent="0.25">
      <c r="C390" s="32"/>
      <c r="D390" s="3"/>
      <c r="E390" s="3"/>
      <c r="F390" s="3"/>
      <c r="G390" s="3"/>
      <c r="H390" s="3"/>
      <c r="I390" s="33"/>
      <c r="J390" s="32"/>
      <c r="K390" s="3"/>
      <c r="L390" s="3"/>
      <c r="M390" s="3"/>
      <c r="N390" s="32"/>
      <c r="O390" s="33"/>
    </row>
    <row r="391" spans="3:15" x14ac:dyDescent="0.25">
      <c r="C391" s="32"/>
      <c r="D391" s="3"/>
      <c r="E391" s="3"/>
      <c r="F391" s="3"/>
      <c r="G391" s="3"/>
      <c r="H391" s="3"/>
      <c r="I391" s="33"/>
      <c r="J391" s="32"/>
      <c r="K391" s="3"/>
      <c r="L391" s="3"/>
      <c r="M391" s="3"/>
      <c r="N391" s="32"/>
      <c r="O391" s="33"/>
    </row>
    <row r="392" spans="3:15" x14ac:dyDescent="0.25">
      <c r="C392" s="32"/>
      <c r="D392" s="3"/>
      <c r="E392" s="3"/>
      <c r="F392" s="3"/>
      <c r="G392" s="3"/>
      <c r="H392" s="3"/>
      <c r="I392" s="33"/>
      <c r="J392" s="32"/>
      <c r="K392" s="3"/>
      <c r="L392" s="3"/>
      <c r="M392" s="3"/>
      <c r="N392" s="32"/>
      <c r="O392" s="33"/>
    </row>
    <row r="393" spans="3:15" x14ac:dyDescent="0.25">
      <c r="C393" s="32"/>
      <c r="D393" s="3"/>
      <c r="E393" s="3"/>
      <c r="F393" s="3"/>
      <c r="G393" s="3"/>
      <c r="H393" s="3"/>
      <c r="I393" s="33"/>
      <c r="J393" s="32"/>
      <c r="K393" s="3"/>
      <c r="L393" s="3"/>
      <c r="M393" s="3"/>
      <c r="N393" s="32"/>
      <c r="O393" s="33"/>
    </row>
    <row r="394" spans="3:15" x14ac:dyDescent="0.25">
      <c r="C394" s="32"/>
      <c r="D394" s="3"/>
      <c r="E394" s="3"/>
      <c r="F394" s="3"/>
      <c r="G394" s="3"/>
      <c r="H394" s="3"/>
      <c r="I394" s="33"/>
      <c r="J394" s="32"/>
      <c r="K394" s="3"/>
      <c r="L394" s="3"/>
      <c r="M394" s="3"/>
      <c r="N394" s="32"/>
      <c r="O394" s="33"/>
    </row>
    <row r="395" spans="3:15" x14ac:dyDescent="0.25">
      <c r="C395" s="32"/>
      <c r="D395" s="3"/>
      <c r="E395" s="3"/>
      <c r="F395" s="3"/>
      <c r="G395" s="3"/>
      <c r="H395" s="3"/>
      <c r="I395" s="33"/>
      <c r="J395" s="32"/>
      <c r="K395" s="3"/>
      <c r="L395" s="3"/>
      <c r="M395" s="3"/>
      <c r="N395" s="32"/>
      <c r="O395" s="33"/>
    </row>
    <row r="396" spans="3:15" x14ac:dyDescent="0.25">
      <c r="C396" s="32"/>
      <c r="D396" s="3"/>
      <c r="E396" s="3"/>
      <c r="F396" s="3"/>
      <c r="G396" s="3"/>
      <c r="H396" s="3"/>
      <c r="I396" s="33"/>
      <c r="J396" s="32"/>
      <c r="K396" s="3"/>
      <c r="L396" s="3"/>
      <c r="M396" s="3"/>
      <c r="N396" s="32"/>
      <c r="O396" s="33"/>
    </row>
    <row r="397" spans="3:15" x14ac:dyDescent="0.25">
      <c r="C397" s="32"/>
      <c r="D397" s="3"/>
      <c r="E397" s="3"/>
      <c r="F397" s="3"/>
      <c r="G397" s="3"/>
      <c r="H397" s="3"/>
      <c r="I397" s="33"/>
      <c r="J397" s="32"/>
      <c r="K397" s="3"/>
      <c r="L397" s="3"/>
      <c r="M397" s="3"/>
      <c r="N397" s="32"/>
      <c r="O397" s="33"/>
    </row>
    <row r="398" spans="3:15" x14ac:dyDescent="0.25">
      <c r="C398" s="32"/>
      <c r="D398" s="3"/>
      <c r="E398" s="3"/>
      <c r="F398" s="3"/>
      <c r="G398" s="3"/>
      <c r="H398" s="3"/>
      <c r="I398" s="33"/>
      <c r="J398" s="32"/>
      <c r="K398" s="3"/>
      <c r="L398" s="3"/>
      <c r="M398" s="3"/>
      <c r="N398" s="32"/>
      <c r="O398" s="33"/>
    </row>
    <row r="399" spans="3:15" x14ac:dyDescent="0.25">
      <c r="C399" s="32"/>
      <c r="D399" s="3"/>
      <c r="E399" s="3"/>
      <c r="F399" s="3"/>
      <c r="G399" s="3"/>
      <c r="H399" s="3"/>
      <c r="I399" s="33"/>
      <c r="J399" s="32"/>
      <c r="K399" s="3"/>
      <c r="L399" s="3"/>
      <c r="M399" s="3"/>
      <c r="N399" s="32"/>
      <c r="O399" s="33"/>
    </row>
    <row r="400" spans="3:15" x14ac:dyDescent="0.25">
      <c r="C400" s="32"/>
      <c r="D400" s="3"/>
      <c r="E400" s="3"/>
      <c r="F400" s="3"/>
      <c r="G400" s="3"/>
      <c r="H400" s="3"/>
      <c r="I400" s="33"/>
      <c r="J400" s="32"/>
      <c r="K400" s="3"/>
      <c r="L400" s="3"/>
      <c r="M400" s="3"/>
      <c r="N400" s="32"/>
      <c r="O400" s="33"/>
    </row>
    <row r="401" spans="3:15" x14ac:dyDescent="0.25">
      <c r="C401" s="32"/>
      <c r="D401" s="3"/>
      <c r="E401" s="3"/>
      <c r="F401" s="3"/>
      <c r="G401" s="3"/>
      <c r="H401" s="3"/>
      <c r="I401" s="33"/>
      <c r="J401" s="32"/>
      <c r="K401" s="3"/>
      <c r="L401" s="3"/>
      <c r="M401" s="3"/>
      <c r="N401" s="32"/>
      <c r="O401" s="33"/>
    </row>
    <row r="402" spans="3:15" x14ac:dyDescent="0.25">
      <c r="C402" s="32"/>
      <c r="D402" s="3"/>
      <c r="E402" s="3"/>
      <c r="F402" s="3"/>
      <c r="G402" s="3"/>
      <c r="H402" s="3"/>
      <c r="I402" s="33"/>
      <c r="J402" s="32"/>
      <c r="K402" s="3"/>
      <c r="L402" s="3"/>
      <c r="M402" s="3"/>
      <c r="N402" s="32"/>
      <c r="O402" s="33"/>
    </row>
    <row r="403" spans="3:15" x14ac:dyDescent="0.25">
      <c r="C403" s="32"/>
      <c r="D403" s="3"/>
      <c r="E403" s="3"/>
      <c r="F403" s="3"/>
      <c r="G403" s="3"/>
      <c r="H403" s="3"/>
      <c r="I403" s="33"/>
      <c r="J403" s="32"/>
      <c r="K403" s="3"/>
      <c r="L403" s="3"/>
      <c r="M403" s="3"/>
      <c r="N403" s="32"/>
      <c r="O403" s="33"/>
    </row>
    <row r="404" spans="3:15" x14ac:dyDescent="0.25">
      <c r="C404" s="32"/>
      <c r="D404" s="3"/>
      <c r="E404" s="3"/>
      <c r="F404" s="3"/>
      <c r="G404" s="3"/>
      <c r="H404" s="3"/>
      <c r="I404" s="33"/>
      <c r="J404" s="32"/>
      <c r="K404" s="3"/>
      <c r="L404" s="3"/>
      <c r="M404" s="3"/>
      <c r="N404" s="32"/>
      <c r="O404" s="33"/>
    </row>
    <row r="405" spans="3:15" x14ac:dyDescent="0.25">
      <c r="C405" s="32"/>
      <c r="D405" s="3"/>
      <c r="E405" s="3"/>
      <c r="F405" s="3"/>
      <c r="G405" s="3"/>
      <c r="H405" s="3"/>
      <c r="I405" s="33"/>
      <c r="J405" s="32"/>
      <c r="K405" s="3"/>
      <c r="L405" s="3"/>
      <c r="M405" s="3"/>
      <c r="N405" s="32"/>
      <c r="O405" s="33"/>
    </row>
    <row r="406" spans="3:15" x14ac:dyDescent="0.25">
      <c r="C406" s="32"/>
      <c r="D406" s="3"/>
      <c r="E406" s="3"/>
      <c r="F406" s="3"/>
      <c r="G406" s="3"/>
      <c r="H406" s="3"/>
      <c r="I406" s="33"/>
      <c r="J406" s="32"/>
      <c r="K406" s="3"/>
      <c r="L406" s="3"/>
      <c r="M406" s="3"/>
      <c r="N406" s="32"/>
      <c r="O406" s="33"/>
    </row>
    <row r="407" spans="3:15" x14ac:dyDescent="0.25">
      <c r="C407" s="32"/>
      <c r="D407" s="3"/>
      <c r="E407" s="3"/>
      <c r="F407" s="3"/>
      <c r="G407" s="3"/>
      <c r="H407" s="3"/>
      <c r="I407" s="33"/>
      <c r="J407" s="32"/>
      <c r="K407" s="3"/>
      <c r="L407" s="3"/>
      <c r="M407" s="3"/>
      <c r="N407" s="32"/>
      <c r="O407" s="33"/>
    </row>
    <row r="408" spans="3:15" x14ac:dyDescent="0.25">
      <c r="C408" s="32"/>
      <c r="D408" s="3"/>
      <c r="E408" s="3"/>
      <c r="F408" s="3"/>
      <c r="G408" s="3"/>
      <c r="H408" s="3"/>
      <c r="I408" s="33"/>
      <c r="J408" s="32"/>
      <c r="K408" s="3"/>
      <c r="L408" s="3"/>
      <c r="M408" s="3"/>
      <c r="N408" s="32"/>
      <c r="O408" s="33"/>
    </row>
    <row r="409" spans="3:15" x14ac:dyDescent="0.25">
      <c r="C409" s="32"/>
      <c r="D409" s="3"/>
      <c r="E409" s="3"/>
      <c r="F409" s="3"/>
      <c r="G409" s="3"/>
      <c r="H409" s="3"/>
      <c r="I409" s="33"/>
      <c r="J409" s="32"/>
      <c r="K409" s="3"/>
      <c r="L409" s="3"/>
      <c r="M409" s="3"/>
      <c r="N409" s="32"/>
      <c r="O409" s="33"/>
    </row>
    <row r="410" spans="3:15" x14ac:dyDescent="0.25">
      <c r="C410" s="32"/>
      <c r="D410" s="3"/>
      <c r="E410" s="3"/>
      <c r="F410" s="3"/>
      <c r="G410" s="3"/>
      <c r="H410" s="3"/>
      <c r="I410" s="33"/>
      <c r="J410" s="32"/>
      <c r="K410" s="3"/>
      <c r="L410" s="3"/>
      <c r="M410" s="3"/>
      <c r="N410" s="32"/>
      <c r="O410" s="33"/>
    </row>
    <row r="411" spans="3:15" x14ac:dyDescent="0.25">
      <c r="C411" s="32"/>
      <c r="D411" s="3"/>
      <c r="E411" s="3"/>
      <c r="F411" s="3"/>
      <c r="G411" s="3"/>
      <c r="H411" s="3"/>
      <c r="I411" s="33"/>
      <c r="J411" s="32"/>
      <c r="K411" s="3"/>
      <c r="L411" s="3"/>
      <c r="M411" s="3"/>
      <c r="N411" s="32"/>
      <c r="O411" s="33"/>
    </row>
    <row r="412" spans="3:15" x14ac:dyDescent="0.25">
      <c r="C412" s="32"/>
      <c r="D412" s="3"/>
      <c r="E412" s="3"/>
      <c r="F412" s="3"/>
      <c r="G412" s="3"/>
      <c r="H412" s="3"/>
      <c r="I412" s="33"/>
      <c r="J412" s="32"/>
      <c r="K412" s="3"/>
      <c r="L412" s="3"/>
      <c r="M412" s="3"/>
      <c r="N412" s="32"/>
      <c r="O412" s="33"/>
    </row>
    <row r="413" spans="3:15" x14ac:dyDescent="0.25">
      <c r="C413" s="32"/>
      <c r="D413" s="3"/>
      <c r="E413" s="3"/>
      <c r="F413" s="3"/>
      <c r="G413" s="3"/>
      <c r="H413" s="3"/>
      <c r="I413" s="33"/>
      <c r="J413" s="32"/>
      <c r="K413" s="3"/>
      <c r="L413" s="3"/>
      <c r="M413" s="3"/>
      <c r="N413" s="32"/>
      <c r="O413" s="33"/>
    </row>
    <row r="414" spans="3:15" x14ac:dyDescent="0.25">
      <c r="C414" s="32"/>
      <c r="D414" s="3"/>
      <c r="E414" s="3"/>
      <c r="F414" s="3"/>
      <c r="G414" s="3"/>
      <c r="H414" s="3"/>
      <c r="I414" s="33"/>
      <c r="J414" s="32"/>
      <c r="K414" s="3"/>
      <c r="L414" s="3"/>
      <c r="M414" s="3"/>
      <c r="N414" s="32"/>
      <c r="O414" s="33"/>
    </row>
    <row r="415" spans="3:15" x14ac:dyDescent="0.25">
      <c r="C415" s="32"/>
      <c r="D415" s="3"/>
      <c r="E415" s="3"/>
      <c r="F415" s="3"/>
      <c r="G415" s="3"/>
      <c r="H415" s="3"/>
      <c r="I415" s="33"/>
      <c r="J415" s="32"/>
      <c r="K415" s="3"/>
      <c r="L415" s="3"/>
      <c r="M415" s="3"/>
      <c r="N415" s="32"/>
      <c r="O415" s="33"/>
    </row>
    <row r="416" spans="3:15" x14ac:dyDescent="0.25">
      <c r="C416" s="32"/>
      <c r="D416" s="3"/>
      <c r="E416" s="3"/>
      <c r="F416" s="3"/>
      <c r="G416" s="3"/>
      <c r="H416" s="3"/>
      <c r="I416" s="33"/>
      <c r="J416" s="32"/>
      <c r="K416" s="3"/>
      <c r="L416" s="3"/>
      <c r="M416" s="3"/>
      <c r="N416" s="32"/>
      <c r="O416" s="33"/>
    </row>
    <row r="417" spans="3:15" x14ac:dyDescent="0.25">
      <c r="C417" s="32"/>
      <c r="D417" s="3"/>
      <c r="E417" s="3"/>
      <c r="F417" s="3"/>
      <c r="G417" s="3"/>
      <c r="H417" s="3"/>
      <c r="I417" s="33"/>
      <c r="J417" s="32"/>
      <c r="K417" s="3"/>
      <c r="L417" s="3"/>
      <c r="M417" s="3"/>
      <c r="N417" s="32"/>
      <c r="O417" s="33"/>
    </row>
    <row r="418" spans="3:15" x14ac:dyDescent="0.25">
      <c r="C418" s="32"/>
      <c r="D418" s="3"/>
      <c r="E418" s="3"/>
      <c r="F418" s="3"/>
      <c r="G418" s="3"/>
      <c r="H418" s="3"/>
      <c r="I418" s="33"/>
      <c r="J418" s="32"/>
      <c r="K418" s="3"/>
      <c r="L418" s="3"/>
      <c r="M418" s="3"/>
      <c r="N418" s="32"/>
      <c r="O418" s="33"/>
    </row>
    <row r="419" spans="3:15" x14ac:dyDescent="0.25">
      <c r="C419" s="32"/>
      <c r="D419" s="3"/>
      <c r="E419" s="3"/>
      <c r="F419" s="3"/>
      <c r="G419" s="3"/>
      <c r="H419" s="3"/>
      <c r="I419" s="33"/>
      <c r="J419" s="32"/>
      <c r="K419" s="3"/>
      <c r="L419" s="3"/>
      <c r="M419" s="3"/>
      <c r="N419" s="32"/>
      <c r="O419" s="33"/>
    </row>
    <row r="420" spans="3:15" x14ac:dyDescent="0.25">
      <c r="C420" s="32"/>
      <c r="D420" s="3"/>
      <c r="E420" s="3"/>
      <c r="F420" s="3"/>
      <c r="G420" s="3"/>
      <c r="H420" s="3"/>
      <c r="I420" s="33"/>
      <c r="J420" s="32"/>
      <c r="K420" s="3"/>
      <c r="L420" s="3"/>
      <c r="M420" s="3"/>
      <c r="N420" s="32"/>
      <c r="O420" s="33"/>
    </row>
    <row r="421" spans="3:15" x14ac:dyDescent="0.25">
      <c r="C421" s="32"/>
      <c r="D421" s="3"/>
      <c r="E421" s="3"/>
      <c r="F421" s="3"/>
      <c r="G421" s="3"/>
      <c r="H421" s="3"/>
      <c r="I421" s="33"/>
      <c r="J421" s="32"/>
      <c r="K421" s="3"/>
      <c r="L421" s="3"/>
      <c r="M421" s="3"/>
      <c r="N421" s="32"/>
      <c r="O421" s="33"/>
    </row>
    <row r="422" spans="3:15" x14ac:dyDescent="0.25">
      <c r="C422" s="32"/>
      <c r="D422" s="3"/>
      <c r="E422" s="3"/>
      <c r="F422" s="3"/>
      <c r="G422" s="3"/>
      <c r="H422" s="3"/>
      <c r="I422" s="33"/>
      <c r="J422" s="32"/>
      <c r="K422" s="3"/>
      <c r="L422" s="3"/>
      <c r="M422" s="3"/>
      <c r="N422" s="32"/>
      <c r="O422" s="33"/>
    </row>
    <row r="423" spans="3:15" x14ac:dyDescent="0.25">
      <c r="C423" s="32"/>
      <c r="D423" s="3"/>
      <c r="E423" s="3"/>
      <c r="F423" s="3"/>
      <c r="G423" s="3"/>
      <c r="H423" s="3"/>
      <c r="I423" s="33"/>
      <c r="J423" s="32"/>
      <c r="K423" s="3"/>
      <c r="L423" s="3"/>
      <c r="M423" s="3"/>
      <c r="N423" s="32"/>
      <c r="O423" s="33"/>
    </row>
    <row r="424" spans="3:15" x14ac:dyDescent="0.25">
      <c r="C424" s="32"/>
      <c r="D424" s="3"/>
      <c r="E424" s="3"/>
      <c r="F424" s="3"/>
      <c r="G424" s="3"/>
      <c r="H424" s="3"/>
      <c r="I424" s="33"/>
      <c r="J424" s="32"/>
      <c r="K424" s="3"/>
      <c r="L424" s="3"/>
      <c r="M424" s="3"/>
      <c r="N424" s="32"/>
      <c r="O424" s="33"/>
    </row>
    <row r="425" spans="3:15" x14ac:dyDescent="0.25">
      <c r="C425" s="32"/>
      <c r="D425" s="3"/>
      <c r="E425" s="3"/>
      <c r="F425" s="3"/>
      <c r="G425" s="3"/>
      <c r="H425" s="3"/>
      <c r="I425" s="33"/>
      <c r="J425" s="32"/>
      <c r="K425" s="3"/>
      <c r="L425" s="3"/>
      <c r="M425" s="3"/>
      <c r="N425" s="32"/>
      <c r="O425" s="33"/>
    </row>
    <row r="426" spans="3:15" x14ac:dyDescent="0.25">
      <c r="C426" s="32"/>
      <c r="D426" s="3"/>
      <c r="E426" s="3"/>
      <c r="F426" s="3"/>
      <c r="G426" s="3"/>
      <c r="H426" s="3"/>
      <c r="I426" s="33"/>
      <c r="J426" s="32"/>
      <c r="K426" s="3"/>
      <c r="L426" s="3"/>
      <c r="M426" s="3"/>
      <c r="N426" s="32"/>
      <c r="O426" s="33"/>
    </row>
    <row r="427" spans="3:15" x14ac:dyDescent="0.25">
      <c r="C427" s="32"/>
      <c r="D427" s="3"/>
      <c r="E427" s="3"/>
      <c r="F427" s="3"/>
      <c r="G427" s="3"/>
      <c r="H427" s="3"/>
      <c r="I427" s="33"/>
      <c r="J427" s="32"/>
      <c r="K427" s="3"/>
      <c r="L427" s="3"/>
      <c r="M427" s="3"/>
      <c r="N427" s="32"/>
      <c r="O427" s="33"/>
    </row>
    <row r="428" spans="3:15" x14ac:dyDescent="0.25">
      <c r="C428" s="32"/>
      <c r="D428" s="3"/>
      <c r="E428" s="3"/>
      <c r="F428" s="3"/>
      <c r="G428" s="3"/>
      <c r="H428" s="3"/>
      <c r="I428" s="33"/>
      <c r="J428" s="32"/>
      <c r="K428" s="3"/>
      <c r="L428" s="3"/>
      <c r="M428" s="3"/>
      <c r="N428" s="32"/>
      <c r="O428" s="33"/>
    </row>
    <row r="429" spans="3:15" x14ac:dyDescent="0.25">
      <c r="C429" s="32"/>
      <c r="D429" s="3"/>
      <c r="E429" s="3"/>
      <c r="F429" s="3"/>
      <c r="G429" s="3"/>
      <c r="H429" s="3"/>
      <c r="I429" s="33"/>
      <c r="J429" s="32"/>
      <c r="K429" s="3"/>
      <c r="L429" s="3"/>
      <c r="M429" s="3"/>
      <c r="N429" s="32"/>
      <c r="O429" s="33"/>
    </row>
    <row r="430" spans="3:15" x14ac:dyDescent="0.25">
      <c r="C430" s="32"/>
      <c r="D430" s="3"/>
      <c r="E430" s="3"/>
      <c r="F430" s="3"/>
      <c r="G430" s="3"/>
      <c r="H430" s="3"/>
      <c r="I430" s="33"/>
      <c r="J430" s="32"/>
      <c r="K430" s="3"/>
      <c r="L430" s="3"/>
      <c r="M430" s="3"/>
      <c r="N430" s="32"/>
      <c r="O430" s="33"/>
    </row>
    <row r="431" spans="3:15" x14ac:dyDescent="0.25">
      <c r="C431" s="32"/>
      <c r="D431" s="3"/>
      <c r="E431" s="3"/>
      <c r="F431" s="3"/>
      <c r="G431" s="3"/>
      <c r="H431" s="3"/>
      <c r="I431" s="33"/>
      <c r="J431" s="32"/>
      <c r="K431" s="3"/>
      <c r="L431" s="3"/>
      <c r="M431" s="3"/>
      <c r="N431" s="32"/>
      <c r="O431" s="33"/>
    </row>
    <row r="432" spans="3:15" x14ac:dyDescent="0.25">
      <c r="C432" s="32"/>
      <c r="D432" s="3"/>
      <c r="E432" s="3"/>
      <c r="F432" s="3"/>
      <c r="G432" s="3"/>
      <c r="H432" s="3"/>
      <c r="I432" s="33"/>
      <c r="J432" s="32"/>
      <c r="K432" s="3"/>
      <c r="L432" s="3"/>
      <c r="M432" s="3"/>
      <c r="N432" s="32"/>
      <c r="O432" s="33"/>
    </row>
    <row r="433" spans="3:15" x14ac:dyDescent="0.25">
      <c r="C433" s="32"/>
      <c r="D433" s="3"/>
      <c r="E433" s="3"/>
      <c r="F433" s="3"/>
      <c r="G433" s="3"/>
      <c r="H433" s="3"/>
      <c r="I433" s="33"/>
      <c r="J433" s="32"/>
      <c r="K433" s="3"/>
      <c r="L433" s="3"/>
      <c r="M433" s="3"/>
      <c r="N433" s="32"/>
      <c r="O433" s="33"/>
    </row>
    <row r="434" spans="3:15" x14ac:dyDescent="0.25">
      <c r="C434" s="32"/>
      <c r="D434" s="3"/>
      <c r="E434" s="3"/>
      <c r="F434" s="3"/>
      <c r="G434" s="3"/>
      <c r="H434" s="3"/>
      <c r="I434" s="33"/>
      <c r="J434" s="32"/>
      <c r="K434" s="3"/>
      <c r="L434" s="3"/>
      <c r="M434" s="3"/>
      <c r="N434" s="32"/>
      <c r="O434" s="33"/>
    </row>
    <row r="435" spans="3:15" x14ac:dyDescent="0.25">
      <c r="C435" s="32"/>
      <c r="D435" s="3"/>
      <c r="E435" s="3"/>
      <c r="F435" s="3"/>
      <c r="G435" s="3"/>
      <c r="H435" s="3"/>
      <c r="I435" s="33"/>
      <c r="J435" s="32"/>
      <c r="K435" s="3"/>
      <c r="L435" s="3"/>
      <c r="M435" s="3"/>
      <c r="N435" s="32"/>
      <c r="O435" s="33"/>
    </row>
    <row r="436" spans="3:15" x14ac:dyDescent="0.25">
      <c r="C436" s="32"/>
      <c r="D436" s="3"/>
      <c r="E436" s="3"/>
      <c r="F436" s="3"/>
      <c r="G436" s="3"/>
      <c r="H436" s="3"/>
      <c r="I436" s="33"/>
      <c r="J436" s="32"/>
      <c r="K436" s="3"/>
      <c r="L436" s="3"/>
      <c r="M436" s="3"/>
      <c r="N436" s="32"/>
      <c r="O436" s="33"/>
    </row>
    <row r="437" spans="3:15" x14ac:dyDescent="0.25">
      <c r="C437" s="32"/>
      <c r="D437" s="3"/>
      <c r="E437" s="3"/>
      <c r="F437" s="3"/>
      <c r="G437" s="3"/>
      <c r="H437" s="3"/>
      <c r="I437" s="33"/>
      <c r="J437" s="32"/>
      <c r="K437" s="3"/>
      <c r="L437" s="3"/>
      <c r="M437" s="3"/>
      <c r="N437" s="32"/>
      <c r="O437" s="33"/>
    </row>
    <row r="438" spans="3:15" x14ac:dyDescent="0.25">
      <c r="C438" s="32"/>
      <c r="D438" s="3"/>
      <c r="E438" s="3"/>
      <c r="F438" s="3"/>
      <c r="G438" s="3"/>
      <c r="H438" s="3"/>
      <c r="I438" s="33"/>
      <c r="J438" s="32"/>
      <c r="K438" s="3"/>
      <c r="L438" s="3"/>
      <c r="M438" s="3"/>
      <c r="N438" s="32"/>
      <c r="O438" s="33"/>
    </row>
    <row r="439" spans="3:15" x14ac:dyDescent="0.25">
      <c r="C439" s="32"/>
      <c r="D439" s="3"/>
      <c r="E439" s="3"/>
      <c r="F439" s="3"/>
      <c r="G439" s="3"/>
      <c r="H439" s="3"/>
      <c r="I439" s="33"/>
      <c r="J439" s="32"/>
      <c r="K439" s="3"/>
      <c r="L439" s="3"/>
      <c r="M439" s="3"/>
      <c r="N439" s="32"/>
      <c r="O439" s="33"/>
    </row>
    <row r="440" spans="3:15" x14ac:dyDescent="0.25">
      <c r="C440" s="32"/>
      <c r="D440" s="3"/>
      <c r="E440" s="3"/>
      <c r="F440" s="3"/>
      <c r="G440" s="3"/>
      <c r="H440" s="3"/>
      <c r="I440" s="33"/>
      <c r="J440" s="32"/>
      <c r="K440" s="3"/>
      <c r="L440" s="3"/>
      <c r="M440" s="3"/>
      <c r="N440" s="32"/>
      <c r="O440" s="33"/>
    </row>
    <row r="441" spans="3:15" x14ac:dyDescent="0.25">
      <c r="C441" s="32"/>
      <c r="D441" s="3"/>
      <c r="E441" s="3"/>
      <c r="F441" s="3"/>
      <c r="G441" s="3"/>
      <c r="H441" s="3"/>
      <c r="I441" s="33"/>
      <c r="J441" s="32"/>
      <c r="K441" s="3"/>
      <c r="L441" s="3"/>
      <c r="M441" s="3"/>
      <c r="N441" s="32"/>
      <c r="O441" s="33"/>
    </row>
    <row r="442" spans="3:15" x14ac:dyDescent="0.25">
      <c r="C442" s="32"/>
      <c r="D442" s="3"/>
      <c r="E442" s="3"/>
      <c r="F442" s="3"/>
      <c r="G442" s="3"/>
      <c r="H442" s="3"/>
      <c r="I442" s="33"/>
      <c r="J442" s="32"/>
      <c r="K442" s="3"/>
      <c r="L442" s="3"/>
      <c r="M442" s="3"/>
      <c r="N442" s="32"/>
      <c r="O442" s="33"/>
    </row>
    <row r="443" spans="3:15" x14ac:dyDescent="0.25">
      <c r="C443" s="32"/>
      <c r="D443" s="3"/>
      <c r="E443" s="3"/>
      <c r="F443" s="3"/>
      <c r="G443" s="3"/>
      <c r="H443" s="3"/>
      <c r="I443" s="33"/>
      <c r="J443" s="32"/>
      <c r="K443" s="3"/>
      <c r="L443" s="3"/>
      <c r="M443" s="3"/>
      <c r="N443" s="32"/>
      <c r="O443" s="33"/>
    </row>
    <row r="444" spans="3:15" x14ac:dyDescent="0.25">
      <c r="C444" s="32"/>
      <c r="D444" s="3"/>
      <c r="E444" s="3"/>
      <c r="F444" s="3"/>
      <c r="G444" s="3"/>
      <c r="H444" s="3"/>
      <c r="I444" s="33"/>
      <c r="J444" s="32"/>
      <c r="K444" s="3"/>
      <c r="L444" s="3"/>
      <c r="M444" s="3"/>
      <c r="N444" s="32"/>
      <c r="O444" s="33"/>
    </row>
    <row r="445" spans="3:15" x14ac:dyDescent="0.25">
      <c r="C445" s="32"/>
      <c r="D445" s="3"/>
      <c r="E445" s="3"/>
      <c r="F445" s="3"/>
      <c r="G445" s="3"/>
      <c r="H445" s="3"/>
      <c r="I445" s="33"/>
      <c r="J445" s="32"/>
      <c r="K445" s="3"/>
      <c r="L445" s="3"/>
      <c r="M445" s="3"/>
      <c r="N445" s="32"/>
      <c r="O445" s="33"/>
    </row>
    <row r="446" spans="3:15" x14ac:dyDescent="0.25">
      <c r="C446" s="32"/>
      <c r="D446" s="3"/>
      <c r="E446" s="3"/>
      <c r="F446" s="3"/>
      <c r="G446" s="3"/>
      <c r="H446" s="3"/>
      <c r="I446" s="33"/>
      <c r="J446" s="32"/>
      <c r="K446" s="3"/>
      <c r="L446" s="3"/>
      <c r="M446" s="3"/>
      <c r="N446" s="32"/>
      <c r="O446" s="33"/>
    </row>
    <row r="447" spans="3:15" x14ac:dyDescent="0.25">
      <c r="C447" s="32"/>
      <c r="D447" s="3"/>
      <c r="E447" s="3"/>
      <c r="F447" s="3"/>
      <c r="G447" s="3"/>
      <c r="H447" s="3"/>
      <c r="I447" s="33"/>
      <c r="J447" s="32"/>
      <c r="K447" s="3"/>
      <c r="L447" s="3"/>
      <c r="M447" s="3"/>
      <c r="N447" s="32"/>
      <c r="O447" s="33"/>
    </row>
    <row r="448" spans="3:15" x14ac:dyDescent="0.25">
      <c r="C448" s="32"/>
      <c r="D448" s="3"/>
      <c r="E448" s="3"/>
      <c r="F448" s="3"/>
      <c r="G448" s="3"/>
      <c r="H448" s="3"/>
      <c r="I448" s="33"/>
      <c r="J448" s="32"/>
      <c r="K448" s="3"/>
      <c r="L448" s="3"/>
      <c r="M448" s="3"/>
      <c r="N448" s="32"/>
      <c r="O448" s="33"/>
    </row>
    <row r="449" spans="3:15" x14ac:dyDescent="0.25">
      <c r="C449" s="32"/>
      <c r="D449" s="3"/>
      <c r="E449" s="3"/>
      <c r="F449" s="3"/>
      <c r="G449" s="3"/>
      <c r="H449" s="3"/>
      <c r="I449" s="33"/>
      <c r="J449" s="32"/>
      <c r="K449" s="3"/>
      <c r="L449" s="3"/>
      <c r="M449" s="3"/>
      <c r="N449" s="32"/>
      <c r="O449" s="33"/>
    </row>
    <row r="450" spans="3:15" x14ac:dyDescent="0.25">
      <c r="C450" s="32"/>
      <c r="D450" s="3"/>
      <c r="E450" s="3"/>
      <c r="F450" s="3"/>
      <c r="G450" s="3"/>
      <c r="H450" s="3"/>
      <c r="I450" s="33"/>
      <c r="J450" s="32"/>
      <c r="K450" s="3"/>
      <c r="L450" s="3"/>
      <c r="M450" s="3"/>
      <c r="N450" s="32"/>
      <c r="O450" s="33"/>
    </row>
    <row r="451" spans="3:15" x14ac:dyDescent="0.25">
      <c r="C451" s="32"/>
      <c r="D451" s="3"/>
      <c r="E451" s="3"/>
      <c r="F451" s="3"/>
      <c r="G451" s="3"/>
      <c r="H451" s="3"/>
      <c r="I451" s="33"/>
      <c r="J451" s="32"/>
      <c r="K451" s="3"/>
      <c r="L451" s="3"/>
      <c r="M451" s="3"/>
      <c r="N451" s="32"/>
      <c r="O451" s="33"/>
    </row>
    <row r="452" spans="3:15" x14ac:dyDescent="0.25">
      <c r="C452" s="32"/>
      <c r="D452" s="3"/>
      <c r="E452" s="3"/>
      <c r="F452" s="3"/>
      <c r="G452" s="3"/>
      <c r="H452" s="3"/>
      <c r="I452" s="33"/>
      <c r="J452" s="32"/>
      <c r="K452" s="3"/>
      <c r="L452" s="3"/>
      <c r="M452" s="3"/>
      <c r="N452" s="32"/>
      <c r="O452" s="33"/>
    </row>
    <row r="453" spans="3:15" x14ac:dyDescent="0.25">
      <c r="C453" s="32"/>
      <c r="D453" s="3"/>
      <c r="E453" s="3"/>
      <c r="F453" s="3"/>
      <c r="G453" s="3"/>
      <c r="H453" s="3"/>
      <c r="I453" s="33"/>
      <c r="J453" s="32"/>
      <c r="K453" s="3"/>
      <c r="L453" s="3"/>
      <c r="M453" s="3"/>
      <c r="N453" s="32"/>
      <c r="O453" s="33"/>
    </row>
    <row r="454" spans="3:15" x14ac:dyDescent="0.25">
      <c r="C454" s="32"/>
      <c r="D454" s="3"/>
      <c r="E454" s="3"/>
      <c r="F454" s="3"/>
      <c r="G454" s="3"/>
      <c r="H454" s="3"/>
      <c r="I454" s="33"/>
      <c r="J454" s="32"/>
      <c r="K454" s="3"/>
      <c r="L454" s="3"/>
      <c r="M454" s="3"/>
      <c r="N454" s="32"/>
      <c r="O454" s="33"/>
    </row>
    <row r="455" spans="3:15" x14ac:dyDescent="0.25">
      <c r="C455" s="32"/>
      <c r="D455" s="3"/>
      <c r="E455" s="3"/>
      <c r="F455" s="3"/>
      <c r="G455" s="3"/>
      <c r="H455" s="3"/>
      <c r="I455" s="33"/>
      <c r="J455" s="32"/>
      <c r="K455" s="3"/>
      <c r="L455" s="3"/>
      <c r="M455" s="3"/>
      <c r="N455" s="32"/>
      <c r="O455" s="33"/>
    </row>
    <row r="456" spans="3:15" ht="15.75" thickBot="1" x14ac:dyDescent="0.3">
      <c r="C456" s="40"/>
      <c r="D456" s="41"/>
      <c r="E456" s="41"/>
      <c r="F456" s="41"/>
      <c r="G456" s="41"/>
      <c r="H456" s="41"/>
      <c r="I456" s="42"/>
      <c r="J456" s="40"/>
      <c r="K456" s="41"/>
      <c r="L456" s="41"/>
      <c r="M456" s="41"/>
      <c r="N456" s="40"/>
      <c r="O456" s="33"/>
    </row>
  </sheetData>
  <autoFilter ref="A2:O39"/>
  <mergeCells count="3">
    <mergeCell ref="N1:O1"/>
    <mergeCell ref="C1:I1"/>
    <mergeCell ref="J1:M1"/>
  </mergeCells>
  <dataValidations count="1">
    <dataValidation type="list" allowBlank="1" showInputMessage="1" showErrorMessage="1" sqref="O3:O456">
      <formula1>$Q$3:$Q$3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ENTRÉES!$P$3:$P$3</xm:f>
          </x14:formula1>
          <xm:sqref>D4:D614</xm:sqref>
        </x14:dataValidation>
        <x14:dataValidation type="list" allowBlank="1" showInputMessage="1" showErrorMessage="1">
          <x14:formula1>
            <xm:f>ENTRÉES!C:C</xm:f>
          </x14:formula1>
          <xm:sqref>D3</xm:sqref>
        </x14:dataValidation>
        <x14:dataValidation type="list" allowBlank="1" showInputMessage="1" showErrorMessage="1">
          <x14:formula1>
            <xm:f>ENTRÉES!A:A</xm:f>
          </x14:formula1>
          <xm:sqref>C3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B1:AO17"/>
  <sheetViews>
    <sheetView zoomScaleNormal="100" workbookViewId="0">
      <selection activeCell="D6" sqref="D6"/>
    </sheetView>
  </sheetViews>
  <sheetFormatPr baseColWidth="10" defaultRowHeight="15" x14ac:dyDescent="0.25"/>
  <cols>
    <col min="1" max="1" width="5.140625" customWidth="1"/>
    <col min="3" max="3" width="15.42578125" customWidth="1"/>
    <col min="4" max="4" width="50.5703125" style="1" customWidth="1"/>
    <col min="5" max="5" width="3.28515625" customWidth="1"/>
    <col min="245" max="245" width="5.140625" customWidth="1"/>
    <col min="247" max="247" width="15.42578125" customWidth="1"/>
    <col min="251" max="251" width="0" hidden="1" customWidth="1"/>
    <col min="252" max="252" width="7.7109375" customWidth="1"/>
    <col min="253" max="253" width="0" hidden="1" customWidth="1"/>
    <col min="501" max="501" width="5.140625" customWidth="1"/>
    <col min="503" max="503" width="15.42578125" customWidth="1"/>
    <col min="507" max="507" width="0" hidden="1" customWidth="1"/>
    <col min="508" max="508" width="7.7109375" customWidth="1"/>
    <col min="509" max="509" width="0" hidden="1" customWidth="1"/>
    <col min="757" max="757" width="5.140625" customWidth="1"/>
    <col min="759" max="759" width="15.42578125" customWidth="1"/>
    <col min="763" max="763" width="0" hidden="1" customWidth="1"/>
    <col min="764" max="764" width="7.7109375" customWidth="1"/>
    <col min="765" max="765" width="0" hidden="1" customWidth="1"/>
    <col min="1013" max="1013" width="5.140625" customWidth="1"/>
    <col min="1015" max="1015" width="15.42578125" customWidth="1"/>
    <col min="1019" max="1019" width="0" hidden="1" customWidth="1"/>
    <col min="1020" max="1020" width="7.7109375" customWidth="1"/>
    <col min="1021" max="1021" width="0" hidden="1" customWidth="1"/>
    <col min="1269" max="1269" width="5.140625" customWidth="1"/>
    <col min="1271" max="1271" width="15.42578125" customWidth="1"/>
    <col min="1275" max="1275" width="0" hidden="1" customWidth="1"/>
    <col min="1276" max="1276" width="7.7109375" customWidth="1"/>
    <col min="1277" max="1277" width="0" hidden="1" customWidth="1"/>
    <col min="1525" max="1525" width="5.140625" customWidth="1"/>
    <col min="1527" max="1527" width="15.42578125" customWidth="1"/>
    <col min="1531" max="1531" width="0" hidden="1" customWidth="1"/>
    <col min="1532" max="1532" width="7.7109375" customWidth="1"/>
    <col min="1533" max="1533" width="0" hidden="1" customWidth="1"/>
    <col min="1781" max="1781" width="5.140625" customWidth="1"/>
    <col min="1783" max="1783" width="15.42578125" customWidth="1"/>
    <col min="1787" max="1787" width="0" hidden="1" customWidth="1"/>
    <col min="1788" max="1788" width="7.7109375" customWidth="1"/>
    <col min="1789" max="1789" width="0" hidden="1" customWidth="1"/>
    <col min="2037" max="2037" width="5.140625" customWidth="1"/>
    <col min="2039" max="2039" width="15.42578125" customWidth="1"/>
    <col min="2043" max="2043" width="0" hidden="1" customWidth="1"/>
    <col min="2044" max="2044" width="7.7109375" customWidth="1"/>
    <col min="2045" max="2045" width="0" hidden="1" customWidth="1"/>
    <col min="2293" max="2293" width="5.140625" customWidth="1"/>
    <col min="2295" max="2295" width="15.42578125" customWidth="1"/>
    <col min="2299" max="2299" width="0" hidden="1" customWidth="1"/>
    <col min="2300" max="2300" width="7.7109375" customWidth="1"/>
    <col min="2301" max="2301" width="0" hidden="1" customWidth="1"/>
    <col min="2549" max="2549" width="5.140625" customWidth="1"/>
    <col min="2551" max="2551" width="15.42578125" customWidth="1"/>
    <col min="2555" max="2555" width="0" hidden="1" customWidth="1"/>
    <col min="2556" max="2556" width="7.7109375" customWidth="1"/>
    <col min="2557" max="2557" width="0" hidden="1" customWidth="1"/>
    <col min="2805" max="2805" width="5.140625" customWidth="1"/>
    <col min="2807" max="2807" width="15.42578125" customWidth="1"/>
    <col min="2811" max="2811" width="0" hidden="1" customWidth="1"/>
    <col min="2812" max="2812" width="7.7109375" customWidth="1"/>
    <col min="2813" max="2813" width="0" hidden="1" customWidth="1"/>
    <col min="3061" max="3061" width="5.140625" customWidth="1"/>
    <col min="3063" max="3063" width="15.42578125" customWidth="1"/>
    <col min="3067" max="3067" width="0" hidden="1" customWidth="1"/>
    <col min="3068" max="3068" width="7.7109375" customWidth="1"/>
    <col min="3069" max="3069" width="0" hidden="1" customWidth="1"/>
    <col min="3317" max="3317" width="5.140625" customWidth="1"/>
    <col min="3319" max="3319" width="15.42578125" customWidth="1"/>
    <col min="3323" max="3323" width="0" hidden="1" customWidth="1"/>
    <col min="3324" max="3324" width="7.7109375" customWidth="1"/>
    <col min="3325" max="3325" width="0" hidden="1" customWidth="1"/>
    <col min="3573" max="3573" width="5.140625" customWidth="1"/>
    <col min="3575" max="3575" width="15.42578125" customWidth="1"/>
    <col min="3579" max="3579" width="0" hidden="1" customWidth="1"/>
    <col min="3580" max="3580" width="7.7109375" customWidth="1"/>
    <col min="3581" max="3581" width="0" hidden="1" customWidth="1"/>
    <col min="3829" max="3829" width="5.140625" customWidth="1"/>
    <col min="3831" max="3831" width="15.42578125" customWidth="1"/>
    <col min="3835" max="3835" width="0" hidden="1" customWidth="1"/>
    <col min="3836" max="3836" width="7.7109375" customWidth="1"/>
    <col min="3837" max="3837" width="0" hidden="1" customWidth="1"/>
    <col min="4085" max="4085" width="5.140625" customWidth="1"/>
    <col min="4087" max="4087" width="15.42578125" customWidth="1"/>
    <col min="4091" max="4091" width="0" hidden="1" customWidth="1"/>
    <col min="4092" max="4092" width="7.7109375" customWidth="1"/>
    <col min="4093" max="4093" width="0" hidden="1" customWidth="1"/>
    <col min="4341" max="4341" width="5.140625" customWidth="1"/>
    <col min="4343" max="4343" width="15.42578125" customWidth="1"/>
    <col min="4347" max="4347" width="0" hidden="1" customWidth="1"/>
    <col min="4348" max="4348" width="7.7109375" customWidth="1"/>
    <col min="4349" max="4349" width="0" hidden="1" customWidth="1"/>
    <col min="4597" max="4597" width="5.140625" customWidth="1"/>
    <col min="4599" max="4599" width="15.42578125" customWidth="1"/>
    <col min="4603" max="4603" width="0" hidden="1" customWidth="1"/>
    <col min="4604" max="4604" width="7.7109375" customWidth="1"/>
    <col min="4605" max="4605" width="0" hidden="1" customWidth="1"/>
    <col min="4853" max="4853" width="5.140625" customWidth="1"/>
    <col min="4855" max="4855" width="15.42578125" customWidth="1"/>
    <col min="4859" max="4859" width="0" hidden="1" customWidth="1"/>
    <col min="4860" max="4860" width="7.7109375" customWidth="1"/>
    <col min="4861" max="4861" width="0" hidden="1" customWidth="1"/>
    <col min="5109" max="5109" width="5.140625" customWidth="1"/>
    <col min="5111" max="5111" width="15.42578125" customWidth="1"/>
    <col min="5115" max="5115" width="0" hidden="1" customWidth="1"/>
    <col min="5116" max="5116" width="7.7109375" customWidth="1"/>
    <col min="5117" max="5117" width="0" hidden="1" customWidth="1"/>
    <col min="5365" max="5365" width="5.140625" customWidth="1"/>
    <col min="5367" max="5367" width="15.42578125" customWidth="1"/>
    <col min="5371" max="5371" width="0" hidden="1" customWidth="1"/>
    <col min="5372" max="5372" width="7.7109375" customWidth="1"/>
    <col min="5373" max="5373" width="0" hidden="1" customWidth="1"/>
    <col min="5621" max="5621" width="5.140625" customWidth="1"/>
    <col min="5623" max="5623" width="15.42578125" customWidth="1"/>
    <col min="5627" max="5627" width="0" hidden="1" customWidth="1"/>
    <col min="5628" max="5628" width="7.7109375" customWidth="1"/>
    <col min="5629" max="5629" width="0" hidden="1" customWidth="1"/>
    <col min="5877" max="5877" width="5.140625" customWidth="1"/>
    <col min="5879" max="5879" width="15.42578125" customWidth="1"/>
    <col min="5883" max="5883" width="0" hidden="1" customWidth="1"/>
    <col min="5884" max="5884" width="7.7109375" customWidth="1"/>
    <col min="5885" max="5885" width="0" hidden="1" customWidth="1"/>
    <col min="6133" max="6133" width="5.140625" customWidth="1"/>
    <col min="6135" max="6135" width="15.42578125" customWidth="1"/>
    <col min="6139" max="6139" width="0" hidden="1" customWidth="1"/>
    <col min="6140" max="6140" width="7.7109375" customWidth="1"/>
    <col min="6141" max="6141" width="0" hidden="1" customWidth="1"/>
    <col min="6389" max="6389" width="5.140625" customWidth="1"/>
    <col min="6391" max="6391" width="15.42578125" customWidth="1"/>
    <col min="6395" max="6395" width="0" hidden="1" customWidth="1"/>
    <col min="6396" max="6396" width="7.7109375" customWidth="1"/>
    <col min="6397" max="6397" width="0" hidden="1" customWidth="1"/>
    <col min="6645" max="6645" width="5.140625" customWidth="1"/>
    <col min="6647" max="6647" width="15.42578125" customWidth="1"/>
    <col min="6651" max="6651" width="0" hidden="1" customWidth="1"/>
    <col min="6652" max="6652" width="7.7109375" customWidth="1"/>
    <col min="6653" max="6653" width="0" hidden="1" customWidth="1"/>
    <col min="6901" max="6901" width="5.140625" customWidth="1"/>
    <col min="6903" max="6903" width="15.42578125" customWidth="1"/>
    <col min="6907" max="6907" width="0" hidden="1" customWidth="1"/>
    <col min="6908" max="6908" width="7.7109375" customWidth="1"/>
    <col min="6909" max="6909" width="0" hidden="1" customWidth="1"/>
    <col min="7157" max="7157" width="5.140625" customWidth="1"/>
    <col min="7159" max="7159" width="15.42578125" customWidth="1"/>
    <col min="7163" max="7163" width="0" hidden="1" customWidth="1"/>
    <col min="7164" max="7164" width="7.7109375" customWidth="1"/>
    <col min="7165" max="7165" width="0" hidden="1" customWidth="1"/>
    <col min="7413" max="7413" width="5.140625" customWidth="1"/>
    <col min="7415" max="7415" width="15.42578125" customWidth="1"/>
    <col min="7419" max="7419" width="0" hidden="1" customWidth="1"/>
    <col min="7420" max="7420" width="7.7109375" customWidth="1"/>
    <col min="7421" max="7421" width="0" hidden="1" customWidth="1"/>
    <col min="7669" max="7669" width="5.140625" customWidth="1"/>
    <col min="7671" max="7671" width="15.42578125" customWidth="1"/>
    <col min="7675" max="7675" width="0" hidden="1" customWidth="1"/>
    <col min="7676" max="7676" width="7.7109375" customWidth="1"/>
    <col min="7677" max="7677" width="0" hidden="1" customWidth="1"/>
    <col min="7925" max="7925" width="5.140625" customWidth="1"/>
    <col min="7927" max="7927" width="15.42578125" customWidth="1"/>
    <col min="7931" max="7931" width="0" hidden="1" customWidth="1"/>
    <col min="7932" max="7932" width="7.7109375" customWidth="1"/>
    <col min="7933" max="7933" width="0" hidden="1" customWidth="1"/>
    <col min="8181" max="8181" width="5.140625" customWidth="1"/>
    <col min="8183" max="8183" width="15.42578125" customWidth="1"/>
    <col min="8187" max="8187" width="0" hidden="1" customWidth="1"/>
    <col min="8188" max="8188" width="7.7109375" customWidth="1"/>
    <col min="8189" max="8189" width="0" hidden="1" customWidth="1"/>
    <col min="8437" max="8437" width="5.140625" customWidth="1"/>
    <col min="8439" max="8439" width="15.42578125" customWidth="1"/>
    <col min="8443" max="8443" width="0" hidden="1" customWidth="1"/>
    <col min="8444" max="8444" width="7.7109375" customWidth="1"/>
    <col min="8445" max="8445" width="0" hidden="1" customWidth="1"/>
    <col min="8693" max="8693" width="5.140625" customWidth="1"/>
    <col min="8695" max="8695" width="15.42578125" customWidth="1"/>
    <col min="8699" max="8699" width="0" hidden="1" customWidth="1"/>
    <col min="8700" max="8700" width="7.7109375" customWidth="1"/>
    <col min="8701" max="8701" width="0" hidden="1" customWidth="1"/>
    <col min="8949" max="8949" width="5.140625" customWidth="1"/>
    <col min="8951" max="8951" width="15.42578125" customWidth="1"/>
    <col min="8955" max="8955" width="0" hidden="1" customWidth="1"/>
    <col min="8956" max="8956" width="7.7109375" customWidth="1"/>
    <col min="8957" max="8957" width="0" hidden="1" customWidth="1"/>
    <col min="9205" max="9205" width="5.140625" customWidth="1"/>
    <col min="9207" max="9207" width="15.42578125" customWidth="1"/>
    <col min="9211" max="9211" width="0" hidden="1" customWidth="1"/>
    <col min="9212" max="9212" width="7.7109375" customWidth="1"/>
    <col min="9213" max="9213" width="0" hidden="1" customWidth="1"/>
    <col min="9461" max="9461" width="5.140625" customWidth="1"/>
    <col min="9463" max="9463" width="15.42578125" customWidth="1"/>
    <col min="9467" max="9467" width="0" hidden="1" customWidth="1"/>
    <col min="9468" max="9468" width="7.7109375" customWidth="1"/>
    <col min="9469" max="9469" width="0" hidden="1" customWidth="1"/>
    <col min="9717" max="9717" width="5.140625" customWidth="1"/>
    <col min="9719" max="9719" width="15.42578125" customWidth="1"/>
    <col min="9723" max="9723" width="0" hidden="1" customWidth="1"/>
    <col min="9724" max="9724" width="7.7109375" customWidth="1"/>
    <col min="9725" max="9725" width="0" hidden="1" customWidth="1"/>
    <col min="9973" max="9973" width="5.140625" customWidth="1"/>
    <col min="9975" max="9975" width="15.42578125" customWidth="1"/>
    <col min="9979" max="9979" width="0" hidden="1" customWidth="1"/>
    <col min="9980" max="9980" width="7.7109375" customWidth="1"/>
    <col min="9981" max="9981" width="0" hidden="1" customWidth="1"/>
    <col min="10229" max="10229" width="5.140625" customWidth="1"/>
    <col min="10231" max="10231" width="15.42578125" customWidth="1"/>
    <col min="10235" max="10235" width="0" hidden="1" customWidth="1"/>
    <col min="10236" max="10236" width="7.7109375" customWidth="1"/>
    <col min="10237" max="10237" width="0" hidden="1" customWidth="1"/>
    <col min="10485" max="10485" width="5.140625" customWidth="1"/>
    <col min="10487" max="10487" width="15.42578125" customWidth="1"/>
    <col min="10491" max="10491" width="0" hidden="1" customWidth="1"/>
    <col min="10492" max="10492" width="7.7109375" customWidth="1"/>
    <col min="10493" max="10493" width="0" hidden="1" customWidth="1"/>
    <col min="10741" max="10741" width="5.140625" customWidth="1"/>
    <col min="10743" max="10743" width="15.42578125" customWidth="1"/>
    <col min="10747" max="10747" width="0" hidden="1" customWidth="1"/>
    <col min="10748" max="10748" width="7.7109375" customWidth="1"/>
    <col min="10749" max="10749" width="0" hidden="1" customWidth="1"/>
    <col min="10997" max="10997" width="5.140625" customWidth="1"/>
    <col min="10999" max="10999" width="15.42578125" customWidth="1"/>
    <col min="11003" max="11003" width="0" hidden="1" customWidth="1"/>
    <col min="11004" max="11004" width="7.7109375" customWidth="1"/>
    <col min="11005" max="11005" width="0" hidden="1" customWidth="1"/>
    <col min="11253" max="11253" width="5.140625" customWidth="1"/>
    <col min="11255" max="11255" width="15.42578125" customWidth="1"/>
    <col min="11259" max="11259" width="0" hidden="1" customWidth="1"/>
    <col min="11260" max="11260" width="7.7109375" customWidth="1"/>
    <col min="11261" max="11261" width="0" hidden="1" customWidth="1"/>
    <col min="11509" max="11509" width="5.140625" customWidth="1"/>
    <col min="11511" max="11511" width="15.42578125" customWidth="1"/>
    <col min="11515" max="11515" width="0" hidden="1" customWidth="1"/>
    <col min="11516" max="11516" width="7.7109375" customWidth="1"/>
    <col min="11517" max="11517" width="0" hidden="1" customWidth="1"/>
    <col min="11765" max="11765" width="5.140625" customWidth="1"/>
    <col min="11767" max="11767" width="15.42578125" customWidth="1"/>
    <col min="11771" max="11771" width="0" hidden="1" customWidth="1"/>
    <col min="11772" max="11772" width="7.7109375" customWidth="1"/>
    <col min="11773" max="11773" width="0" hidden="1" customWidth="1"/>
    <col min="12021" max="12021" width="5.140625" customWidth="1"/>
    <col min="12023" max="12023" width="15.42578125" customWidth="1"/>
    <col min="12027" max="12027" width="0" hidden="1" customWidth="1"/>
    <col min="12028" max="12028" width="7.7109375" customWidth="1"/>
    <col min="12029" max="12029" width="0" hidden="1" customWidth="1"/>
    <col min="12277" max="12277" width="5.140625" customWidth="1"/>
    <col min="12279" max="12279" width="15.42578125" customWidth="1"/>
    <col min="12283" max="12283" width="0" hidden="1" customWidth="1"/>
    <col min="12284" max="12284" width="7.7109375" customWidth="1"/>
    <col min="12285" max="12285" width="0" hidden="1" customWidth="1"/>
    <col min="12533" max="12533" width="5.140625" customWidth="1"/>
    <col min="12535" max="12535" width="15.42578125" customWidth="1"/>
    <col min="12539" max="12539" width="0" hidden="1" customWidth="1"/>
    <col min="12540" max="12540" width="7.7109375" customWidth="1"/>
    <col min="12541" max="12541" width="0" hidden="1" customWidth="1"/>
    <col min="12789" max="12789" width="5.140625" customWidth="1"/>
    <col min="12791" max="12791" width="15.42578125" customWidth="1"/>
    <col min="12795" max="12795" width="0" hidden="1" customWidth="1"/>
    <col min="12796" max="12796" width="7.7109375" customWidth="1"/>
    <col min="12797" max="12797" width="0" hidden="1" customWidth="1"/>
    <col min="13045" max="13045" width="5.140625" customWidth="1"/>
    <col min="13047" max="13047" width="15.42578125" customWidth="1"/>
    <col min="13051" max="13051" width="0" hidden="1" customWidth="1"/>
    <col min="13052" max="13052" width="7.7109375" customWidth="1"/>
    <col min="13053" max="13053" width="0" hidden="1" customWidth="1"/>
    <col min="13301" max="13301" width="5.140625" customWidth="1"/>
    <col min="13303" max="13303" width="15.42578125" customWidth="1"/>
    <col min="13307" max="13307" width="0" hidden="1" customWidth="1"/>
    <col min="13308" max="13308" width="7.7109375" customWidth="1"/>
    <col min="13309" max="13309" width="0" hidden="1" customWidth="1"/>
    <col min="13557" max="13557" width="5.140625" customWidth="1"/>
    <col min="13559" max="13559" width="15.42578125" customWidth="1"/>
    <col min="13563" max="13563" width="0" hidden="1" customWidth="1"/>
    <col min="13564" max="13564" width="7.7109375" customWidth="1"/>
    <col min="13565" max="13565" width="0" hidden="1" customWidth="1"/>
    <col min="13813" max="13813" width="5.140625" customWidth="1"/>
    <col min="13815" max="13815" width="15.42578125" customWidth="1"/>
    <col min="13819" max="13819" width="0" hidden="1" customWidth="1"/>
    <col min="13820" max="13820" width="7.7109375" customWidth="1"/>
    <col min="13821" max="13821" width="0" hidden="1" customWidth="1"/>
    <col min="14069" max="14069" width="5.140625" customWidth="1"/>
    <col min="14071" max="14071" width="15.42578125" customWidth="1"/>
    <col min="14075" max="14075" width="0" hidden="1" customWidth="1"/>
    <col min="14076" max="14076" width="7.7109375" customWidth="1"/>
    <col min="14077" max="14077" width="0" hidden="1" customWidth="1"/>
    <col min="14325" max="14325" width="5.140625" customWidth="1"/>
    <col min="14327" max="14327" width="15.42578125" customWidth="1"/>
    <col min="14331" max="14331" width="0" hidden="1" customWidth="1"/>
    <col min="14332" max="14332" width="7.7109375" customWidth="1"/>
    <col min="14333" max="14333" width="0" hidden="1" customWidth="1"/>
    <col min="14581" max="14581" width="5.140625" customWidth="1"/>
    <col min="14583" max="14583" width="15.42578125" customWidth="1"/>
    <col min="14587" max="14587" width="0" hidden="1" customWidth="1"/>
    <col min="14588" max="14588" width="7.7109375" customWidth="1"/>
    <col min="14589" max="14589" width="0" hidden="1" customWidth="1"/>
    <col min="14837" max="14837" width="5.140625" customWidth="1"/>
    <col min="14839" max="14839" width="15.42578125" customWidth="1"/>
    <col min="14843" max="14843" width="0" hidden="1" customWidth="1"/>
    <col min="14844" max="14844" width="7.7109375" customWidth="1"/>
    <col min="14845" max="14845" width="0" hidden="1" customWidth="1"/>
    <col min="15093" max="15093" width="5.140625" customWidth="1"/>
    <col min="15095" max="15095" width="15.42578125" customWidth="1"/>
    <col min="15099" max="15099" width="0" hidden="1" customWidth="1"/>
    <col min="15100" max="15100" width="7.7109375" customWidth="1"/>
    <col min="15101" max="15101" width="0" hidden="1" customWidth="1"/>
    <col min="15349" max="15349" width="5.140625" customWidth="1"/>
    <col min="15351" max="15351" width="15.42578125" customWidth="1"/>
    <col min="15355" max="15355" width="0" hidden="1" customWidth="1"/>
    <col min="15356" max="15356" width="7.7109375" customWidth="1"/>
    <col min="15357" max="15357" width="0" hidden="1" customWidth="1"/>
    <col min="15605" max="15605" width="5.140625" customWidth="1"/>
    <col min="15607" max="15607" width="15.42578125" customWidth="1"/>
    <col min="15611" max="15611" width="0" hidden="1" customWidth="1"/>
    <col min="15612" max="15612" width="7.7109375" customWidth="1"/>
    <col min="15613" max="15613" width="0" hidden="1" customWidth="1"/>
    <col min="15861" max="15861" width="5.140625" customWidth="1"/>
    <col min="15863" max="15863" width="15.42578125" customWidth="1"/>
    <col min="15867" max="15867" width="0" hidden="1" customWidth="1"/>
    <col min="15868" max="15868" width="7.7109375" customWidth="1"/>
    <col min="15869" max="15869" width="0" hidden="1" customWidth="1"/>
    <col min="16117" max="16117" width="5.140625" customWidth="1"/>
    <col min="16119" max="16119" width="15.42578125" customWidth="1"/>
    <col min="16123" max="16123" width="0" hidden="1" customWidth="1"/>
    <col min="16124" max="16124" width="7.7109375" customWidth="1"/>
    <col min="16125" max="16125" width="0" hidden="1" customWidth="1"/>
  </cols>
  <sheetData>
    <row r="1" spans="2:10" ht="87" customHeight="1" thickBot="1" x14ac:dyDescent="0.95">
      <c r="C1" s="84">
        <v>42830</v>
      </c>
      <c r="D1" s="6" t="s">
        <v>16</v>
      </c>
      <c r="I1" s="2" t="s">
        <v>1</v>
      </c>
      <c r="J1" s="2"/>
    </row>
    <row r="2" spans="2:10" ht="15" customHeight="1" x14ac:dyDescent="0.25">
      <c r="B2" s="114" t="s">
        <v>7</v>
      </c>
      <c r="C2" s="115"/>
      <c r="D2" s="116"/>
      <c r="I2" s="2" t="str">
        <f>IF(ROWS($1:1)&gt;MAX(SORTIES!$B:$B),"",VLOOKUP(ROWS($1:1),SORTIES!$B:$D,3,0))</f>
        <v/>
      </c>
      <c r="J2" s="2"/>
    </row>
    <row r="3" spans="2:10" x14ac:dyDescent="0.25">
      <c r="B3" s="117"/>
      <c r="C3" s="118"/>
      <c r="D3" s="119"/>
      <c r="I3" s="2" t="str">
        <f>IF(ROWS($13:14)&gt;MAX(SORTIES!$B:$B),"",VLOOKUP(ROWS($1:2),SORTIES!$B:$D,3,0))</f>
        <v/>
      </c>
      <c r="J3" s="2"/>
    </row>
    <row r="4" spans="2:10" ht="15.75" thickBot="1" x14ac:dyDescent="0.3">
      <c r="B4" s="120"/>
      <c r="C4" s="121"/>
      <c r="D4" s="122"/>
      <c r="I4" s="2" t="str">
        <f>IF(ROWS($13:15)&gt;MAX(SORTIES!$B:$B),"",VLOOKUP(ROWS($1:3),SORTIES!$B:$D,3,0))</f>
        <v/>
      </c>
      <c r="J4" s="2"/>
    </row>
    <row r="5" spans="2:10" ht="15.75" thickBot="1" x14ac:dyDescent="0.3">
      <c r="B5" s="4"/>
      <c r="C5" s="4"/>
      <c r="D5" s="5"/>
      <c r="I5" s="2" t="str">
        <f>IF(ROWS($13:16)&gt;MAX(SORTIES!$B:$B),"",VLOOKUP(ROWS($1:4),SORTIES!$B:$D,3,0))</f>
        <v/>
      </c>
      <c r="J5" s="2"/>
    </row>
    <row r="6" spans="2:10" s="2" customFormat="1" ht="87" customHeight="1" x14ac:dyDescent="0.25">
      <c r="B6" s="123" t="s">
        <v>8</v>
      </c>
      <c r="C6" s="124"/>
      <c r="D6" s="27" t="s">
        <v>79</v>
      </c>
      <c r="I6" s="2" t="str">
        <f>IF(ROWS($13:17)&gt;MAX(SORTIES!$B:$B),"",VLOOKUP(ROWS($1:5),SORTIES!$B:$D,3,0))</f>
        <v/>
      </c>
    </row>
    <row r="7" spans="2:10" s="2" customFormat="1" ht="85.5" customHeight="1" x14ac:dyDescent="0.25">
      <c r="B7" s="125" t="s">
        <v>9</v>
      </c>
      <c r="C7" s="126"/>
      <c r="D7" s="28" t="e">
        <f t="array" ref="D7">INDEX(SORTIES!C:C,MATCH(D6&amp;C1,SORTIES!D:D&amp;SORTIES!E:E,0))</f>
        <v>#N/A</v>
      </c>
      <c r="I7" s="2" t="str">
        <f>IF(ROWS($13:19)&gt;MAX(SORTIES!$B:$B),"",VLOOKUP(ROWS($1:7),SORTIES!$B:$D,3,0))</f>
        <v/>
      </c>
      <c r="J7"/>
    </row>
    <row r="8" spans="2:10" s="2" customFormat="1" ht="65.25" customHeight="1" x14ac:dyDescent="0.25">
      <c r="B8" s="127" t="s">
        <v>10</v>
      </c>
      <c r="C8" s="128"/>
      <c r="D8" s="29" t="e">
        <f t="array" ref="D8">INDEX(SORTIES!F:F,MATCH(D6&amp;C1,SORTIES!D:D&amp;SORTIES!E:E,0))</f>
        <v>#N/A</v>
      </c>
      <c r="I8" s="2" t="str">
        <f>IF(ROWS($13:20)&gt;MAX(SORTIES!$B:$B),"",VLOOKUP(ROWS($1:8),SORTIES!$B:$D,3,0))</f>
        <v/>
      </c>
      <c r="J8"/>
    </row>
    <row r="9" spans="2:10" s="2" customFormat="1" ht="75" customHeight="1" x14ac:dyDescent="0.25">
      <c r="B9" s="127" t="s">
        <v>11</v>
      </c>
      <c r="C9" s="128"/>
      <c r="D9" s="30" t="e">
        <f t="array" ref="D9">INDEX(SORTIES!H:H,MATCH(D6&amp;C1,SORTIES!D:D&amp;SORTIES!E:E,0))</f>
        <v>#N/A</v>
      </c>
      <c r="I9" s="2" t="str">
        <f>IF(ROWS($13:21)&gt;MAX(SORTIES!$B:$B),"",VLOOKUP(ROWS($1:9),SORTIES!$B:$D,3,0))</f>
        <v/>
      </c>
      <c r="J9"/>
    </row>
    <row r="10" spans="2:10" s="2" customFormat="1" ht="71.25" customHeight="1" x14ac:dyDescent="0.25">
      <c r="B10" s="127" t="s">
        <v>44</v>
      </c>
      <c r="C10" s="128"/>
      <c r="D10" s="31" t="e">
        <f>D9*D8</f>
        <v>#N/A</v>
      </c>
      <c r="I10" s="2" t="str">
        <f>IF(ROWS($13:22)&gt;MAX(SORTIES!$B:$B),"",VLOOKUP(ROWS($1:10),SORTIES!$B:$D,3,0))</f>
        <v/>
      </c>
      <c r="J10"/>
    </row>
    <row r="11" spans="2:10" s="2" customFormat="1" ht="75" customHeight="1" x14ac:dyDescent="0.25">
      <c r="B11" s="127" t="s">
        <v>43</v>
      </c>
      <c r="C11" s="128"/>
      <c r="D11" s="30" t="e">
        <f t="array" ref="D11">INDEX(ENTRÉES!X:X,MATCH(D6&amp;D7,ENTRÉES!C:C&amp;ENTRÉES!A:A,0))</f>
        <v>#N/A</v>
      </c>
      <c r="I11" s="2" t="str">
        <f>IF(ROWS($13:23)&gt;MAX(SORTIES!$B:$B),"",VLOOKUP(ROWS($1:11),SORTIES!$B:$D,3,0))</f>
        <v/>
      </c>
      <c r="J11"/>
    </row>
    <row r="17" spans="41:41" x14ac:dyDescent="0.25">
      <c r="AO17" s="3"/>
    </row>
  </sheetData>
  <mergeCells count="7">
    <mergeCell ref="B2:D4"/>
    <mergeCell ref="B6:C6"/>
    <mergeCell ref="B7:C7"/>
    <mergeCell ref="B11:C11"/>
    <mergeCell ref="B8:C8"/>
    <mergeCell ref="B9:C9"/>
    <mergeCell ref="B10:C10"/>
  </mergeCells>
  <dataValidations count="1">
    <dataValidation type="list" allowBlank="1" showInputMessage="1" showErrorMessage="1" sqref="D6">
      <formula1>$I$2:$I$3</formula1>
    </dataValidation>
  </dataValidations>
  <pageMargins left="0.7" right="0.7" top="0.75" bottom="0.75" header="0.3" footer="0.3"/>
  <pageSetup paperSize="9" fitToWidth="0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6" r:id="rId4" name="Button 12">
              <controlPr defaultSize="0" print="0" autoFill="0" autoPict="0" macro="[0]!imprimerfichepalette">
                <anchor moveWithCells="1" sizeWithCells="1">
                  <from>
                    <xdr:col>5</xdr:col>
                    <xdr:colOff>180975</xdr:colOff>
                    <xdr:row>5</xdr:row>
                    <xdr:rowOff>85725</xdr:rowOff>
                  </from>
                  <to>
                    <xdr:col>7</xdr:col>
                    <xdr:colOff>85725</xdr:colOff>
                    <xdr:row>5</xdr:row>
                    <xdr:rowOff>1000125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O21"/>
  <sheetViews>
    <sheetView tabSelected="1" topLeftCell="A10" workbookViewId="0">
      <selection activeCell="K24" sqref="K24"/>
    </sheetView>
  </sheetViews>
  <sheetFormatPr baseColWidth="10" defaultRowHeight="15" x14ac:dyDescent="0.25"/>
  <cols>
    <col min="1" max="1" width="15.42578125" style="7" customWidth="1"/>
    <col min="2" max="2" width="9.7109375" style="7" customWidth="1"/>
    <col min="3" max="3" width="9.85546875" style="7" customWidth="1"/>
    <col min="4" max="4" width="11" style="7" customWidth="1"/>
    <col min="5" max="5" width="11.85546875" style="7" customWidth="1"/>
    <col min="6" max="6" width="14.42578125" style="7" bestFit="1" customWidth="1"/>
    <col min="7" max="7" width="9.42578125" style="7" customWidth="1"/>
    <col min="8" max="8" width="6.140625" style="7" bestFit="1" customWidth="1"/>
    <col min="9" max="9" width="9.28515625" style="7" customWidth="1"/>
    <col min="10" max="10" width="10.140625" style="7" bestFit="1" customWidth="1"/>
    <col min="11" max="11" width="10" style="7" customWidth="1"/>
    <col min="12" max="12" width="7.7109375" style="7" customWidth="1"/>
    <col min="13" max="13" width="12.7109375" style="7" bestFit="1" customWidth="1"/>
    <col min="14" max="14" width="12.140625" style="7" bestFit="1" customWidth="1"/>
    <col min="16" max="256" width="11.42578125" style="7"/>
    <col min="257" max="257" width="15.42578125" style="7" customWidth="1"/>
    <col min="258" max="258" width="9.42578125" style="7" customWidth="1"/>
    <col min="259" max="259" width="9.85546875" style="7" customWidth="1"/>
    <col min="260" max="260" width="11" style="7" customWidth="1"/>
    <col min="261" max="261" width="11.85546875" style="7" customWidth="1"/>
    <col min="262" max="262" width="16.140625" style="7" customWidth="1"/>
    <col min="263" max="263" width="9.42578125" style="7" customWidth="1"/>
    <col min="264" max="264" width="6.140625" style="7" bestFit="1" customWidth="1"/>
    <col min="265" max="265" width="9.28515625" style="7" customWidth="1"/>
    <col min="266" max="266" width="11" style="7" customWidth="1"/>
    <col min="267" max="267" width="11.42578125" style="7" customWidth="1"/>
    <col min="268" max="268" width="10.42578125" style="7" bestFit="1" customWidth="1"/>
    <col min="269" max="269" width="5.5703125" style="7" customWidth="1"/>
    <col min="270" max="512" width="11.42578125" style="7"/>
    <col min="513" max="513" width="15.42578125" style="7" customWidth="1"/>
    <col min="514" max="514" width="9.42578125" style="7" customWidth="1"/>
    <col min="515" max="515" width="9.85546875" style="7" customWidth="1"/>
    <col min="516" max="516" width="11" style="7" customWidth="1"/>
    <col min="517" max="517" width="11.85546875" style="7" customWidth="1"/>
    <col min="518" max="518" width="16.140625" style="7" customWidth="1"/>
    <col min="519" max="519" width="9.42578125" style="7" customWidth="1"/>
    <col min="520" max="520" width="6.140625" style="7" bestFit="1" customWidth="1"/>
    <col min="521" max="521" width="9.28515625" style="7" customWidth="1"/>
    <col min="522" max="522" width="11" style="7" customWidth="1"/>
    <col min="523" max="523" width="11.42578125" style="7" customWidth="1"/>
    <col min="524" max="524" width="10.42578125" style="7" bestFit="1" customWidth="1"/>
    <col min="525" max="525" width="5.5703125" style="7" customWidth="1"/>
    <col min="526" max="768" width="11.42578125" style="7"/>
    <col min="769" max="769" width="15.42578125" style="7" customWidth="1"/>
    <col min="770" max="770" width="9.42578125" style="7" customWidth="1"/>
    <col min="771" max="771" width="9.85546875" style="7" customWidth="1"/>
    <col min="772" max="772" width="11" style="7" customWidth="1"/>
    <col min="773" max="773" width="11.85546875" style="7" customWidth="1"/>
    <col min="774" max="774" width="16.140625" style="7" customWidth="1"/>
    <col min="775" max="775" width="9.42578125" style="7" customWidth="1"/>
    <col min="776" max="776" width="6.140625" style="7" bestFit="1" customWidth="1"/>
    <col min="777" max="777" width="9.28515625" style="7" customWidth="1"/>
    <col min="778" max="778" width="11" style="7" customWidth="1"/>
    <col min="779" max="779" width="11.42578125" style="7" customWidth="1"/>
    <col min="780" max="780" width="10.42578125" style="7" bestFit="1" customWidth="1"/>
    <col min="781" max="781" width="5.5703125" style="7" customWidth="1"/>
    <col min="782" max="1024" width="11.42578125" style="7"/>
    <col min="1025" max="1025" width="15.42578125" style="7" customWidth="1"/>
    <col min="1026" max="1026" width="9.42578125" style="7" customWidth="1"/>
    <col min="1027" max="1027" width="9.85546875" style="7" customWidth="1"/>
    <col min="1028" max="1028" width="11" style="7" customWidth="1"/>
    <col min="1029" max="1029" width="11.85546875" style="7" customWidth="1"/>
    <col min="1030" max="1030" width="16.140625" style="7" customWidth="1"/>
    <col min="1031" max="1031" width="9.42578125" style="7" customWidth="1"/>
    <col min="1032" max="1032" width="6.140625" style="7" bestFit="1" customWidth="1"/>
    <col min="1033" max="1033" width="9.28515625" style="7" customWidth="1"/>
    <col min="1034" max="1034" width="11" style="7" customWidth="1"/>
    <col min="1035" max="1035" width="11.42578125" style="7" customWidth="1"/>
    <col min="1036" max="1036" width="10.42578125" style="7" bestFit="1" customWidth="1"/>
    <col min="1037" max="1037" width="5.5703125" style="7" customWidth="1"/>
    <col min="1038" max="1280" width="11.42578125" style="7"/>
    <col min="1281" max="1281" width="15.42578125" style="7" customWidth="1"/>
    <col min="1282" max="1282" width="9.42578125" style="7" customWidth="1"/>
    <col min="1283" max="1283" width="9.85546875" style="7" customWidth="1"/>
    <col min="1284" max="1284" width="11" style="7" customWidth="1"/>
    <col min="1285" max="1285" width="11.85546875" style="7" customWidth="1"/>
    <col min="1286" max="1286" width="16.140625" style="7" customWidth="1"/>
    <col min="1287" max="1287" width="9.42578125" style="7" customWidth="1"/>
    <col min="1288" max="1288" width="6.140625" style="7" bestFit="1" customWidth="1"/>
    <col min="1289" max="1289" width="9.28515625" style="7" customWidth="1"/>
    <col min="1290" max="1290" width="11" style="7" customWidth="1"/>
    <col min="1291" max="1291" width="11.42578125" style="7" customWidth="1"/>
    <col min="1292" max="1292" width="10.42578125" style="7" bestFit="1" customWidth="1"/>
    <col min="1293" max="1293" width="5.5703125" style="7" customWidth="1"/>
    <col min="1294" max="1536" width="11.42578125" style="7"/>
    <col min="1537" max="1537" width="15.42578125" style="7" customWidth="1"/>
    <col min="1538" max="1538" width="9.42578125" style="7" customWidth="1"/>
    <col min="1539" max="1539" width="9.85546875" style="7" customWidth="1"/>
    <col min="1540" max="1540" width="11" style="7" customWidth="1"/>
    <col min="1541" max="1541" width="11.85546875" style="7" customWidth="1"/>
    <col min="1542" max="1542" width="16.140625" style="7" customWidth="1"/>
    <col min="1543" max="1543" width="9.42578125" style="7" customWidth="1"/>
    <col min="1544" max="1544" width="6.140625" style="7" bestFit="1" customWidth="1"/>
    <col min="1545" max="1545" width="9.28515625" style="7" customWidth="1"/>
    <col min="1546" max="1546" width="11" style="7" customWidth="1"/>
    <col min="1547" max="1547" width="11.42578125" style="7" customWidth="1"/>
    <col min="1548" max="1548" width="10.42578125" style="7" bestFit="1" customWidth="1"/>
    <col min="1549" max="1549" width="5.5703125" style="7" customWidth="1"/>
    <col min="1550" max="1792" width="11.42578125" style="7"/>
    <col min="1793" max="1793" width="15.42578125" style="7" customWidth="1"/>
    <col min="1794" max="1794" width="9.42578125" style="7" customWidth="1"/>
    <col min="1795" max="1795" width="9.85546875" style="7" customWidth="1"/>
    <col min="1796" max="1796" width="11" style="7" customWidth="1"/>
    <col min="1797" max="1797" width="11.85546875" style="7" customWidth="1"/>
    <col min="1798" max="1798" width="16.140625" style="7" customWidth="1"/>
    <col min="1799" max="1799" width="9.42578125" style="7" customWidth="1"/>
    <col min="1800" max="1800" width="6.140625" style="7" bestFit="1" customWidth="1"/>
    <col min="1801" max="1801" width="9.28515625" style="7" customWidth="1"/>
    <col min="1802" max="1802" width="11" style="7" customWidth="1"/>
    <col min="1803" max="1803" width="11.42578125" style="7" customWidth="1"/>
    <col min="1804" max="1804" width="10.42578125" style="7" bestFit="1" customWidth="1"/>
    <col min="1805" max="1805" width="5.5703125" style="7" customWidth="1"/>
    <col min="1806" max="2048" width="11.42578125" style="7"/>
    <col min="2049" max="2049" width="15.42578125" style="7" customWidth="1"/>
    <col min="2050" max="2050" width="9.42578125" style="7" customWidth="1"/>
    <col min="2051" max="2051" width="9.85546875" style="7" customWidth="1"/>
    <col min="2052" max="2052" width="11" style="7" customWidth="1"/>
    <col min="2053" max="2053" width="11.85546875" style="7" customWidth="1"/>
    <col min="2054" max="2054" width="16.140625" style="7" customWidth="1"/>
    <col min="2055" max="2055" width="9.42578125" style="7" customWidth="1"/>
    <col min="2056" max="2056" width="6.140625" style="7" bestFit="1" customWidth="1"/>
    <col min="2057" max="2057" width="9.28515625" style="7" customWidth="1"/>
    <col min="2058" max="2058" width="11" style="7" customWidth="1"/>
    <col min="2059" max="2059" width="11.42578125" style="7" customWidth="1"/>
    <col min="2060" max="2060" width="10.42578125" style="7" bestFit="1" customWidth="1"/>
    <col min="2061" max="2061" width="5.5703125" style="7" customWidth="1"/>
    <col min="2062" max="2304" width="11.42578125" style="7"/>
    <col min="2305" max="2305" width="15.42578125" style="7" customWidth="1"/>
    <col min="2306" max="2306" width="9.42578125" style="7" customWidth="1"/>
    <col min="2307" max="2307" width="9.85546875" style="7" customWidth="1"/>
    <col min="2308" max="2308" width="11" style="7" customWidth="1"/>
    <col min="2309" max="2309" width="11.85546875" style="7" customWidth="1"/>
    <col min="2310" max="2310" width="16.140625" style="7" customWidth="1"/>
    <col min="2311" max="2311" width="9.42578125" style="7" customWidth="1"/>
    <col min="2312" max="2312" width="6.140625" style="7" bestFit="1" customWidth="1"/>
    <col min="2313" max="2313" width="9.28515625" style="7" customWidth="1"/>
    <col min="2314" max="2314" width="11" style="7" customWidth="1"/>
    <col min="2315" max="2315" width="11.42578125" style="7" customWidth="1"/>
    <col min="2316" max="2316" width="10.42578125" style="7" bestFit="1" customWidth="1"/>
    <col min="2317" max="2317" width="5.5703125" style="7" customWidth="1"/>
    <col min="2318" max="2560" width="11.42578125" style="7"/>
    <col min="2561" max="2561" width="15.42578125" style="7" customWidth="1"/>
    <col min="2562" max="2562" width="9.42578125" style="7" customWidth="1"/>
    <col min="2563" max="2563" width="9.85546875" style="7" customWidth="1"/>
    <col min="2564" max="2564" width="11" style="7" customWidth="1"/>
    <col min="2565" max="2565" width="11.85546875" style="7" customWidth="1"/>
    <col min="2566" max="2566" width="16.140625" style="7" customWidth="1"/>
    <col min="2567" max="2567" width="9.42578125" style="7" customWidth="1"/>
    <col min="2568" max="2568" width="6.140625" style="7" bestFit="1" customWidth="1"/>
    <col min="2569" max="2569" width="9.28515625" style="7" customWidth="1"/>
    <col min="2570" max="2570" width="11" style="7" customWidth="1"/>
    <col min="2571" max="2571" width="11.42578125" style="7" customWidth="1"/>
    <col min="2572" max="2572" width="10.42578125" style="7" bestFit="1" customWidth="1"/>
    <col min="2573" max="2573" width="5.5703125" style="7" customWidth="1"/>
    <col min="2574" max="2816" width="11.42578125" style="7"/>
    <col min="2817" max="2817" width="15.42578125" style="7" customWidth="1"/>
    <col min="2818" max="2818" width="9.42578125" style="7" customWidth="1"/>
    <col min="2819" max="2819" width="9.85546875" style="7" customWidth="1"/>
    <col min="2820" max="2820" width="11" style="7" customWidth="1"/>
    <col min="2821" max="2821" width="11.85546875" style="7" customWidth="1"/>
    <col min="2822" max="2822" width="16.140625" style="7" customWidth="1"/>
    <col min="2823" max="2823" width="9.42578125" style="7" customWidth="1"/>
    <col min="2824" max="2824" width="6.140625" style="7" bestFit="1" customWidth="1"/>
    <col min="2825" max="2825" width="9.28515625" style="7" customWidth="1"/>
    <col min="2826" max="2826" width="11" style="7" customWidth="1"/>
    <col min="2827" max="2827" width="11.42578125" style="7" customWidth="1"/>
    <col min="2828" max="2828" width="10.42578125" style="7" bestFit="1" customWidth="1"/>
    <col min="2829" max="2829" width="5.5703125" style="7" customWidth="1"/>
    <col min="2830" max="3072" width="11.42578125" style="7"/>
    <col min="3073" max="3073" width="15.42578125" style="7" customWidth="1"/>
    <col min="3074" max="3074" width="9.42578125" style="7" customWidth="1"/>
    <col min="3075" max="3075" width="9.85546875" style="7" customWidth="1"/>
    <col min="3076" max="3076" width="11" style="7" customWidth="1"/>
    <col min="3077" max="3077" width="11.85546875" style="7" customWidth="1"/>
    <col min="3078" max="3078" width="16.140625" style="7" customWidth="1"/>
    <col min="3079" max="3079" width="9.42578125" style="7" customWidth="1"/>
    <col min="3080" max="3080" width="6.140625" style="7" bestFit="1" customWidth="1"/>
    <col min="3081" max="3081" width="9.28515625" style="7" customWidth="1"/>
    <col min="3082" max="3082" width="11" style="7" customWidth="1"/>
    <col min="3083" max="3083" width="11.42578125" style="7" customWidth="1"/>
    <col min="3084" max="3084" width="10.42578125" style="7" bestFit="1" customWidth="1"/>
    <col min="3085" max="3085" width="5.5703125" style="7" customWidth="1"/>
    <col min="3086" max="3328" width="11.42578125" style="7"/>
    <col min="3329" max="3329" width="15.42578125" style="7" customWidth="1"/>
    <col min="3330" max="3330" width="9.42578125" style="7" customWidth="1"/>
    <col min="3331" max="3331" width="9.85546875" style="7" customWidth="1"/>
    <col min="3332" max="3332" width="11" style="7" customWidth="1"/>
    <col min="3333" max="3333" width="11.85546875" style="7" customWidth="1"/>
    <col min="3334" max="3334" width="16.140625" style="7" customWidth="1"/>
    <col min="3335" max="3335" width="9.42578125" style="7" customWidth="1"/>
    <col min="3336" max="3336" width="6.140625" style="7" bestFit="1" customWidth="1"/>
    <col min="3337" max="3337" width="9.28515625" style="7" customWidth="1"/>
    <col min="3338" max="3338" width="11" style="7" customWidth="1"/>
    <col min="3339" max="3339" width="11.42578125" style="7" customWidth="1"/>
    <col min="3340" max="3340" width="10.42578125" style="7" bestFit="1" customWidth="1"/>
    <col min="3341" max="3341" width="5.5703125" style="7" customWidth="1"/>
    <col min="3342" max="3584" width="11.42578125" style="7"/>
    <col min="3585" max="3585" width="15.42578125" style="7" customWidth="1"/>
    <col min="3586" max="3586" width="9.42578125" style="7" customWidth="1"/>
    <col min="3587" max="3587" width="9.85546875" style="7" customWidth="1"/>
    <col min="3588" max="3588" width="11" style="7" customWidth="1"/>
    <col min="3589" max="3589" width="11.85546875" style="7" customWidth="1"/>
    <col min="3590" max="3590" width="16.140625" style="7" customWidth="1"/>
    <col min="3591" max="3591" width="9.42578125" style="7" customWidth="1"/>
    <col min="3592" max="3592" width="6.140625" style="7" bestFit="1" customWidth="1"/>
    <col min="3593" max="3593" width="9.28515625" style="7" customWidth="1"/>
    <col min="3594" max="3594" width="11" style="7" customWidth="1"/>
    <col min="3595" max="3595" width="11.42578125" style="7" customWidth="1"/>
    <col min="3596" max="3596" width="10.42578125" style="7" bestFit="1" customWidth="1"/>
    <col min="3597" max="3597" width="5.5703125" style="7" customWidth="1"/>
    <col min="3598" max="3840" width="11.42578125" style="7"/>
    <col min="3841" max="3841" width="15.42578125" style="7" customWidth="1"/>
    <col min="3842" max="3842" width="9.42578125" style="7" customWidth="1"/>
    <col min="3843" max="3843" width="9.85546875" style="7" customWidth="1"/>
    <col min="3844" max="3844" width="11" style="7" customWidth="1"/>
    <col min="3845" max="3845" width="11.85546875" style="7" customWidth="1"/>
    <col min="3846" max="3846" width="16.140625" style="7" customWidth="1"/>
    <col min="3847" max="3847" width="9.42578125" style="7" customWidth="1"/>
    <col min="3848" max="3848" width="6.140625" style="7" bestFit="1" customWidth="1"/>
    <col min="3849" max="3849" width="9.28515625" style="7" customWidth="1"/>
    <col min="3850" max="3850" width="11" style="7" customWidth="1"/>
    <col min="3851" max="3851" width="11.42578125" style="7" customWidth="1"/>
    <col min="3852" max="3852" width="10.42578125" style="7" bestFit="1" customWidth="1"/>
    <col min="3853" max="3853" width="5.5703125" style="7" customWidth="1"/>
    <col min="3854" max="4096" width="11.42578125" style="7"/>
    <col min="4097" max="4097" width="15.42578125" style="7" customWidth="1"/>
    <col min="4098" max="4098" width="9.42578125" style="7" customWidth="1"/>
    <col min="4099" max="4099" width="9.85546875" style="7" customWidth="1"/>
    <col min="4100" max="4100" width="11" style="7" customWidth="1"/>
    <col min="4101" max="4101" width="11.85546875" style="7" customWidth="1"/>
    <col min="4102" max="4102" width="16.140625" style="7" customWidth="1"/>
    <col min="4103" max="4103" width="9.42578125" style="7" customWidth="1"/>
    <col min="4104" max="4104" width="6.140625" style="7" bestFit="1" customWidth="1"/>
    <col min="4105" max="4105" width="9.28515625" style="7" customWidth="1"/>
    <col min="4106" max="4106" width="11" style="7" customWidth="1"/>
    <col min="4107" max="4107" width="11.42578125" style="7" customWidth="1"/>
    <col min="4108" max="4108" width="10.42578125" style="7" bestFit="1" customWidth="1"/>
    <col min="4109" max="4109" width="5.5703125" style="7" customWidth="1"/>
    <col min="4110" max="4352" width="11.42578125" style="7"/>
    <col min="4353" max="4353" width="15.42578125" style="7" customWidth="1"/>
    <col min="4354" max="4354" width="9.42578125" style="7" customWidth="1"/>
    <col min="4355" max="4355" width="9.85546875" style="7" customWidth="1"/>
    <col min="4356" max="4356" width="11" style="7" customWidth="1"/>
    <col min="4357" max="4357" width="11.85546875" style="7" customWidth="1"/>
    <col min="4358" max="4358" width="16.140625" style="7" customWidth="1"/>
    <col min="4359" max="4359" width="9.42578125" style="7" customWidth="1"/>
    <col min="4360" max="4360" width="6.140625" style="7" bestFit="1" customWidth="1"/>
    <col min="4361" max="4361" width="9.28515625" style="7" customWidth="1"/>
    <col min="4362" max="4362" width="11" style="7" customWidth="1"/>
    <col min="4363" max="4363" width="11.42578125" style="7" customWidth="1"/>
    <col min="4364" max="4364" width="10.42578125" style="7" bestFit="1" customWidth="1"/>
    <col min="4365" max="4365" width="5.5703125" style="7" customWidth="1"/>
    <col min="4366" max="4608" width="11.42578125" style="7"/>
    <col min="4609" max="4609" width="15.42578125" style="7" customWidth="1"/>
    <col min="4610" max="4610" width="9.42578125" style="7" customWidth="1"/>
    <col min="4611" max="4611" width="9.85546875" style="7" customWidth="1"/>
    <col min="4612" max="4612" width="11" style="7" customWidth="1"/>
    <col min="4613" max="4613" width="11.85546875" style="7" customWidth="1"/>
    <col min="4614" max="4614" width="16.140625" style="7" customWidth="1"/>
    <col min="4615" max="4615" width="9.42578125" style="7" customWidth="1"/>
    <col min="4616" max="4616" width="6.140625" style="7" bestFit="1" customWidth="1"/>
    <col min="4617" max="4617" width="9.28515625" style="7" customWidth="1"/>
    <col min="4618" max="4618" width="11" style="7" customWidth="1"/>
    <col min="4619" max="4619" width="11.42578125" style="7" customWidth="1"/>
    <col min="4620" max="4620" width="10.42578125" style="7" bestFit="1" customWidth="1"/>
    <col min="4621" max="4621" width="5.5703125" style="7" customWidth="1"/>
    <col min="4622" max="4864" width="11.42578125" style="7"/>
    <col min="4865" max="4865" width="15.42578125" style="7" customWidth="1"/>
    <col min="4866" max="4866" width="9.42578125" style="7" customWidth="1"/>
    <col min="4867" max="4867" width="9.85546875" style="7" customWidth="1"/>
    <col min="4868" max="4868" width="11" style="7" customWidth="1"/>
    <col min="4869" max="4869" width="11.85546875" style="7" customWidth="1"/>
    <col min="4870" max="4870" width="16.140625" style="7" customWidth="1"/>
    <col min="4871" max="4871" width="9.42578125" style="7" customWidth="1"/>
    <col min="4872" max="4872" width="6.140625" style="7" bestFit="1" customWidth="1"/>
    <col min="4873" max="4873" width="9.28515625" style="7" customWidth="1"/>
    <col min="4874" max="4874" width="11" style="7" customWidth="1"/>
    <col min="4875" max="4875" width="11.42578125" style="7" customWidth="1"/>
    <col min="4876" max="4876" width="10.42578125" style="7" bestFit="1" customWidth="1"/>
    <col min="4877" max="4877" width="5.5703125" style="7" customWidth="1"/>
    <col min="4878" max="5120" width="11.42578125" style="7"/>
    <col min="5121" max="5121" width="15.42578125" style="7" customWidth="1"/>
    <col min="5122" max="5122" width="9.42578125" style="7" customWidth="1"/>
    <col min="5123" max="5123" width="9.85546875" style="7" customWidth="1"/>
    <col min="5124" max="5124" width="11" style="7" customWidth="1"/>
    <col min="5125" max="5125" width="11.85546875" style="7" customWidth="1"/>
    <col min="5126" max="5126" width="16.140625" style="7" customWidth="1"/>
    <col min="5127" max="5127" width="9.42578125" style="7" customWidth="1"/>
    <col min="5128" max="5128" width="6.140625" style="7" bestFit="1" customWidth="1"/>
    <col min="5129" max="5129" width="9.28515625" style="7" customWidth="1"/>
    <col min="5130" max="5130" width="11" style="7" customWidth="1"/>
    <col min="5131" max="5131" width="11.42578125" style="7" customWidth="1"/>
    <col min="5132" max="5132" width="10.42578125" style="7" bestFit="1" customWidth="1"/>
    <col min="5133" max="5133" width="5.5703125" style="7" customWidth="1"/>
    <col min="5134" max="5376" width="11.42578125" style="7"/>
    <col min="5377" max="5377" width="15.42578125" style="7" customWidth="1"/>
    <col min="5378" max="5378" width="9.42578125" style="7" customWidth="1"/>
    <col min="5379" max="5379" width="9.85546875" style="7" customWidth="1"/>
    <col min="5380" max="5380" width="11" style="7" customWidth="1"/>
    <col min="5381" max="5381" width="11.85546875" style="7" customWidth="1"/>
    <col min="5382" max="5382" width="16.140625" style="7" customWidth="1"/>
    <col min="5383" max="5383" width="9.42578125" style="7" customWidth="1"/>
    <col min="5384" max="5384" width="6.140625" style="7" bestFit="1" customWidth="1"/>
    <col min="5385" max="5385" width="9.28515625" style="7" customWidth="1"/>
    <col min="5386" max="5386" width="11" style="7" customWidth="1"/>
    <col min="5387" max="5387" width="11.42578125" style="7" customWidth="1"/>
    <col min="5388" max="5388" width="10.42578125" style="7" bestFit="1" customWidth="1"/>
    <col min="5389" max="5389" width="5.5703125" style="7" customWidth="1"/>
    <col min="5390" max="5632" width="11.42578125" style="7"/>
    <col min="5633" max="5633" width="15.42578125" style="7" customWidth="1"/>
    <col min="5634" max="5634" width="9.42578125" style="7" customWidth="1"/>
    <col min="5635" max="5635" width="9.85546875" style="7" customWidth="1"/>
    <col min="5636" max="5636" width="11" style="7" customWidth="1"/>
    <col min="5637" max="5637" width="11.85546875" style="7" customWidth="1"/>
    <col min="5638" max="5638" width="16.140625" style="7" customWidth="1"/>
    <col min="5639" max="5639" width="9.42578125" style="7" customWidth="1"/>
    <col min="5640" max="5640" width="6.140625" style="7" bestFit="1" customWidth="1"/>
    <col min="5641" max="5641" width="9.28515625" style="7" customWidth="1"/>
    <col min="5642" max="5642" width="11" style="7" customWidth="1"/>
    <col min="5643" max="5643" width="11.42578125" style="7" customWidth="1"/>
    <col min="5644" max="5644" width="10.42578125" style="7" bestFit="1" customWidth="1"/>
    <col min="5645" max="5645" width="5.5703125" style="7" customWidth="1"/>
    <col min="5646" max="5888" width="11.42578125" style="7"/>
    <col min="5889" max="5889" width="15.42578125" style="7" customWidth="1"/>
    <col min="5890" max="5890" width="9.42578125" style="7" customWidth="1"/>
    <col min="5891" max="5891" width="9.85546875" style="7" customWidth="1"/>
    <col min="5892" max="5892" width="11" style="7" customWidth="1"/>
    <col min="5893" max="5893" width="11.85546875" style="7" customWidth="1"/>
    <col min="5894" max="5894" width="16.140625" style="7" customWidth="1"/>
    <col min="5895" max="5895" width="9.42578125" style="7" customWidth="1"/>
    <col min="5896" max="5896" width="6.140625" style="7" bestFit="1" customWidth="1"/>
    <col min="5897" max="5897" width="9.28515625" style="7" customWidth="1"/>
    <col min="5898" max="5898" width="11" style="7" customWidth="1"/>
    <col min="5899" max="5899" width="11.42578125" style="7" customWidth="1"/>
    <col min="5900" max="5900" width="10.42578125" style="7" bestFit="1" customWidth="1"/>
    <col min="5901" max="5901" width="5.5703125" style="7" customWidth="1"/>
    <col min="5902" max="6144" width="11.42578125" style="7"/>
    <col min="6145" max="6145" width="15.42578125" style="7" customWidth="1"/>
    <col min="6146" max="6146" width="9.42578125" style="7" customWidth="1"/>
    <col min="6147" max="6147" width="9.85546875" style="7" customWidth="1"/>
    <col min="6148" max="6148" width="11" style="7" customWidth="1"/>
    <col min="6149" max="6149" width="11.85546875" style="7" customWidth="1"/>
    <col min="6150" max="6150" width="16.140625" style="7" customWidth="1"/>
    <col min="6151" max="6151" width="9.42578125" style="7" customWidth="1"/>
    <col min="6152" max="6152" width="6.140625" style="7" bestFit="1" customWidth="1"/>
    <col min="6153" max="6153" width="9.28515625" style="7" customWidth="1"/>
    <col min="6154" max="6154" width="11" style="7" customWidth="1"/>
    <col min="6155" max="6155" width="11.42578125" style="7" customWidth="1"/>
    <col min="6156" max="6156" width="10.42578125" style="7" bestFit="1" customWidth="1"/>
    <col min="6157" max="6157" width="5.5703125" style="7" customWidth="1"/>
    <col min="6158" max="6400" width="11.42578125" style="7"/>
    <col min="6401" max="6401" width="15.42578125" style="7" customWidth="1"/>
    <col min="6402" max="6402" width="9.42578125" style="7" customWidth="1"/>
    <col min="6403" max="6403" width="9.85546875" style="7" customWidth="1"/>
    <col min="6404" max="6404" width="11" style="7" customWidth="1"/>
    <col min="6405" max="6405" width="11.85546875" style="7" customWidth="1"/>
    <col min="6406" max="6406" width="16.140625" style="7" customWidth="1"/>
    <col min="6407" max="6407" width="9.42578125" style="7" customWidth="1"/>
    <col min="6408" max="6408" width="6.140625" style="7" bestFit="1" customWidth="1"/>
    <col min="6409" max="6409" width="9.28515625" style="7" customWidth="1"/>
    <col min="6410" max="6410" width="11" style="7" customWidth="1"/>
    <col min="6411" max="6411" width="11.42578125" style="7" customWidth="1"/>
    <col min="6412" max="6412" width="10.42578125" style="7" bestFit="1" customWidth="1"/>
    <col min="6413" max="6413" width="5.5703125" style="7" customWidth="1"/>
    <col min="6414" max="6656" width="11.42578125" style="7"/>
    <col min="6657" max="6657" width="15.42578125" style="7" customWidth="1"/>
    <col min="6658" max="6658" width="9.42578125" style="7" customWidth="1"/>
    <col min="6659" max="6659" width="9.85546875" style="7" customWidth="1"/>
    <col min="6660" max="6660" width="11" style="7" customWidth="1"/>
    <col min="6661" max="6661" width="11.85546875" style="7" customWidth="1"/>
    <col min="6662" max="6662" width="16.140625" style="7" customWidth="1"/>
    <col min="6663" max="6663" width="9.42578125" style="7" customWidth="1"/>
    <col min="6664" max="6664" width="6.140625" style="7" bestFit="1" customWidth="1"/>
    <col min="6665" max="6665" width="9.28515625" style="7" customWidth="1"/>
    <col min="6666" max="6666" width="11" style="7" customWidth="1"/>
    <col min="6667" max="6667" width="11.42578125" style="7" customWidth="1"/>
    <col min="6668" max="6668" width="10.42578125" style="7" bestFit="1" customWidth="1"/>
    <col min="6669" max="6669" width="5.5703125" style="7" customWidth="1"/>
    <col min="6670" max="6912" width="11.42578125" style="7"/>
    <col min="6913" max="6913" width="15.42578125" style="7" customWidth="1"/>
    <col min="6914" max="6914" width="9.42578125" style="7" customWidth="1"/>
    <col min="6915" max="6915" width="9.85546875" style="7" customWidth="1"/>
    <col min="6916" max="6916" width="11" style="7" customWidth="1"/>
    <col min="6917" max="6917" width="11.85546875" style="7" customWidth="1"/>
    <col min="6918" max="6918" width="16.140625" style="7" customWidth="1"/>
    <col min="6919" max="6919" width="9.42578125" style="7" customWidth="1"/>
    <col min="6920" max="6920" width="6.140625" style="7" bestFit="1" customWidth="1"/>
    <col min="6921" max="6921" width="9.28515625" style="7" customWidth="1"/>
    <col min="6922" max="6922" width="11" style="7" customWidth="1"/>
    <col min="6923" max="6923" width="11.42578125" style="7" customWidth="1"/>
    <col min="6924" max="6924" width="10.42578125" style="7" bestFit="1" customWidth="1"/>
    <col min="6925" max="6925" width="5.5703125" style="7" customWidth="1"/>
    <col min="6926" max="7168" width="11.42578125" style="7"/>
    <col min="7169" max="7169" width="15.42578125" style="7" customWidth="1"/>
    <col min="7170" max="7170" width="9.42578125" style="7" customWidth="1"/>
    <col min="7171" max="7171" width="9.85546875" style="7" customWidth="1"/>
    <col min="7172" max="7172" width="11" style="7" customWidth="1"/>
    <col min="7173" max="7173" width="11.85546875" style="7" customWidth="1"/>
    <col min="7174" max="7174" width="16.140625" style="7" customWidth="1"/>
    <col min="7175" max="7175" width="9.42578125" style="7" customWidth="1"/>
    <col min="7176" max="7176" width="6.140625" style="7" bestFit="1" customWidth="1"/>
    <col min="7177" max="7177" width="9.28515625" style="7" customWidth="1"/>
    <col min="7178" max="7178" width="11" style="7" customWidth="1"/>
    <col min="7179" max="7179" width="11.42578125" style="7" customWidth="1"/>
    <col min="7180" max="7180" width="10.42578125" style="7" bestFit="1" customWidth="1"/>
    <col min="7181" max="7181" width="5.5703125" style="7" customWidth="1"/>
    <col min="7182" max="7424" width="11.42578125" style="7"/>
    <col min="7425" max="7425" width="15.42578125" style="7" customWidth="1"/>
    <col min="7426" max="7426" width="9.42578125" style="7" customWidth="1"/>
    <col min="7427" max="7427" width="9.85546875" style="7" customWidth="1"/>
    <col min="7428" max="7428" width="11" style="7" customWidth="1"/>
    <col min="7429" max="7429" width="11.85546875" style="7" customWidth="1"/>
    <col min="7430" max="7430" width="16.140625" style="7" customWidth="1"/>
    <col min="7431" max="7431" width="9.42578125" style="7" customWidth="1"/>
    <col min="7432" max="7432" width="6.140625" style="7" bestFit="1" customWidth="1"/>
    <col min="7433" max="7433" width="9.28515625" style="7" customWidth="1"/>
    <col min="7434" max="7434" width="11" style="7" customWidth="1"/>
    <col min="7435" max="7435" width="11.42578125" style="7" customWidth="1"/>
    <col min="7436" max="7436" width="10.42578125" style="7" bestFit="1" customWidth="1"/>
    <col min="7437" max="7437" width="5.5703125" style="7" customWidth="1"/>
    <col min="7438" max="7680" width="11.42578125" style="7"/>
    <col min="7681" max="7681" width="15.42578125" style="7" customWidth="1"/>
    <col min="7682" max="7682" width="9.42578125" style="7" customWidth="1"/>
    <col min="7683" max="7683" width="9.85546875" style="7" customWidth="1"/>
    <col min="7684" max="7684" width="11" style="7" customWidth="1"/>
    <col min="7685" max="7685" width="11.85546875" style="7" customWidth="1"/>
    <col min="7686" max="7686" width="16.140625" style="7" customWidth="1"/>
    <col min="7687" max="7687" width="9.42578125" style="7" customWidth="1"/>
    <col min="7688" max="7688" width="6.140625" style="7" bestFit="1" customWidth="1"/>
    <col min="7689" max="7689" width="9.28515625" style="7" customWidth="1"/>
    <col min="7690" max="7690" width="11" style="7" customWidth="1"/>
    <col min="7691" max="7691" width="11.42578125" style="7" customWidth="1"/>
    <col min="7692" max="7692" width="10.42578125" style="7" bestFit="1" customWidth="1"/>
    <col min="7693" max="7693" width="5.5703125" style="7" customWidth="1"/>
    <col min="7694" max="7936" width="11.42578125" style="7"/>
    <col min="7937" max="7937" width="15.42578125" style="7" customWidth="1"/>
    <col min="7938" max="7938" width="9.42578125" style="7" customWidth="1"/>
    <col min="7939" max="7939" width="9.85546875" style="7" customWidth="1"/>
    <col min="7940" max="7940" width="11" style="7" customWidth="1"/>
    <col min="7941" max="7941" width="11.85546875" style="7" customWidth="1"/>
    <col min="7942" max="7942" width="16.140625" style="7" customWidth="1"/>
    <col min="7943" max="7943" width="9.42578125" style="7" customWidth="1"/>
    <col min="7944" max="7944" width="6.140625" style="7" bestFit="1" customWidth="1"/>
    <col min="7945" max="7945" width="9.28515625" style="7" customWidth="1"/>
    <col min="7946" max="7946" width="11" style="7" customWidth="1"/>
    <col min="7947" max="7947" width="11.42578125" style="7" customWidth="1"/>
    <col min="7948" max="7948" width="10.42578125" style="7" bestFit="1" customWidth="1"/>
    <col min="7949" max="7949" width="5.5703125" style="7" customWidth="1"/>
    <col min="7950" max="8192" width="11.42578125" style="7"/>
    <col min="8193" max="8193" width="15.42578125" style="7" customWidth="1"/>
    <col min="8194" max="8194" width="9.42578125" style="7" customWidth="1"/>
    <col min="8195" max="8195" width="9.85546875" style="7" customWidth="1"/>
    <col min="8196" max="8196" width="11" style="7" customWidth="1"/>
    <col min="8197" max="8197" width="11.85546875" style="7" customWidth="1"/>
    <col min="8198" max="8198" width="16.140625" style="7" customWidth="1"/>
    <col min="8199" max="8199" width="9.42578125" style="7" customWidth="1"/>
    <col min="8200" max="8200" width="6.140625" style="7" bestFit="1" customWidth="1"/>
    <col min="8201" max="8201" width="9.28515625" style="7" customWidth="1"/>
    <col min="8202" max="8202" width="11" style="7" customWidth="1"/>
    <col min="8203" max="8203" width="11.42578125" style="7" customWidth="1"/>
    <col min="8204" max="8204" width="10.42578125" style="7" bestFit="1" customWidth="1"/>
    <col min="8205" max="8205" width="5.5703125" style="7" customWidth="1"/>
    <col min="8206" max="8448" width="11.42578125" style="7"/>
    <col min="8449" max="8449" width="15.42578125" style="7" customWidth="1"/>
    <col min="8450" max="8450" width="9.42578125" style="7" customWidth="1"/>
    <col min="8451" max="8451" width="9.85546875" style="7" customWidth="1"/>
    <col min="8452" max="8452" width="11" style="7" customWidth="1"/>
    <col min="8453" max="8453" width="11.85546875" style="7" customWidth="1"/>
    <col min="8454" max="8454" width="16.140625" style="7" customWidth="1"/>
    <col min="8455" max="8455" width="9.42578125" style="7" customWidth="1"/>
    <col min="8456" max="8456" width="6.140625" style="7" bestFit="1" customWidth="1"/>
    <col min="8457" max="8457" width="9.28515625" style="7" customWidth="1"/>
    <col min="8458" max="8458" width="11" style="7" customWidth="1"/>
    <col min="8459" max="8459" width="11.42578125" style="7" customWidth="1"/>
    <col min="8460" max="8460" width="10.42578125" style="7" bestFit="1" customWidth="1"/>
    <col min="8461" max="8461" width="5.5703125" style="7" customWidth="1"/>
    <col min="8462" max="8704" width="11.42578125" style="7"/>
    <col min="8705" max="8705" width="15.42578125" style="7" customWidth="1"/>
    <col min="8706" max="8706" width="9.42578125" style="7" customWidth="1"/>
    <col min="8707" max="8707" width="9.85546875" style="7" customWidth="1"/>
    <col min="8708" max="8708" width="11" style="7" customWidth="1"/>
    <col min="8709" max="8709" width="11.85546875" style="7" customWidth="1"/>
    <col min="8710" max="8710" width="16.140625" style="7" customWidth="1"/>
    <col min="8711" max="8711" width="9.42578125" style="7" customWidth="1"/>
    <col min="8712" max="8712" width="6.140625" style="7" bestFit="1" customWidth="1"/>
    <col min="8713" max="8713" width="9.28515625" style="7" customWidth="1"/>
    <col min="8714" max="8714" width="11" style="7" customWidth="1"/>
    <col min="8715" max="8715" width="11.42578125" style="7" customWidth="1"/>
    <col min="8716" max="8716" width="10.42578125" style="7" bestFit="1" customWidth="1"/>
    <col min="8717" max="8717" width="5.5703125" style="7" customWidth="1"/>
    <col min="8718" max="8960" width="11.42578125" style="7"/>
    <col min="8961" max="8961" width="15.42578125" style="7" customWidth="1"/>
    <col min="8962" max="8962" width="9.42578125" style="7" customWidth="1"/>
    <col min="8963" max="8963" width="9.85546875" style="7" customWidth="1"/>
    <col min="8964" max="8964" width="11" style="7" customWidth="1"/>
    <col min="8965" max="8965" width="11.85546875" style="7" customWidth="1"/>
    <col min="8966" max="8966" width="16.140625" style="7" customWidth="1"/>
    <col min="8967" max="8967" width="9.42578125" style="7" customWidth="1"/>
    <col min="8968" max="8968" width="6.140625" style="7" bestFit="1" customWidth="1"/>
    <col min="8969" max="8969" width="9.28515625" style="7" customWidth="1"/>
    <col min="8970" max="8970" width="11" style="7" customWidth="1"/>
    <col min="8971" max="8971" width="11.42578125" style="7" customWidth="1"/>
    <col min="8972" max="8972" width="10.42578125" style="7" bestFit="1" customWidth="1"/>
    <col min="8973" max="8973" width="5.5703125" style="7" customWidth="1"/>
    <col min="8974" max="9216" width="11.42578125" style="7"/>
    <col min="9217" max="9217" width="15.42578125" style="7" customWidth="1"/>
    <col min="9218" max="9218" width="9.42578125" style="7" customWidth="1"/>
    <col min="9219" max="9219" width="9.85546875" style="7" customWidth="1"/>
    <col min="9220" max="9220" width="11" style="7" customWidth="1"/>
    <col min="9221" max="9221" width="11.85546875" style="7" customWidth="1"/>
    <col min="9222" max="9222" width="16.140625" style="7" customWidth="1"/>
    <col min="9223" max="9223" width="9.42578125" style="7" customWidth="1"/>
    <col min="9224" max="9224" width="6.140625" style="7" bestFit="1" customWidth="1"/>
    <col min="9225" max="9225" width="9.28515625" style="7" customWidth="1"/>
    <col min="9226" max="9226" width="11" style="7" customWidth="1"/>
    <col min="9227" max="9227" width="11.42578125" style="7" customWidth="1"/>
    <col min="9228" max="9228" width="10.42578125" style="7" bestFit="1" customWidth="1"/>
    <col min="9229" max="9229" width="5.5703125" style="7" customWidth="1"/>
    <col min="9230" max="9472" width="11.42578125" style="7"/>
    <col min="9473" max="9473" width="15.42578125" style="7" customWidth="1"/>
    <col min="9474" max="9474" width="9.42578125" style="7" customWidth="1"/>
    <col min="9475" max="9475" width="9.85546875" style="7" customWidth="1"/>
    <col min="9476" max="9476" width="11" style="7" customWidth="1"/>
    <col min="9477" max="9477" width="11.85546875" style="7" customWidth="1"/>
    <col min="9478" max="9478" width="16.140625" style="7" customWidth="1"/>
    <col min="9479" max="9479" width="9.42578125" style="7" customWidth="1"/>
    <col min="9480" max="9480" width="6.140625" style="7" bestFit="1" customWidth="1"/>
    <col min="9481" max="9481" width="9.28515625" style="7" customWidth="1"/>
    <col min="9482" max="9482" width="11" style="7" customWidth="1"/>
    <col min="9483" max="9483" width="11.42578125" style="7" customWidth="1"/>
    <col min="9484" max="9484" width="10.42578125" style="7" bestFit="1" customWidth="1"/>
    <col min="9485" max="9485" width="5.5703125" style="7" customWidth="1"/>
    <col min="9486" max="9728" width="11.42578125" style="7"/>
    <col min="9729" max="9729" width="15.42578125" style="7" customWidth="1"/>
    <col min="9730" max="9730" width="9.42578125" style="7" customWidth="1"/>
    <col min="9731" max="9731" width="9.85546875" style="7" customWidth="1"/>
    <col min="9732" max="9732" width="11" style="7" customWidth="1"/>
    <col min="9733" max="9733" width="11.85546875" style="7" customWidth="1"/>
    <col min="9734" max="9734" width="16.140625" style="7" customWidth="1"/>
    <col min="9735" max="9735" width="9.42578125" style="7" customWidth="1"/>
    <col min="9736" max="9736" width="6.140625" style="7" bestFit="1" customWidth="1"/>
    <col min="9737" max="9737" width="9.28515625" style="7" customWidth="1"/>
    <col min="9738" max="9738" width="11" style="7" customWidth="1"/>
    <col min="9739" max="9739" width="11.42578125" style="7" customWidth="1"/>
    <col min="9740" max="9740" width="10.42578125" style="7" bestFit="1" customWidth="1"/>
    <col min="9741" max="9741" width="5.5703125" style="7" customWidth="1"/>
    <col min="9742" max="9984" width="11.42578125" style="7"/>
    <col min="9985" max="9985" width="15.42578125" style="7" customWidth="1"/>
    <col min="9986" max="9986" width="9.42578125" style="7" customWidth="1"/>
    <col min="9987" max="9987" width="9.85546875" style="7" customWidth="1"/>
    <col min="9988" max="9988" width="11" style="7" customWidth="1"/>
    <col min="9989" max="9989" width="11.85546875" style="7" customWidth="1"/>
    <col min="9990" max="9990" width="16.140625" style="7" customWidth="1"/>
    <col min="9991" max="9991" width="9.42578125" style="7" customWidth="1"/>
    <col min="9992" max="9992" width="6.140625" style="7" bestFit="1" customWidth="1"/>
    <col min="9993" max="9993" width="9.28515625" style="7" customWidth="1"/>
    <col min="9994" max="9994" width="11" style="7" customWidth="1"/>
    <col min="9995" max="9995" width="11.42578125" style="7" customWidth="1"/>
    <col min="9996" max="9996" width="10.42578125" style="7" bestFit="1" customWidth="1"/>
    <col min="9997" max="9997" width="5.5703125" style="7" customWidth="1"/>
    <col min="9998" max="10240" width="11.42578125" style="7"/>
    <col min="10241" max="10241" width="15.42578125" style="7" customWidth="1"/>
    <col min="10242" max="10242" width="9.42578125" style="7" customWidth="1"/>
    <col min="10243" max="10243" width="9.85546875" style="7" customWidth="1"/>
    <col min="10244" max="10244" width="11" style="7" customWidth="1"/>
    <col min="10245" max="10245" width="11.85546875" style="7" customWidth="1"/>
    <col min="10246" max="10246" width="16.140625" style="7" customWidth="1"/>
    <col min="10247" max="10247" width="9.42578125" style="7" customWidth="1"/>
    <col min="10248" max="10248" width="6.140625" style="7" bestFit="1" customWidth="1"/>
    <col min="10249" max="10249" width="9.28515625" style="7" customWidth="1"/>
    <col min="10250" max="10250" width="11" style="7" customWidth="1"/>
    <col min="10251" max="10251" width="11.42578125" style="7" customWidth="1"/>
    <col min="10252" max="10252" width="10.42578125" style="7" bestFit="1" customWidth="1"/>
    <col min="10253" max="10253" width="5.5703125" style="7" customWidth="1"/>
    <col min="10254" max="10496" width="11.42578125" style="7"/>
    <col min="10497" max="10497" width="15.42578125" style="7" customWidth="1"/>
    <col min="10498" max="10498" width="9.42578125" style="7" customWidth="1"/>
    <col min="10499" max="10499" width="9.85546875" style="7" customWidth="1"/>
    <col min="10500" max="10500" width="11" style="7" customWidth="1"/>
    <col min="10501" max="10501" width="11.85546875" style="7" customWidth="1"/>
    <col min="10502" max="10502" width="16.140625" style="7" customWidth="1"/>
    <col min="10503" max="10503" width="9.42578125" style="7" customWidth="1"/>
    <col min="10504" max="10504" width="6.140625" style="7" bestFit="1" customWidth="1"/>
    <col min="10505" max="10505" width="9.28515625" style="7" customWidth="1"/>
    <col min="10506" max="10506" width="11" style="7" customWidth="1"/>
    <col min="10507" max="10507" width="11.42578125" style="7" customWidth="1"/>
    <col min="10508" max="10508" width="10.42578125" style="7" bestFit="1" customWidth="1"/>
    <col min="10509" max="10509" width="5.5703125" style="7" customWidth="1"/>
    <col min="10510" max="10752" width="11.42578125" style="7"/>
    <col min="10753" max="10753" width="15.42578125" style="7" customWidth="1"/>
    <col min="10754" max="10754" width="9.42578125" style="7" customWidth="1"/>
    <col min="10755" max="10755" width="9.85546875" style="7" customWidth="1"/>
    <col min="10756" max="10756" width="11" style="7" customWidth="1"/>
    <col min="10757" max="10757" width="11.85546875" style="7" customWidth="1"/>
    <col min="10758" max="10758" width="16.140625" style="7" customWidth="1"/>
    <col min="10759" max="10759" width="9.42578125" style="7" customWidth="1"/>
    <col min="10760" max="10760" width="6.140625" style="7" bestFit="1" customWidth="1"/>
    <col min="10761" max="10761" width="9.28515625" style="7" customWidth="1"/>
    <col min="10762" max="10762" width="11" style="7" customWidth="1"/>
    <col min="10763" max="10763" width="11.42578125" style="7" customWidth="1"/>
    <col min="10764" max="10764" width="10.42578125" style="7" bestFit="1" customWidth="1"/>
    <col min="10765" max="10765" width="5.5703125" style="7" customWidth="1"/>
    <col min="10766" max="11008" width="11.42578125" style="7"/>
    <col min="11009" max="11009" width="15.42578125" style="7" customWidth="1"/>
    <col min="11010" max="11010" width="9.42578125" style="7" customWidth="1"/>
    <col min="11011" max="11011" width="9.85546875" style="7" customWidth="1"/>
    <col min="11012" max="11012" width="11" style="7" customWidth="1"/>
    <col min="11013" max="11013" width="11.85546875" style="7" customWidth="1"/>
    <col min="11014" max="11014" width="16.140625" style="7" customWidth="1"/>
    <col min="11015" max="11015" width="9.42578125" style="7" customWidth="1"/>
    <col min="11016" max="11016" width="6.140625" style="7" bestFit="1" customWidth="1"/>
    <col min="11017" max="11017" width="9.28515625" style="7" customWidth="1"/>
    <col min="11018" max="11018" width="11" style="7" customWidth="1"/>
    <col min="11019" max="11019" width="11.42578125" style="7" customWidth="1"/>
    <col min="11020" max="11020" width="10.42578125" style="7" bestFit="1" customWidth="1"/>
    <col min="11021" max="11021" width="5.5703125" style="7" customWidth="1"/>
    <col min="11022" max="11264" width="11.42578125" style="7"/>
    <col min="11265" max="11265" width="15.42578125" style="7" customWidth="1"/>
    <col min="11266" max="11266" width="9.42578125" style="7" customWidth="1"/>
    <col min="11267" max="11267" width="9.85546875" style="7" customWidth="1"/>
    <col min="11268" max="11268" width="11" style="7" customWidth="1"/>
    <col min="11269" max="11269" width="11.85546875" style="7" customWidth="1"/>
    <col min="11270" max="11270" width="16.140625" style="7" customWidth="1"/>
    <col min="11271" max="11271" width="9.42578125" style="7" customWidth="1"/>
    <col min="11272" max="11272" width="6.140625" style="7" bestFit="1" customWidth="1"/>
    <col min="11273" max="11273" width="9.28515625" style="7" customWidth="1"/>
    <col min="11274" max="11274" width="11" style="7" customWidth="1"/>
    <col min="11275" max="11275" width="11.42578125" style="7" customWidth="1"/>
    <col min="11276" max="11276" width="10.42578125" style="7" bestFit="1" customWidth="1"/>
    <col min="11277" max="11277" width="5.5703125" style="7" customWidth="1"/>
    <col min="11278" max="11520" width="11.42578125" style="7"/>
    <col min="11521" max="11521" width="15.42578125" style="7" customWidth="1"/>
    <col min="11522" max="11522" width="9.42578125" style="7" customWidth="1"/>
    <col min="11523" max="11523" width="9.85546875" style="7" customWidth="1"/>
    <col min="11524" max="11524" width="11" style="7" customWidth="1"/>
    <col min="11525" max="11525" width="11.85546875" style="7" customWidth="1"/>
    <col min="11526" max="11526" width="16.140625" style="7" customWidth="1"/>
    <col min="11527" max="11527" width="9.42578125" style="7" customWidth="1"/>
    <col min="11528" max="11528" width="6.140625" style="7" bestFit="1" customWidth="1"/>
    <col min="11529" max="11529" width="9.28515625" style="7" customWidth="1"/>
    <col min="11530" max="11530" width="11" style="7" customWidth="1"/>
    <col min="11531" max="11531" width="11.42578125" style="7" customWidth="1"/>
    <col min="11532" max="11532" width="10.42578125" style="7" bestFit="1" customWidth="1"/>
    <col min="11533" max="11533" width="5.5703125" style="7" customWidth="1"/>
    <col min="11534" max="11776" width="11.42578125" style="7"/>
    <col min="11777" max="11777" width="15.42578125" style="7" customWidth="1"/>
    <col min="11778" max="11778" width="9.42578125" style="7" customWidth="1"/>
    <col min="11779" max="11779" width="9.85546875" style="7" customWidth="1"/>
    <col min="11780" max="11780" width="11" style="7" customWidth="1"/>
    <col min="11781" max="11781" width="11.85546875" style="7" customWidth="1"/>
    <col min="11782" max="11782" width="16.140625" style="7" customWidth="1"/>
    <col min="11783" max="11783" width="9.42578125" style="7" customWidth="1"/>
    <col min="11784" max="11784" width="6.140625" style="7" bestFit="1" customWidth="1"/>
    <col min="11785" max="11785" width="9.28515625" style="7" customWidth="1"/>
    <col min="11786" max="11786" width="11" style="7" customWidth="1"/>
    <col min="11787" max="11787" width="11.42578125" style="7" customWidth="1"/>
    <col min="11788" max="11788" width="10.42578125" style="7" bestFit="1" customWidth="1"/>
    <col min="11789" max="11789" width="5.5703125" style="7" customWidth="1"/>
    <col min="11790" max="12032" width="11.42578125" style="7"/>
    <col min="12033" max="12033" width="15.42578125" style="7" customWidth="1"/>
    <col min="12034" max="12034" width="9.42578125" style="7" customWidth="1"/>
    <col min="12035" max="12035" width="9.85546875" style="7" customWidth="1"/>
    <col min="12036" max="12036" width="11" style="7" customWidth="1"/>
    <col min="12037" max="12037" width="11.85546875" style="7" customWidth="1"/>
    <col min="12038" max="12038" width="16.140625" style="7" customWidth="1"/>
    <col min="12039" max="12039" width="9.42578125" style="7" customWidth="1"/>
    <col min="12040" max="12040" width="6.140625" style="7" bestFit="1" customWidth="1"/>
    <col min="12041" max="12041" width="9.28515625" style="7" customWidth="1"/>
    <col min="12042" max="12042" width="11" style="7" customWidth="1"/>
    <col min="12043" max="12043" width="11.42578125" style="7" customWidth="1"/>
    <col min="12044" max="12044" width="10.42578125" style="7" bestFit="1" customWidth="1"/>
    <col min="12045" max="12045" width="5.5703125" style="7" customWidth="1"/>
    <col min="12046" max="12288" width="11.42578125" style="7"/>
    <col min="12289" max="12289" width="15.42578125" style="7" customWidth="1"/>
    <col min="12290" max="12290" width="9.42578125" style="7" customWidth="1"/>
    <col min="12291" max="12291" width="9.85546875" style="7" customWidth="1"/>
    <col min="12292" max="12292" width="11" style="7" customWidth="1"/>
    <col min="12293" max="12293" width="11.85546875" style="7" customWidth="1"/>
    <col min="12294" max="12294" width="16.140625" style="7" customWidth="1"/>
    <col min="12295" max="12295" width="9.42578125" style="7" customWidth="1"/>
    <col min="12296" max="12296" width="6.140625" style="7" bestFit="1" customWidth="1"/>
    <col min="12297" max="12297" width="9.28515625" style="7" customWidth="1"/>
    <col min="12298" max="12298" width="11" style="7" customWidth="1"/>
    <col min="12299" max="12299" width="11.42578125" style="7" customWidth="1"/>
    <col min="12300" max="12300" width="10.42578125" style="7" bestFit="1" customWidth="1"/>
    <col min="12301" max="12301" width="5.5703125" style="7" customWidth="1"/>
    <col min="12302" max="12544" width="11.42578125" style="7"/>
    <col min="12545" max="12545" width="15.42578125" style="7" customWidth="1"/>
    <col min="12546" max="12546" width="9.42578125" style="7" customWidth="1"/>
    <col min="12547" max="12547" width="9.85546875" style="7" customWidth="1"/>
    <col min="12548" max="12548" width="11" style="7" customWidth="1"/>
    <col min="12549" max="12549" width="11.85546875" style="7" customWidth="1"/>
    <col min="12550" max="12550" width="16.140625" style="7" customWidth="1"/>
    <col min="12551" max="12551" width="9.42578125" style="7" customWidth="1"/>
    <col min="12552" max="12552" width="6.140625" style="7" bestFit="1" customWidth="1"/>
    <col min="12553" max="12553" width="9.28515625" style="7" customWidth="1"/>
    <col min="12554" max="12554" width="11" style="7" customWidth="1"/>
    <col min="12555" max="12555" width="11.42578125" style="7" customWidth="1"/>
    <col min="12556" max="12556" width="10.42578125" style="7" bestFit="1" customWidth="1"/>
    <col min="12557" max="12557" width="5.5703125" style="7" customWidth="1"/>
    <col min="12558" max="12800" width="11.42578125" style="7"/>
    <col min="12801" max="12801" width="15.42578125" style="7" customWidth="1"/>
    <col min="12802" max="12802" width="9.42578125" style="7" customWidth="1"/>
    <col min="12803" max="12803" width="9.85546875" style="7" customWidth="1"/>
    <col min="12804" max="12804" width="11" style="7" customWidth="1"/>
    <col min="12805" max="12805" width="11.85546875" style="7" customWidth="1"/>
    <col min="12806" max="12806" width="16.140625" style="7" customWidth="1"/>
    <col min="12807" max="12807" width="9.42578125" style="7" customWidth="1"/>
    <col min="12808" max="12808" width="6.140625" style="7" bestFit="1" customWidth="1"/>
    <col min="12809" max="12809" width="9.28515625" style="7" customWidth="1"/>
    <col min="12810" max="12810" width="11" style="7" customWidth="1"/>
    <col min="12811" max="12811" width="11.42578125" style="7" customWidth="1"/>
    <col min="12812" max="12812" width="10.42578125" style="7" bestFit="1" customWidth="1"/>
    <col min="12813" max="12813" width="5.5703125" style="7" customWidth="1"/>
    <col min="12814" max="13056" width="11.42578125" style="7"/>
    <col min="13057" max="13057" width="15.42578125" style="7" customWidth="1"/>
    <col min="13058" max="13058" width="9.42578125" style="7" customWidth="1"/>
    <col min="13059" max="13059" width="9.85546875" style="7" customWidth="1"/>
    <col min="13060" max="13060" width="11" style="7" customWidth="1"/>
    <col min="13061" max="13061" width="11.85546875" style="7" customWidth="1"/>
    <col min="13062" max="13062" width="16.140625" style="7" customWidth="1"/>
    <col min="13063" max="13063" width="9.42578125" style="7" customWidth="1"/>
    <col min="13064" max="13064" width="6.140625" style="7" bestFit="1" customWidth="1"/>
    <col min="13065" max="13065" width="9.28515625" style="7" customWidth="1"/>
    <col min="13066" max="13066" width="11" style="7" customWidth="1"/>
    <col min="13067" max="13067" width="11.42578125" style="7" customWidth="1"/>
    <col min="13068" max="13068" width="10.42578125" style="7" bestFit="1" customWidth="1"/>
    <col min="13069" max="13069" width="5.5703125" style="7" customWidth="1"/>
    <col min="13070" max="13312" width="11.42578125" style="7"/>
    <col min="13313" max="13313" width="15.42578125" style="7" customWidth="1"/>
    <col min="13314" max="13314" width="9.42578125" style="7" customWidth="1"/>
    <col min="13315" max="13315" width="9.85546875" style="7" customWidth="1"/>
    <col min="13316" max="13316" width="11" style="7" customWidth="1"/>
    <col min="13317" max="13317" width="11.85546875" style="7" customWidth="1"/>
    <col min="13318" max="13318" width="16.140625" style="7" customWidth="1"/>
    <col min="13319" max="13319" width="9.42578125" style="7" customWidth="1"/>
    <col min="13320" max="13320" width="6.140625" style="7" bestFit="1" customWidth="1"/>
    <col min="13321" max="13321" width="9.28515625" style="7" customWidth="1"/>
    <col min="13322" max="13322" width="11" style="7" customWidth="1"/>
    <col min="13323" max="13323" width="11.42578125" style="7" customWidth="1"/>
    <col min="13324" max="13324" width="10.42578125" style="7" bestFit="1" customWidth="1"/>
    <col min="13325" max="13325" width="5.5703125" style="7" customWidth="1"/>
    <col min="13326" max="13568" width="11.42578125" style="7"/>
    <col min="13569" max="13569" width="15.42578125" style="7" customWidth="1"/>
    <col min="13570" max="13570" width="9.42578125" style="7" customWidth="1"/>
    <col min="13571" max="13571" width="9.85546875" style="7" customWidth="1"/>
    <col min="13572" max="13572" width="11" style="7" customWidth="1"/>
    <col min="13573" max="13573" width="11.85546875" style="7" customWidth="1"/>
    <col min="13574" max="13574" width="16.140625" style="7" customWidth="1"/>
    <col min="13575" max="13575" width="9.42578125" style="7" customWidth="1"/>
    <col min="13576" max="13576" width="6.140625" style="7" bestFit="1" customWidth="1"/>
    <col min="13577" max="13577" width="9.28515625" style="7" customWidth="1"/>
    <col min="13578" max="13578" width="11" style="7" customWidth="1"/>
    <col min="13579" max="13579" width="11.42578125" style="7" customWidth="1"/>
    <col min="13580" max="13580" width="10.42578125" style="7" bestFit="1" customWidth="1"/>
    <col min="13581" max="13581" width="5.5703125" style="7" customWidth="1"/>
    <col min="13582" max="13824" width="11.42578125" style="7"/>
    <col min="13825" max="13825" width="15.42578125" style="7" customWidth="1"/>
    <col min="13826" max="13826" width="9.42578125" style="7" customWidth="1"/>
    <col min="13827" max="13827" width="9.85546875" style="7" customWidth="1"/>
    <col min="13828" max="13828" width="11" style="7" customWidth="1"/>
    <col min="13829" max="13829" width="11.85546875" style="7" customWidth="1"/>
    <col min="13830" max="13830" width="16.140625" style="7" customWidth="1"/>
    <col min="13831" max="13831" width="9.42578125" style="7" customWidth="1"/>
    <col min="13832" max="13832" width="6.140625" style="7" bestFit="1" customWidth="1"/>
    <col min="13833" max="13833" width="9.28515625" style="7" customWidth="1"/>
    <col min="13834" max="13834" width="11" style="7" customWidth="1"/>
    <col min="13835" max="13835" width="11.42578125" style="7" customWidth="1"/>
    <col min="13836" max="13836" width="10.42578125" style="7" bestFit="1" customWidth="1"/>
    <col min="13837" max="13837" width="5.5703125" style="7" customWidth="1"/>
    <col min="13838" max="14080" width="11.42578125" style="7"/>
    <col min="14081" max="14081" width="15.42578125" style="7" customWidth="1"/>
    <col min="14082" max="14082" width="9.42578125" style="7" customWidth="1"/>
    <col min="14083" max="14083" width="9.85546875" style="7" customWidth="1"/>
    <col min="14084" max="14084" width="11" style="7" customWidth="1"/>
    <col min="14085" max="14085" width="11.85546875" style="7" customWidth="1"/>
    <col min="14086" max="14086" width="16.140625" style="7" customWidth="1"/>
    <col min="14087" max="14087" width="9.42578125" style="7" customWidth="1"/>
    <col min="14088" max="14088" width="6.140625" style="7" bestFit="1" customWidth="1"/>
    <col min="14089" max="14089" width="9.28515625" style="7" customWidth="1"/>
    <col min="14090" max="14090" width="11" style="7" customWidth="1"/>
    <col min="14091" max="14091" width="11.42578125" style="7" customWidth="1"/>
    <col min="14092" max="14092" width="10.42578125" style="7" bestFit="1" customWidth="1"/>
    <col min="14093" max="14093" width="5.5703125" style="7" customWidth="1"/>
    <col min="14094" max="14336" width="11.42578125" style="7"/>
    <col min="14337" max="14337" width="15.42578125" style="7" customWidth="1"/>
    <col min="14338" max="14338" width="9.42578125" style="7" customWidth="1"/>
    <col min="14339" max="14339" width="9.85546875" style="7" customWidth="1"/>
    <col min="14340" max="14340" width="11" style="7" customWidth="1"/>
    <col min="14341" max="14341" width="11.85546875" style="7" customWidth="1"/>
    <col min="14342" max="14342" width="16.140625" style="7" customWidth="1"/>
    <col min="14343" max="14343" width="9.42578125" style="7" customWidth="1"/>
    <col min="14344" max="14344" width="6.140625" style="7" bestFit="1" customWidth="1"/>
    <col min="14345" max="14345" width="9.28515625" style="7" customWidth="1"/>
    <col min="14346" max="14346" width="11" style="7" customWidth="1"/>
    <col min="14347" max="14347" width="11.42578125" style="7" customWidth="1"/>
    <col min="14348" max="14348" width="10.42578125" style="7" bestFit="1" customWidth="1"/>
    <col min="14349" max="14349" width="5.5703125" style="7" customWidth="1"/>
    <col min="14350" max="14592" width="11.42578125" style="7"/>
    <col min="14593" max="14593" width="15.42578125" style="7" customWidth="1"/>
    <col min="14594" max="14594" width="9.42578125" style="7" customWidth="1"/>
    <col min="14595" max="14595" width="9.85546875" style="7" customWidth="1"/>
    <col min="14596" max="14596" width="11" style="7" customWidth="1"/>
    <col min="14597" max="14597" width="11.85546875" style="7" customWidth="1"/>
    <col min="14598" max="14598" width="16.140625" style="7" customWidth="1"/>
    <col min="14599" max="14599" width="9.42578125" style="7" customWidth="1"/>
    <col min="14600" max="14600" width="6.140625" style="7" bestFit="1" customWidth="1"/>
    <col min="14601" max="14601" width="9.28515625" style="7" customWidth="1"/>
    <col min="14602" max="14602" width="11" style="7" customWidth="1"/>
    <col min="14603" max="14603" width="11.42578125" style="7" customWidth="1"/>
    <col min="14604" max="14604" width="10.42578125" style="7" bestFit="1" customWidth="1"/>
    <col min="14605" max="14605" width="5.5703125" style="7" customWidth="1"/>
    <col min="14606" max="14848" width="11.42578125" style="7"/>
    <col min="14849" max="14849" width="15.42578125" style="7" customWidth="1"/>
    <col min="14850" max="14850" width="9.42578125" style="7" customWidth="1"/>
    <col min="14851" max="14851" width="9.85546875" style="7" customWidth="1"/>
    <col min="14852" max="14852" width="11" style="7" customWidth="1"/>
    <col min="14853" max="14853" width="11.85546875" style="7" customWidth="1"/>
    <col min="14854" max="14854" width="16.140625" style="7" customWidth="1"/>
    <col min="14855" max="14855" width="9.42578125" style="7" customWidth="1"/>
    <col min="14856" max="14856" width="6.140625" style="7" bestFit="1" customWidth="1"/>
    <col min="14857" max="14857" width="9.28515625" style="7" customWidth="1"/>
    <col min="14858" max="14858" width="11" style="7" customWidth="1"/>
    <col min="14859" max="14859" width="11.42578125" style="7" customWidth="1"/>
    <col min="14860" max="14860" width="10.42578125" style="7" bestFit="1" customWidth="1"/>
    <col min="14861" max="14861" width="5.5703125" style="7" customWidth="1"/>
    <col min="14862" max="15104" width="11.42578125" style="7"/>
    <col min="15105" max="15105" width="15.42578125" style="7" customWidth="1"/>
    <col min="15106" max="15106" width="9.42578125" style="7" customWidth="1"/>
    <col min="15107" max="15107" width="9.85546875" style="7" customWidth="1"/>
    <col min="15108" max="15108" width="11" style="7" customWidth="1"/>
    <col min="15109" max="15109" width="11.85546875" style="7" customWidth="1"/>
    <col min="15110" max="15110" width="16.140625" style="7" customWidth="1"/>
    <col min="15111" max="15111" width="9.42578125" style="7" customWidth="1"/>
    <col min="15112" max="15112" width="6.140625" style="7" bestFit="1" customWidth="1"/>
    <col min="15113" max="15113" width="9.28515625" style="7" customWidth="1"/>
    <col min="15114" max="15114" width="11" style="7" customWidth="1"/>
    <col min="15115" max="15115" width="11.42578125" style="7" customWidth="1"/>
    <col min="15116" max="15116" width="10.42578125" style="7" bestFit="1" customWidth="1"/>
    <col min="15117" max="15117" width="5.5703125" style="7" customWidth="1"/>
    <col min="15118" max="15360" width="11.42578125" style="7"/>
    <col min="15361" max="15361" width="15.42578125" style="7" customWidth="1"/>
    <col min="15362" max="15362" width="9.42578125" style="7" customWidth="1"/>
    <col min="15363" max="15363" width="9.85546875" style="7" customWidth="1"/>
    <col min="15364" max="15364" width="11" style="7" customWidth="1"/>
    <col min="15365" max="15365" width="11.85546875" style="7" customWidth="1"/>
    <col min="15366" max="15366" width="16.140625" style="7" customWidth="1"/>
    <col min="15367" max="15367" width="9.42578125" style="7" customWidth="1"/>
    <col min="15368" max="15368" width="6.140625" style="7" bestFit="1" customWidth="1"/>
    <col min="15369" max="15369" width="9.28515625" style="7" customWidth="1"/>
    <col min="15370" max="15370" width="11" style="7" customWidth="1"/>
    <col min="15371" max="15371" width="11.42578125" style="7" customWidth="1"/>
    <col min="15372" max="15372" width="10.42578125" style="7" bestFit="1" customWidth="1"/>
    <col min="15373" max="15373" width="5.5703125" style="7" customWidth="1"/>
    <col min="15374" max="15616" width="11.42578125" style="7"/>
    <col min="15617" max="15617" width="15.42578125" style="7" customWidth="1"/>
    <col min="15618" max="15618" width="9.42578125" style="7" customWidth="1"/>
    <col min="15619" max="15619" width="9.85546875" style="7" customWidth="1"/>
    <col min="15620" max="15620" width="11" style="7" customWidth="1"/>
    <col min="15621" max="15621" width="11.85546875" style="7" customWidth="1"/>
    <col min="15622" max="15622" width="16.140625" style="7" customWidth="1"/>
    <col min="15623" max="15623" width="9.42578125" style="7" customWidth="1"/>
    <col min="15624" max="15624" width="6.140625" style="7" bestFit="1" customWidth="1"/>
    <col min="15625" max="15625" width="9.28515625" style="7" customWidth="1"/>
    <col min="15626" max="15626" width="11" style="7" customWidth="1"/>
    <col min="15627" max="15627" width="11.42578125" style="7" customWidth="1"/>
    <col min="15628" max="15628" width="10.42578125" style="7" bestFit="1" customWidth="1"/>
    <col min="15629" max="15629" width="5.5703125" style="7" customWidth="1"/>
    <col min="15630" max="15872" width="11.42578125" style="7"/>
    <col min="15873" max="15873" width="15.42578125" style="7" customWidth="1"/>
    <col min="15874" max="15874" width="9.42578125" style="7" customWidth="1"/>
    <col min="15875" max="15875" width="9.85546875" style="7" customWidth="1"/>
    <col min="15876" max="15876" width="11" style="7" customWidth="1"/>
    <col min="15877" max="15877" width="11.85546875" style="7" customWidth="1"/>
    <col min="15878" max="15878" width="16.140625" style="7" customWidth="1"/>
    <col min="15879" max="15879" width="9.42578125" style="7" customWidth="1"/>
    <col min="15880" max="15880" width="6.140625" style="7" bestFit="1" customWidth="1"/>
    <col min="15881" max="15881" width="9.28515625" style="7" customWidth="1"/>
    <col min="15882" max="15882" width="11" style="7" customWidth="1"/>
    <col min="15883" max="15883" width="11.42578125" style="7" customWidth="1"/>
    <col min="15884" max="15884" width="10.42578125" style="7" bestFit="1" customWidth="1"/>
    <col min="15885" max="15885" width="5.5703125" style="7" customWidth="1"/>
    <col min="15886" max="16128" width="11.42578125" style="7"/>
    <col min="16129" max="16129" width="15.42578125" style="7" customWidth="1"/>
    <col min="16130" max="16130" width="9.42578125" style="7" customWidth="1"/>
    <col min="16131" max="16131" width="9.85546875" style="7" customWidth="1"/>
    <col min="16132" max="16132" width="11" style="7" customWidth="1"/>
    <col min="16133" max="16133" width="11.85546875" style="7" customWidth="1"/>
    <col min="16134" max="16134" width="16.140625" style="7" customWidth="1"/>
    <col min="16135" max="16135" width="9.42578125" style="7" customWidth="1"/>
    <col min="16136" max="16136" width="6.140625" style="7" bestFit="1" customWidth="1"/>
    <col min="16137" max="16137" width="9.28515625" style="7" customWidth="1"/>
    <col min="16138" max="16138" width="11" style="7" customWidth="1"/>
    <col min="16139" max="16139" width="11.42578125" style="7" customWidth="1"/>
    <col min="16140" max="16140" width="10.42578125" style="7" bestFit="1" customWidth="1"/>
    <col min="16141" max="16141" width="5.5703125" style="7" customWidth="1"/>
    <col min="16142" max="16384" width="11.42578125" style="7"/>
  </cols>
  <sheetData>
    <row r="1" spans="1:15" ht="15" customHeight="1" x14ac:dyDescent="0.25">
      <c r="A1" s="12"/>
      <c r="B1" s="141">
        <v>42830</v>
      </c>
      <c r="C1" s="141"/>
      <c r="D1" s="141"/>
      <c r="E1" s="13"/>
      <c r="F1" s="13"/>
      <c r="G1" s="13"/>
      <c r="H1" s="13"/>
      <c r="I1" s="13"/>
      <c r="J1" s="13"/>
      <c r="K1" s="13"/>
      <c r="L1" s="13"/>
      <c r="M1" s="14"/>
      <c r="O1" s="2"/>
    </row>
    <row r="2" spans="1:15" ht="23.25" customHeight="1" thickBot="1" x14ac:dyDescent="0.3">
      <c r="A2" s="86" t="s">
        <v>27</v>
      </c>
      <c r="B2" s="81"/>
      <c r="C2" s="82"/>
      <c r="D2" s="82"/>
      <c r="E2" s="85" t="s">
        <v>28</v>
      </c>
      <c r="F2" s="85"/>
      <c r="G2" s="85"/>
      <c r="H2" s="85"/>
      <c r="I2" s="85"/>
      <c r="J2" s="85"/>
      <c r="K2" s="85"/>
      <c r="L2" s="81"/>
      <c r="M2" s="83"/>
      <c r="O2" s="2"/>
    </row>
    <row r="3" spans="1:15" x14ac:dyDescent="0.25">
      <c r="A3" s="129" t="s">
        <v>17</v>
      </c>
      <c r="B3" s="132" t="s">
        <v>18</v>
      </c>
      <c r="C3" s="135" t="s">
        <v>19</v>
      </c>
      <c r="D3" s="138" t="s">
        <v>20</v>
      </c>
      <c r="E3" s="138" t="s">
        <v>12</v>
      </c>
      <c r="F3" s="138" t="s">
        <v>8</v>
      </c>
      <c r="G3" s="154" t="s">
        <v>21</v>
      </c>
      <c r="H3" s="155"/>
      <c r="I3" s="155"/>
      <c r="J3" s="155"/>
      <c r="K3" s="150" t="s">
        <v>22</v>
      </c>
      <c r="L3" s="142" t="s">
        <v>13</v>
      </c>
      <c r="M3" s="145" t="s">
        <v>23</v>
      </c>
      <c r="O3" s="2"/>
    </row>
    <row r="4" spans="1:15" x14ac:dyDescent="0.25">
      <c r="A4" s="130"/>
      <c r="B4" s="133"/>
      <c r="C4" s="136"/>
      <c r="D4" s="139"/>
      <c r="E4" s="139"/>
      <c r="F4" s="139"/>
      <c r="G4" s="148" t="s">
        <v>2</v>
      </c>
      <c r="H4" s="150" t="s">
        <v>24</v>
      </c>
      <c r="I4" s="142" t="s">
        <v>25</v>
      </c>
      <c r="J4" s="152" t="s">
        <v>26</v>
      </c>
      <c r="K4" s="150"/>
      <c r="L4" s="143"/>
      <c r="M4" s="146"/>
      <c r="O4" s="2"/>
    </row>
    <row r="5" spans="1:15" ht="15.75" thickBot="1" x14ac:dyDescent="0.3">
      <c r="A5" s="131"/>
      <c r="B5" s="134"/>
      <c r="C5" s="137"/>
      <c r="D5" s="140"/>
      <c r="E5" s="140"/>
      <c r="F5" s="140"/>
      <c r="G5" s="149"/>
      <c r="H5" s="151"/>
      <c r="I5" s="144"/>
      <c r="J5" s="153"/>
      <c r="K5" s="150"/>
      <c r="L5" s="144"/>
      <c r="M5" s="147"/>
      <c r="O5" s="2"/>
    </row>
    <row r="6" spans="1:15" ht="17.25" x14ac:dyDescent="0.3">
      <c r="A6" s="9"/>
      <c r="B6" s="11"/>
      <c r="C6" s="8" t="e">
        <f t="array" ref="C6">INDEX(SORTIES!F:F,MATCH('FICHE CAMION'!B1:D1&amp;'FICHE CAMION'!A6,SORTIES!E:E&amp;SORTIES!C:C,0))</f>
        <v>#N/A</v>
      </c>
      <c r="D6" s="9" t="e">
        <f t="array" ref="D6">INDEX(SORTIES!H:H,MATCH('FICHE CAMION'!B1:D1&amp;'FICHE CAMION'!A6,SORTIES!E:E&amp;SORTIES!C:C,0))</f>
        <v>#N/A</v>
      </c>
      <c r="E6" s="9" t="e">
        <f>D6*C6</f>
        <v>#N/A</v>
      </c>
      <c r="F6" s="9" t="e">
        <f t="array" ref="F6">INDEX(SORTIES!D:D,MATCH('FICHE CAMION'!B1:D1&amp;'FICHE CAMION'!A6,SORTIES!E:E&amp;SORTIES!C:C,0))</f>
        <v>#N/A</v>
      </c>
      <c r="G6" s="10"/>
      <c r="H6" s="10"/>
      <c r="I6" s="10"/>
      <c r="J6" s="16"/>
      <c r="K6" s="8" t="e">
        <f>INDEX(ENTRÉES!H:H,MATCH('FICHE CAMION'!B1:D1&amp;'FICHE CAMION'!A6,SORTIES!E:E&amp;SORTIES!C:C,0))</f>
        <v>#VALUE!</v>
      </c>
      <c r="L6" s="8" t="e">
        <f t="array" ref="L6">INDEX(ENTRÉES!$X:$X,MATCH('FICHE CAMION'!$B$1:$D$1&amp;'FICHE CAMION'!A6,SORTIES!E:E&amp;SORTIES!C:C,0))</f>
        <v>#N/A</v>
      </c>
      <c r="M6" s="8" t="e">
        <f t="array" ref="M6">INDEX(ENTRÉES!$G:$G,MATCH('FICHE CAMION'!$B$1:$D$1&amp;'FICHE CAMION'!A6,SORTIES!E:E&amp;SORTIES!C:C,0))</f>
        <v>#N/A</v>
      </c>
      <c r="O6" s="2"/>
    </row>
    <row r="7" spans="1:15" ht="17.25" x14ac:dyDescent="0.3">
      <c r="A7" s="9" t="str">
        <f>IF(ROWS($1:2)&gt;MAX(SORTIES!$A:$A),"",VLOOKUP(ROWS($1:2),SORTIES!$A:$C,3,0))</f>
        <v/>
      </c>
      <c r="B7" s="11"/>
      <c r="C7" s="8">
        <f t="array" ref="C7">INDEX(SORTIES!F:F,MATCH('FICHE CAMION'!B2:D2&amp;'FICHE CAMION'!A7,SORTIES!E:E&amp;SORTIES!C:C,0))</f>
        <v>0</v>
      </c>
      <c r="D7" s="9" t="e">
        <f t="array" ref="D7">INDEX(SORTIES!H:H,MATCH('FICHE CAMION'!B2:D2&amp;'FICHE CAMION'!A7,SORTIES!E:E&amp;SORTIES!C:C,0))</f>
        <v>#N/A</v>
      </c>
      <c r="E7" s="9" t="e">
        <f t="shared" ref="E7:E17" si="0">D7*C7</f>
        <v>#N/A</v>
      </c>
      <c r="F7" s="9">
        <f t="array" ref="F7">INDEX(SORTIES!D:D,MATCH('FICHE CAMION'!B2:D2&amp;'FICHE CAMION'!A7,SORTIES!E:E&amp;SORTIES!C:C,0))</f>
        <v>0</v>
      </c>
      <c r="G7" s="10"/>
      <c r="H7" s="10"/>
      <c r="I7" s="10"/>
      <c r="J7" s="16"/>
      <c r="K7" s="8" t="e">
        <f t="array" ref="K7">INDEX(ENTRÉES!H:H,MATCH('FICHE CAMION'!B2:D2&amp;'FICHE CAMION'!A7,SORTIES!E:E&amp;SORTIES!C:C,0))</f>
        <v>#N/A</v>
      </c>
      <c r="L7" s="8" t="e">
        <f t="array" ref="L7">INDEX(ENTRÉES!X:X,MATCH('FICHE CAMION'!B2:D2&amp;'FICHE CAMION'!A7,SORTIES!E:E&amp;SORTIES!C:C,0))</f>
        <v>#N/A</v>
      </c>
      <c r="M7" s="8" t="e">
        <f t="array" ref="M7">INDEX(ENTRÉES!G:G,MATCH('FICHE CAMION'!B2:D2&amp;'FICHE CAMION'!A7,SORTIES!E:E&amp;SORTIES!C:C,0))</f>
        <v>#N/A</v>
      </c>
      <c r="O7" s="2"/>
    </row>
    <row r="8" spans="1:15" ht="17.25" x14ac:dyDescent="0.3">
      <c r="A8" s="9" t="str">
        <f>IF(ROWS($1:3)&gt;MAX(SORTIES!$A:$A),"",VLOOKUP(ROWS($1:3),SORTIES!$A:$C,3,0))</f>
        <v/>
      </c>
      <c r="B8" s="11"/>
      <c r="C8" s="8" t="e">
        <f t="array" ref="C8">INDEX(SORTIES!F:F,MATCH('FICHE CAMION'!B3:D3&amp;'FICHE CAMION'!A8,SORTIES!E:E&amp;SORTIES!C:C,0))</f>
        <v>#N/A</v>
      </c>
      <c r="D8" s="9" t="e">
        <f t="array" ref="D8">INDEX(SORTIES!H:H,MATCH('FICHE CAMION'!B3:D3&amp;'FICHE CAMION'!A8,SORTIES!E:E&amp;SORTIES!C:C,0))</f>
        <v>#N/A</v>
      </c>
      <c r="E8" s="9" t="e">
        <f t="shared" si="0"/>
        <v>#N/A</v>
      </c>
      <c r="F8" s="9" t="e">
        <f t="array" ref="F8">INDEX(SORTIES!D:D,MATCH('FICHE CAMION'!B3:D3&amp;'FICHE CAMION'!A8,SORTIES!E:E&amp;SORTIES!C:C,0))</f>
        <v>#N/A</v>
      </c>
      <c r="G8" s="10"/>
      <c r="H8" s="10"/>
      <c r="I8" s="10"/>
      <c r="J8" s="16"/>
      <c r="K8" s="8" t="e">
        <f t="array" ref="K8">INDEX(ENTRÉES!H:H,MATCH('FICHE CAMION'!B3:D3&amp;'FICHE CAMION'!A8,SORTIES!E:E&amp;SORTIES!C:C,0))</f>
        <v>#N/A</v>
      </c>
      <c r="L8" s="8" t="e">
        <f t="array" ref="L8">INDEX(ENTRÉES!X:X,MATCH('FICHE CAMION'!B3:D3&amp;'FICHE CAMION'!A8,SORTIES!E:E&amp;SORTIES!C:C,0))</f>
        <v>#N/A</v>
      </c>
      <c r="M8" s="8" t="e">
        <f t="array" ref="M8">INDEX(ENTRÉES!G:G,MATCH('FICHE CAMION'!B3:D3&amp;'FICHE CAMION'!A8,SORTIES!E:E&amp;SORTIES!C:C,0))</f>
        <v>#N/A</v>
      </c>
      <c r="O8" s="2"/>
    </row>
    <row r="9" spans="1:15" ht="17.25" x14ac:dyDescent="0.3">
      <c r="A9" s="9" t="str">
        <f>IF(ROWS($1:4)&gt;MAX(SORTIES!$A:$A),"",VLOOKUP(ROWS($1:4),SORTIES!$A:$C,3,0))</f>
        <v/>
      </c>
      <c r="B9" s="11"/>
      <c r="C9" s="8">
        <f t="array" ref="C9">INDEX(SORTIES!F:F,MATCH('FICHE CAMION'!B4:D4&amp;'FICHE CAMION'!A9,SORTIES!E:E&amp;SORTIES!C:C,0))</f>
        <v>0</v>
      </c>
      <c r="D9" s="9" t="e">
        <f t="array" ref="D9">INDEX(SORTIES!H:H,MATCH('FICHE CAMION'!B4:D4&amp;'FICHE CAMION'!A9,SORTIES!E:E&amp;SORTIES!C:C,0))</f>
        <v>#N/A</v>
      </c>
      <c r="E9" s="9" t="e">
        <f t="shared" si="0"/>
        <v>#N/A</v>
      </c>
      <c r="F9" s="9">
        <f t="array" ref="F9">INDEX(SORTIES!D:D,MATCH('FICHE CAMION'!B4:D4&amp;'FICHE CAMION'!A9,SORTIES!E:E&amp;SORTIES!C:C,0))</f>
        <v>0</v>
      </c>
      <c r="G9" s="10"/>
      <c r="H9" s="10"/>
      <c r="I9" s="10"/>
      <c r="J9" s="16"/>
      <c r="K9" s="8" t="e">
        <f t="array" ref="K9">INDEX(ENTRÉES!H:H,MATCH('FICHE CAMION'!B4:D4&amp;'FICHE CAMION'!A9,SORTIES!E:E&amp;SORTIES!C:C,0))</f>
        <v>#N/A</v>
      </c>
      <c r="L9" s="8" t="e">
        <f t="array" ref="L9">INDEX(ENTRÉES!X:X,MATCH('FICHE CAMION'!B4:D4&amp;'FICHE CAMION'!A9,SORTIES!E:E&amp;SORTIES!C:C,0))</f>
        <v>#N/A</v>
      </c>
      <c r="M9" s="8" t="e">
        <f t="array" ref="M9">INDEX(ENTRÉES!G:G,MATCH('FICHE CAMION'!B4:D4&amp;'FICHE CAMION'!A9,SORTIES!E:E&amp;SORTIES!C:C,0))</f>
        <v>#N/A</v>
      </c>
      <c r="O9" s="2"/>
    </row>
    <row r="10" spans="1:15" ht="17.25" x14ac:dyDescent="0.3">
      <c r="A10" s="9" t="str">
        <f>IF(ROWS($1:5)&gt;MAX(SORTIES!$A:$A),"",VLOOKUP(ROWS($1:5),SORTIES!$A:$C,3,0))</f>
        <v/>
      </c>
      <c r="B10" s="11"/>
      <c r="C10" s="8">
        <f t="array" ref="C10">INDEX(SORTIES!F:F,MATCH('FICHE CAMION'!B5:D5&amp;'FICHE CAMION'!A10,SORTIES!E:E&amp;SORTIES!C:C,0))</f>
        <v>0</v>
      </c>
      <c r="D10" s="9" t="e">
        <f t="array" ref="D10">INDEX(SORTIES!H:H,MATCH('FICHE CAMION'!B5:D5&amp;'FICHE CAMION'!A10,SORTIES!E:E&amp;SORTIES!C:C,0))</f>
        <v>#N/A</v>
      </c>
      <c r="E10" s="9" t="e">
        <f t="shared" si="0"/>
        <v>#N/A</v>
      </c>
      <c r="F10" s="9">
        <f t="array" ref="F10">INDEX(SORTIES!D:D,MATCH('FICHE CAMION'!B5:D5&amp;'FICHE CAMION'!A10,SORTIES!E:E&amp;SORTIES!C:C,0))</f>
        <v>0</v>
      </c>
      <c r="G10" s="10"/>
      <c r="H10" s="10"/>
      <c r="I10" s="10"/>
      <c r="J10" s="16"/>
      <c r="K10" s="8" t="e">
        <f t="array" ref="K10">INDEX(ENTRÉES!H:H,MATCH('FICHE CAMION'!B5:D5&amp;'FICHE CAMION'!A10,SORTIES!E:E&amp;SORTIES!C:C,0))</f>
        <v>#N/A</v>
      </c>
      <c r="L10" s="8" t="e">
        <f t="array" ref="L10">INDEX(ENTRÉES!X:X,MATCH('FICHE CAMION'!B5:D5&amp;'FICHE CAMION'!A10,SORTIES!E:E&amp;SORTIES!C:C,0))</f>
        <v>#N/A</v>
      </c>
      <c r="M10" s="8" t="e">
        <f t="array" ref="M10">INDEX(ENTRÉES!G:G,MATCH('FICHE CAMION'!B5:D5&amp;'FICHE CAMION'!A10,SORTIES!E:E&amp;SORTIES!C:C,0))</f>
        <v>#N/A</v>
      </c>
      <c r="N10" s="15"/>
      <c r="O10" s="2"/>
    </row>
    <row r="11" spans="1:15" ht="17.25" x14ac:dyDescent="0.3">
      <c r="A11" s="9" t="str">
        <f>IF(ROWS($1:6)&gt;MAX(SORTIES!$A:$A),"",VLOOKUP(ROWS($1:6),SORTIES!$A:$C,3,0))</f>
        <v/>
      </c>
      <c r="B11" s="11"/>
      <c r="C11" s="8">
        <f t="array" ref="C11">INDEX(SORTIES!F:F,MATCH('FICHE CAMION'!B6:D6&amp;'FICHE CAMION'!A11,SORTIES!E:E&amp;SORTIES!C:C,0))</f>
        <v>0</v>
      </c>
      <c r="D11" s="9" t="e">
        <f t="array" ref="D11">INDEX(SORTIES!H:H,MATCH('FICHE CAMION'!B6:D6&amp;'FICHE CAMION'!A11,SORTIES!E:E&amp;SORTIES!C:C,0))</f>
        <v>#N/A</v>
      </c>
      <c r="E11" s="9" t="e">
        <f t="shared" si="0"/>
        <v>#N/A</v>
      </c>
      <c r="F11" s="9">
        <f t="array" ref="F11">INDEX(SORTIES!D:D,MATCH('FICHE CAMION'!B6:D6&amp;'FICHE CAMION'!A11,SORTIES!E:E&amp;SORTIES!C:C,0))</f>
        <v>0</v>
      </c>
      <c r="G11" s="10"/>
      <c r="H11" s="10"/>
      <c r="I11" s="10"/>
      <c r="J11" s="16"/>
      <c r="K11" s="8" t="e">
        <f t="array" ref="K11">INDEX(ENTRÉES!H:H,MATCH('FICHE CAMION'!B6:D6&amp;'FICHE CAMION'!A11,SORTIES!E:E&amp;SORTIES!C:C,0))</f>
        <v>#N/A</v>
      </c>
      <c r="L11" s="8" t="e">
        <f t="array" ref="L11">INDEX(ENTRÉES!X:X,MATCH('FICHE CAMION'!B6:D6&amp;'FICHE CAMION'!A11,SORTIES!E:E&amp;SORTIES!C:C,0))</f>
        <v>#N/A</v>
      </c>
      <c r="M11" s="8" t="e">
        <f t="array" ref="M11">INDEX(ENTRÉES!G:G,MATCH('FICHE CAMION'!B6:D6&amp;'FICHE CAMION'!A11,SORTIES!E:E&amp;SORTIES!C:C,0))</f>
        <v>#N/A</v>
      </c>
      <c r="O11" s="2" t="str">
        <f>IF(ROWS($1:10)&gt;MAX(SORTIES!$B:$B),"",VLOOKUP(ROWS($1:10),SORTIES!$B:$D,3,0))</f>
        <v/>
      </c>
    </row>
    <row r="12" spans="1:15" ht="17.25" x14ac:dyDescent="0.3">
      <c r="A12" s="9" t="str">
        <f>IF(ROWS($1:7)&gt;MAX(SORTIES!$A:$A),"",VLOOKUP(ROWS($1:7),SORTIES!$A:$C,3,0))</f>
        <v/>
      </c>
      <c r="B12" s="11"/>
      <c r="C12" s="8">
        <f t="array" ref="C12">INDEX(SORTIES!F:F,MATCH('FICHE CAMION'!B7:D7&amp;'FICHE CAMION'!A12,SORTIES!E:E&amp;SORTIES!C:C,0))</f>
        <v>0</v>
      </c>
      <c r="D12" s="9" t="e">
        <f t="array" ref="D12">INDEX(SORTIES!H:H,MATCH('FICHE CAMION'!B7:D7&amp;'FICHE CAMION'!A12,SORTIES!E:E&amp;SORTIES!C:C,0))</f>
        <v>#N/A</v>
      </c>
      <c r="E12" s="9" t="e">
        <f t="shared" si="0"/>
        <v>#N/A</v>
      </c>
      <c r="F12" s="9">
        <f t="array" ref="F12">INDEX(SORTIES!D:D,MATCH('FICHE CAMION'!B7:D7&amp;'FICHE CAMION'!A12,SORTIES!E:E&amp;SORTIES!C:C,0))</f>
        <v>0</v>
      </c>
      <c r="G12" s="10"/>
      <c r="H12" s="10"/>
      <c r="I12" s="10"/>
      <c r="J12" s="16"/>
      <c r="K12" s="8" t="e">
        <f t="array" ref="K12">INDEX(ENTRÉES!H:H,MATCH('FICHE CAMION'!B7:D7&amp;'FICHE CAMION'!A12,SORTIES!E:E&amp;SORTIES!C:C,0))</f>
        <v>#N/A</v>
      </c>
      <c r="L12" s="8" t="e">
        <f t="array" ref="L12">INDEX(ENTRÉES!X:X,MATCH('FICHE CAMION'!B7:D7&amp;'FICHE CAMION'!A12,SORTIES!E:E&amp;SORTIES!C:C,0))</f>
        <v>#N/A</v>
      </c>
      <c r="M12" s="8" t="e">
        <f t="array" ref="M12">INDEX(ENTRÉES!G:G,MATCH('FICHE CAMION'!B7:D7&amp;'FICHE CAMION'!A12,SORTIES!E:E&amp;SORTIES!C:C,0))</f>
        <v>#N/A</v>
      </c>
      <c r="O12" s="2" t="str">
        <f>IF(ROWS($1:11)&gt;MAX(SORTIES!$B:$B),"",VLOOKUP(ROWS($1:11),SORTIES!$B:$D,3,0))</f>
        <v/>
      </c>
    </row>
    <row r="13" spans="1:15" ht="17.25" x14ac:dyDescent="0.3">
      <c r="A13" s="9" t="str">
        <f>IF(ROWS($1:8)&gt;MAX(SORTIES!$A:$A),"",VLOOKUP(ROWS($1:8),SORTIES!$A:$C,3,0))</f>
        <v/>
      </c>
      <c r="B13" s="11"/>
      <c r="C13" s="8">
        <f t="array" ref="C13">INDEX(SORTIES!F:F,MATCH('FICHE CAMION'!B8:D8&amp;'FICHE CAMION'!A13,SORTIES!E:E&amp;SORTIES!C:C,0))</f>
        <v>0</v>
      </c>
      <c r="D13" s="9" t="e">
        <f t="array" ref="D13">INDEX(SORTIES!H:H,MATCH('FICHE CAMION'!B8:D8&amp;'FICHE CAMION'!A13,SORTIES!E:E&amp;SORTIES!C:C,0))</f>
        <v>#N/A</v>
      </c>
      <c r="E13" s="9" t="e">
        <f t="shared" si="0"/>
        <v>#N/A</v>
      </c>
      <c r="F13" s="9">
        <f t="array" ref="F13">INDEX(SORTIES!D:D,MATCH('FICHE CAMION'!B8:D8&amp;'FICHE CAMION'!A13,SORTIES!E:E&amp;SORTIES!C:C,0))</f>
        <v>0</v>
      </c>
      <c r="G13" s="10"/>
      <c r="H13" s="10"/>
      <c r="I13" s="10"/>
      <c r="J13" s="16"/>
      <c r="K13" s="8" t="e">
        <f t="array" ref="K13">INDEX(ENTRÉES!H:H,MATCH('FICHE CAMION'!B8:D8&amp;'FICHE CAMION'!A13,SORTIES!E:E&amp;SORTIES!C:C,0))</f>
        <v>#N/A</v>
      </c>
      <c r="L13" s="8" t="e">
        <f t="array" ref="L13">INDEX(ENTRÉES!X:X,MATCH('FICHE CAMION'!B8:D8&amp;'FICHE CAMION'!A13,SORTIES!E:E&amp;SORTIES!C:C,0))</f>
        <v>#N/A</v>
      </c>
      <c r="M13" s="8" t="e">
        <f t="array" ref="M13">INDEX(ENTRÉES!G:G,MATCH('FICHE CAMION'!B8:D8&amp;'FICHE CAMION'!A13,SORTIES!E:E&amp;SORTIES!C:C,0))</f>
        <v>#N/A</v>
      </c>
      <c r="O13" s="2" t="str">
        <f>IF(ROWS($1:12)&gt;MAX(SORTIES!$B:$B),"",VLOOKUP(ROWS($1:12),SORTIES!$B:$D,3,0))</f>
        <v/>
      </c>
    </row>
    <row r="14" spans="1:15" ht="17.25" x14ac:dyDescent="0.3">
      <c r="A14" s="9" t="str">
        <f>IF(ROWS($1:9)&gt;MAX(SORTIES!$A:$A),"",VLOOKUP(ROWS($1:9),SORTIES!$A:$C,3,0))</f>
        <v/>
      </c>
      <c r="B14" s="11"/>
      <c r="C14" s="8">
        <f t="array" ref="C14">INDEX(SORTIES!F:F,MATCH('FICHE CAMION'!B9:D9&amp;'FICHE CAMION'!A14,SORTIES!E:E&amp;SORTIES!C:C,0))</f>
        <v>0</v>
      </c>
      <c r="D14" s="9" t="e">
        <f t="array" ref="D14">INDEX(SORTIES!H:H,MATCH('FICHE CAMION'!B9:D9&amp;'FICHE CAMION'!A14,SORTIES!E:E&amp;SORTIES!C:C,0))</f>
        <v>#N/A</v>
      </c>
      <c r="E14" s="9" t="e">
        <f t="shared" si="0"/>
        <v>#N/A</v>
      </c>
      <c r="F14" s="9">
        <f t="array" ref="F14">INDEX(SORTIES!D:D,MATCH('FICHE CAMION'!B9:D9&amp;'FICHE CAMION'!A14,SORTIES!E:E&amp;SORTIES!C:C,0))</f>
        <v>0</v>
      </c>
      <c r="G14" s="10"/>
      <c r="H14" s="10"/>
      <c r="I14" s="10"/>
      <c r="J14" s="16"/>
      <c r="K14" s="8" t="e">
        <f t="array" ref="K14">INDEX(ENTRÉES!H:H,MATCH('FICHE CAMION'!B9:D9&amp;'FICHE CAMION'!A14,SORTIES!E:E&amp;SORTIES!C:C,0))</f>
        <v>#N/A</v>
      </c>
      <c r="L14" s="8" t="e">
        <f t="array" ref="L14">INDEX(ENTRÉES!X:X,MATCH('FICHE CAMION'!B9:D9&amp;'FICHE CAMION'!A14,SORTIES!E:E&amp;SORTIES!C:C,0))</f>
        <v>#N/A</v>
      </c>
      <c r="M14" s="8" t="e">
        <f t="array" ref="M14">INDEX(ENTRÉES!G:G,MATCH('FICHE CAMION'!B9:D9&amp;'FICHE CAMION'!A14,SORTIES!E:E&amp;SORTIES!C:C,0))</f>
        <v>#N/A</v>
      </c>
      <c r="O14" s="2" t="str">
        <f>IF(ROWS($1:13)&gt;MAX(SORTIES!$B:$B),"",VLOOKUP(ROWS($1:13),SORTIES!$B:$D,3,0))</f>
        <v/>
      </c>
    </row>
    <row r="15" spans="1:15" ht="17.25" x14ac:dyDescent="0.3">
      <c r="A15" s="9" t="str">
        <f>IF(ROWS($1:10)&gt;MAX(SORTIES!$A:$A),"",VLOOKUP(ROWS($1:10),SORTIES!$A:$C,3,0))</f>
        <v/>
      </c>
      <c r="B15" s="11"/>
      <c r="C15" s="8">
        <f t="array" ref="C15">INDEX(SORTIES!F:F,MATCH('FICHE CAMION'!B10:D10&amp;'FICHE CAMION'!A15,SORTIES!E:E&amp;SORTIES!C:C,0))</f>
        <v>0</v>
      </c>
      <c r="D15" s="9" t="e">
        <f t="array" ref="D15">INDEX(SORTIES!H:H,MATCH('FICHE CAMION'!B10:D10&amp;'FICHE CAMION'!A15,SORTIES!E:E&amp;SORTIES!C:C,0))</f>
        <v>#N/A</v>
      </c>
      <c r="E15" s="9" t="e">
        <f t="shared" si="0"/>
        <v>#N/A</v>
      </c>
      <c r="F15" s="9">
        <f t="array" ref="F15">INDEX(SORTIES!D:D,MATCH('FICHE CAMION'!B10:D10&amp;'FICHE CAMION'!A15,SORTIES!E:E&amp;SORTIES!C:C,0))</f>
        <v>0</v>
      </c>
      <c r="G15" s="10"/>
      <c r="H15" s="10"/>
      <c r="I15" s="10"/>
      <c r="J15" s="16"/>
      <c r="K15" s="8" t="e">
        <f t="array" ref="K15">INDEX(ENTRÉES!H:H,MATCH('FICHE CAMION'!B10:D10&amp;'FICHE CAMION'!A15,SORTIES!E:E&amp;SORTIES!C:C,0))</f>
        <v>#N/A</v>
      </c>
      <c r="L15" s="8" t="e">
        <f t="array" ref="L15">INDEX(ENTRÉES!X:X,MATCH('FICHE CAMION'!B10:D10&amp;'FICHE CAMION'!A15,SORTIES!E:E&amp;SORTIES!C:C,0))</f>
        <v>#N/A</v>
      </c>
      <c r="M15" s="8" t="e">
        <f t="array" ref="M15">INDEX(ENTRÉES!G:G,MATCH('FICHE CAMION'!B10:D10&amp;'FICHE CAMION'!A15,SORTIES!E:E&amp;SORTIES!C:C,0))</f>
        <v>#N/A</v>
      </c>
      <c r="O15" s="2" t="str">
        <f>IF(ROWS($1:14)&gt;MAX(SORTIES!$B:$B),"",VLOOKUP(ROWS($1:14),SORTIES!$B:$D,3,0))</f>
        <v/>
      </c>
    </row>
    <row r="16" spans="1:15" ht="17.25" x14ac:dyDescent="0.3">
      <c r="A16" s="9" t="str">
        <f>IF(ROWS($1:11)&gt;MAX(SORTIES!$A:$A),"",VLOOKUP(ROWS($1:11),SORTIES!$A:$C,3,0))</f>
        <v/>
      </c>
      <c r="B16" s="11"/>
      <c r="C16" s="8">
        <f t="array" ref="C16">INDEX(SORTIES!F:F,MATCH('FICHE CAMION'!B11:D11&amp;'FICHE CAMION'!A16,SORTIES!E:E&amp;SORTIES!C:C,0))</f>
        <v>0</v>
      </c>
      <c r="D16" s="9" t="e">
        <f t="array" ref="D16">INDEX(SORTIES!H:H,MATCH('FICHE CAMION'!B11:D11&amp;'FICHE CAMION'!A16,SORTIES!E:E&amp;SORTIES!C:C,0))</f>
        <v>#N/A</v>
      </c>
      <c r="E16" s="9" t="e">
        <f t="shared" si="0"/>
        <v>#N/A</v>
      </c>
      <c r="F16" s="9">
        <f t="array" ref="F16">INDEX(SORTIES!D:D,MATCH('FICHE CAMION'!B11:D11&amp;'FICHE CAMION'!A16,SORTIES!E:E&amp;SORTIES!C:C,0))</f>
        <v>0</v>
      </c>
      <c r="G16" s="10"/>
      <c r="H16" s="10"/>
      <c r="I16" s="10"/>
      <c r="J16" s="16"/>
      <c r="K16" s="8" t="e">
        <f t="array" ref="K16">INDEX(ENTRÉES!H:H,MATCH('FICHE CAMION'!B11:D11&amp;'FICHE CAMION'!A16,SORTIES!E:E&amp;SORTIES!C:C,0))</f>
        <v>#N/A</v>
      </c>
      <c r="L16" s="8" t="e">
        <f t="array" ref="L16">INDEX(ENTRÉES!X:X,MATCH('FICHE CAMION'!B11:D11&amp;'FICHE CAMION'!A16,SORTIES!E:E&amp;SORTIES!C:C,0))</f>
        <v>#N/A</v>
      </c>
      <c r="M16" s="8" t="e">
        <f t="array" ref="M16">INDEX(ENTRÉES!G:G,MATCH('FICHE CAMION'!B11:D11&amp;'FICHE CAMION'!A16,SORTIES!E:E&amp;SORTIES!C:C,0))</f>
        <v>#N/A</v>
      </c>
      <c r="O16" s="2" t="str">
        <f>IF(ROWS($1:15)&gt;MAX(SORTIES!$B:$B),"",VLOOKUP(ROWS($1:15),SORTIES!$B:$D,3,0))</f>
        <v/>
      </c>
    </row>
    <row r="17" spans="1:15" ht="17.25" x14ac:dyDescent="0.3">
      <c r="A17" s="9" t="str">
        <f>IF(ROWS($1:12)&gt;MAX(SORTIES!$A:$A),"",VLOOKUP(ROWS($1:12),SORTIES!$A:$C,3,0))</f>
        <v/>
      </c>
      <c r="B17" s="11"/>
      <c r="C17" s="8">
        <f t="array" ref="C17">INDEX(SORTIES!F:F,MATCH('FICHE CAMION'!B12:D12&amp;'FICHE CAMION'!A17,SORTIES!E:E&amp;SORTIES!C:C,0))</f>
        <v>0</v>
      </c>
      <c r="D17" s="9" t="e">
        <f t="array" ref="D17">INDEX(SORTIES!H:H,MATCH('FICHE CAMION'!B12:D12&amp;'FICHE CAMION'!A17,SORTIES!E:E&amp;SORTIES!C:C,0))</f>
        <v>#N/A</v>
      </c>
      <c r="E17" s="9" t="e">
        <f t="shared" si="0"/>
        <v>#N/A</v>
      </c>
      <c r="F17" s="9">
        <f t="array" ref="F17">INDEX(SORTIES!D:D,MATCH('FICHE CAMION'!B12:D12&amp;'FICHE CAMION'!A17,SORTIES!E:E&amp;SORTIES!C:C,0))</f>
        <v>0</v>
      </c>
      <c r="G17" s="10"/>
      <c r="H17" s="10"/>
      <c r="I17" s="10"/>
      <c r="J17" s="16"/>
      <c r="K17" s="8" t="e">
        <f t="array" ref="K17">INDEX(ENTRÉES!H:H,MATCH('FICHE CAMION'!B12:D12&amp;'FICHE CAMION'!A17,SORTIES!E:E&amp;SORTIES!C:C,0))</f>
        <v>#N/A</v>
      </c>
      <c r="L17" s="8" t="e">
        <f t="array" ref="L17">INDEX(ENTRÉES!X:X,MATCH('FICHE CAMION'!B12:D12&amp;'FICHE CAMION'!A17,SORTIES!E:E&amp;SORTIES!C:C,0))</f>
        <v>#N/A</v>
      </c>
      <c r="M17" s="8" t="e">
        <f t="array" ref="M17">INDEX(ENTRÉES!G:G,MATCH('FICHE CAMION'!B12:D12&amp;'FICHE CAMION'!A17,SORTIES!E:E&amp;SORTIES!C:C,0))</f>
        <v>#N/A</v>
      </c>
      <c r="O17" s="2" t="str">
        <f>IF(ROWS($1:16)&gt;MAX(SORTIES!$B:$B),"",VLOOKUP(ROWS($1:16),SORTIES!$B:$D,3,0))</f>
        <v/>
      </c>
    </row>
    <row r="18" spans="1:15" x14ac:dyDescent="0.25">
      <c r="O18" s="2" t="str">
        <f>IF(ROWS($1:17)&gt;MAX(SORTIES!$B:$B),"",VLOOKUP(ROWS($1:17),SORTIES!$B:$D,3,0))</f>
        <v/>
      </c>
    </row>
    <row r="19" spans="1:15" x14ac:dyDescent="0.25">
      <c r="O19" s="2" t="str">
        <f>IF(ROWS($1:18)&gt;MAX(SORTIES!$B:$B),"",VLOOKUP(ROWS($1:18),SORTIES!$B:$D,3,0))</f>
        <v/>
      </c>
    </row>
    <row r="20" spans="1:15" x14ac:dyDescent="0.25">
      <c r="O20" s="2" t="str">
        <f>IF(ROWS($1:19)&gt;MAX(SORTIES!$B:$B),"",VLOOKUP(ROWS($1:19),SORTIES!$B:$D,3,0))</f>
        <v/>
      </c>
    </row>
    <row r="21" spans="1:15" x14ac:dyDescent="0.25">
      <c r="O21" s="2" t="str">
        <f>IF(ROWS($1:20)&gt;MAX(SORTIES!$B:$B),"",VLOOKUP(ROWS($1:20),SORTIES!$B:$D,3,0))</f>
        <v/>
      </c>
    </row>
  </sheetData>
  <protectedRanges>
    <protectedRange password="DCCD" sqref="E6:E17" name="Plage1"/>
  </protectedRanges>
  <mergeCells count="15">
    <mergeCell ref="B1:D1"/>
    <mergeCell ref="L3:L5"/>
    <mergeCell ref="M3:M5"/>
    <mergeCell ref="G4:G5"/>
    <mergeCell ref="H4:H5"/>
    <mergeCell ref="I4:I5"/>
    <mergeCell ref="J4:J5"/>
    <mergeCell ref="F3:F5"/>
    <mergeCell ref="G3:J3"/>
    <mergeCell ref="K3:K5"/>
    <mergeCell ref="A3:A5"/>
    <mergeCell ref="B3:B5"/>
    <mergeCell ref="C3:C5"/>
    <mergeCell ref="D3:D5"/>
    <mergeCell ref="E3:E5"/>
  </mergeCells>
  <conditionalFormatting sqref="J6:J17">
    <cfRule type="expression" dxfId="1" priority="1">
      <formula>ISERROR($J6)</formula>
    </cfRule>
    <cfRule type="expression" dxfId="0" priority="4">
      <formula>$J6&lt;=0</formula>
    </cfRule>
  </conditionalFormatting>
  <pageMargins left="0.7" right="0.7" top="0.75" bottom="0.75" header="0.3" footer="0.3"/>
  <pageSetup paperSize="9" orientation="landscape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impressionfichecamion">
                <anchor moveWithCells="1" sizeWithCells="1">
                  <from>
                    <xdr:col>2</xdr:col>
                    <xdr:colOff>619125</xdr:colOff>
                    <xdr:row>19</xdr:row>
                    <xdr:rowOff>0</xdr:rowOff>
                  </from>
                  <to>
                    <xdr:col>4</xdr:col>
                    <xdr:colOff>533400</xdr:colOff>
                    <xdr:row>21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ARTICLES - Nomenclatures</vt:lpstr>
      <vt:lpstr>ENTRÉES</vt:lpstr>
      <vt:lpstr>SORTIES</vt:lpstr>
      <vt:lpstr>FICHE PALETTE</vt:lpstr>
      <vt:lpstr>FICHE CAMION</vt:lpstr>
      <vt:lpstr>ENTRÉES!_FilterDatabase</vt:lpstr>
      <vt:lpstr>Client</vt:lpstr>
      <vt:lpstr>Code</vt:lpstr>
      <vt:lpstr>N°_d_article</vt:lpstr>
      <vt:lpstr>N°_de_Commande</vt:lpstr>
      <vt:lpstr>Prix</vt:lpstr>
      <vt:lpstr>Quantité_bloc</vt:lpstr>
      <vt:lpstr>Quantité_restante</vt:lpstr>
      <vt:lpstr>Rebus</vt:lpstr>
      <vt:lpstr>'FICHE PALETTE'!Zone_d_impression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beaux arts</dc:creator>
  <cp:lastModifiedBy>beaux arts</cp:lastModifiedBy>
  <cp:lastPrinted>2017-03-30T07:36:46Z</cp:lastPrinted>
  <dcterms:created xsi:type="dcterms:W3CDTF">2017-03-16T10:20:19Z</dcterms:created>
  <dcterms:modified xsi:type="dcterms:W3CDTF">2017-04-04T10:20:24Z</dcterms:modified>
</cp:coreProperties>
</file>